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b5e6000e0842e3/Sadik/manuscript/Supplementary_files/"/>
    </mc:Choice>
  </mc:AlternateContent>
  <xr:revisionPtr revIDLastSave="1013" documentId="8_{8A9BEF30-2DB0-4962-AAF3-C5353B4BF654}" xr6:coauthVersionLast="47" xr6:coauthVersionMax="47" xr10:uidLastSave="{4F179FD2-E3F3-4F47-A3EE-B88820ECFA7E}"/>
  <bookViews>
    <workbookView xWindow="30240" yWindow="-9160" windowWidth="51200" windowHeight="28800" tabRatio="1000" firstSheet="8" activeTab="14" xr2:uid="{B5C24831-55B3-E243-92F5-E8B01C91F860}"/>
  </bookViews>
  <sheets>
    <sheet name="Stable_1" sheetId="33" r:id="rId1"/>
    <sheet name="Stable_2" sheetId="61" r:id="rId2"/>
    <sheet name="Stable_3" sheetId="71" r:id="rId3"/>
    <sheet name="Stable_4" sheetId="34" r:id="rId4"/>
    <sheet name="Stable_5" sheetId="70" r:id="rId5"/>
    <sheet name="Stable_6" sheetId="69" r:id="rId6"/>
    <sheet name="Stable_7" sheetId="60" r:id="rId7"/>
    <sheet name="Stable_8" sheetId="73" r:id="rId8"/>
    <sheet name="Stable_9" sheetId="72" r:id="rId9"/>
    <sheet name="Stable_10" sheetId="41" r:id="rId10"/>
    <sheet name="Stable_11" sheetId="42" r:id="rId11"/>
    <sheet name="Stable_12" sheetId="43" r:id="rId12"/>
    <sheet name="Stable_13" sheetId="57" r:id="rId13"/>
    <sheet name="Stable_14" sheetId="58" r:id="rId14"/>
    <sheet name="Stable_15" sheetId="74" r:id="rId15"/>
    <sheet name="NLR_Loci_Nucleotide" sheetId="75" r:id="rId16"/>
    <sheet name="NLR_Genes_Protein" sheetId="76" r:id="rId17"/>
    <sheet name="Stable_150_tobe_del" sheetId="55" r:id="rId18"/>
  </sheets>
  <definedNames>
    <definedName name="_xlnm.Print_Area" localSheetId="0">Stable_1!$A$1:$G$16</definedName>
    <definedName name="_xlnm.Print_Area" localSheetId="10">Stable_11!$A$1:$F$27</definedName>
    <definedName name="_xlnm.Print_Area" localSheetId="11">Stable_12!$A$1:$D$18</definedName>
    <definedName name="_xlnm.Print_Area" localSheetId="1">Stable_2!$C$1:$J$23</definedName>
    <definedName name="_xlnm.Print_Area" localSheetId="2">Stable_3!$A$1:$H$53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71" l="1"/>
  <c r="D6" i="69"/>
  <c r="D6" i="60"/>
  <c r="E6" i="70"/>
  <c r="F50" i="71"/>
  <c r="F11" i="71"/>
  <c r="G6" i="60" l="1"/>
  <c r="G6" i="69"/>
  <c r="G6" i="70"/>
  <c r="D6" i="70"/>
  <c r="B6" i="70"/>
  <c r="C18" i="43" l="1"/>
  <c r="B18" i="43"/>
  <c r="C20" i="42"/>
  <c r="B20" i="42"/>
  <c r="C16" i="33"/>
  <c r="B16" i="33"/>
  <c r="N14" i="34"/>
  <c r="M14" i="34"/>
  <c r="L14" i="34"/>
  <c r="K14" i="34"/>
  <c r="J14" i="34"/>
  <c r="N13" i="34"/>
  <c r="M13" i="34"/>
  <c r="L13" i="34"/>
  <c r="K13" i="34"/>
  <c r="J13" i="34"/>
  <c r="N12" i="34"/>
  <c r="M12" i="34"/>
  <c r="L12" i="34"/>
  <c r="K12" i="34"/>
  <c r="J12" i="34"/>
  <c r="N11" i="34"/>
  <c r="M11" i="34"/>
  <c r="L11" i="34"/>
  <c r="K11" i="34"/>
  <c r="J11" i="34"/>
  <c r="N10" i="34"/>
  <c r="M10" i="34"/>
  <c r="L10" i="34"/>
  <c r="K10" i="34"/>
  <c r="J10" i="34"/>
  <c r="N8" i="34"/>
  <c r="M8" i="34"/>
  <c r="L8" i="34"/>
  <c r="K8" i="34"/>
  <c r="J8" i="34"/>
  <c r="N7" i="34"/>
  <c r="M7" i="34"/>
  <c r="L7" i="34"/>
  <c r="K7" i="34"/>
  <c r="J7" i="34"/>
  <c r="N6" i="34"/>
  <c r="M6" i="34"/>
  <c r="L6" i="34"/>
  <c r="K6" i="34"/>
  <c r="J6" i="34"/>
  <c r="N5" i="34"/>
  <c r="M5" i="34"/>
  <c r="L5" i="34"/>
  <c r="K5" i="34"/>
  <c r="J5" i="34"/>
  <c r="N4" i="34"/>
  <c r="M4" i="34"/>
  <c r="L4" i="34"/>
  <c r="K4" i="34"/>
  <c r="J4" i="34"/>
</calcChain>
</file>

<file path=xl/sharedStrings.xml><?xml version="1.0" encoding="utf-8"?>
<sst xmlns="http://schemas.openxmlformats.org/spreadsheetml/2006/main" count="5917" uniqueCount="2807">
  <si>
    <t>Supplementary Table 1. Repeat contents enset genomes from two landraces (RepeatMasker)</t>
  </si>
  <si>
    <t>Retroelements</t>
  </si>
  <si>
    <t>Mazia</t>
  </si>
  <si>
    <t>Bedadeti</t>
  </si>
  <si>
    <t>LINEs</t>
  </si>
  <si>
    <t>Ty1/Copia</t>
  </si>
  <si>
    <t>Gypsy/DIRS1</t>
  </si>
  <si>
    <t>Unknown</t>
  </si>
  <si>
    <t xml:space="preserve">DNA transposons </t>
  </si>
  <si>
    <t>CACTA</t>
  </si>
  <si>
    <t>Mutator</t>
  </si>
  <si>
    <t>PIF_Harbinger</t>
  </si>
  <si>
    <t>Tc1_Mariner</t>
  </si>
  <si>
    <t>hAT</t>
  </si>
  <si>
    <t>helitron</t>
  </si>
  <si>
    <t>other</t>
  </si>
  <si>
    <t>Unclassified</t>
  </si>
  <si>
    <t>Total interspersed</t>
  </si>
  <si>
    <r>
      <t>Supplementary Table 2. Genomic reads of enset (</t>
    </r>
    <r>
      <rPr>
        <i/>
        <sz val="11"/>
        <color theme="1"/>
        <rFont val="Times New Roman"/>
        <family val="1"/>
      </rPr>
      <t>E. ventricosum</t>
    </r>
    <r>
      <rPr>
        <sz val="11"/>
        <color theme="1"/>
        <rFont val="Times New Roman"/>
        <family val="1"/>
      </rPr>
      <t>) landraces used in the study</t>
    </r>
  </si>
  <si>
    <t>No</t>
  </si>
  <si>
    <t>Genotypes or landraces</t>
  </si>
  <si>
    <t>Species*</t>
  </si>
  <si>
    <t>Cutivated/wild</t>
  </si>
  <si>
    <t>Number of bases (Gb)</t>
  </si>
  <si>
    <t>SRA sample</t>
  </si>
  <si>
    <t>BioProject</t>
  </si>
  <si>
    <t>Arkiya</t>
  </si>
  <si>
    <t>EV</t>
  </si>
  <si>
    <t>Cutivated</t>
  </si>
  <si>
    <t>SRR4304969, SRR4304970</t>
  </si>
  <si>
    <t>PRJNA344540</t>
  </si>
  <si>
    <r>
      <rPr>
        <sz val="11"/>
        <rFont val="Times New Roman"/>
        <family val="1"/>
      </rPr>
      <t>Cultivar</t>
    </r>
    <r>
      <rPr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ITC1387</t>
    </r>
  </si>
  <si>
    <t>NA</t>
  </si>
  <si>
    <t>ERR10695598</t>
  </si>
  <si>
    <t>PRJEB58004</t>
  </si>
  <si>
    <t>Cultivated</t>
  </si>
  <si>
    <t>SRR4304981, SRR4304987</t>
  </si>
  <si>
    <t>Astara</t>
  </si>
  <si>
    <t>SRR4304989</t>
  </si>
  <si>
    <t>SRR1515268, SRR1515269</t>
  </si>
  <si>
    <t>PRJNA252658</t>
  </si>
  <si>
    <t>Buffero</t>
  </si>
  <si>
    <t>SRR4304990</t>
  </si>
  <si>
    <t>Derea</t>
  </si>
  <si>
    <t>SRR4308285, SRR4308286</t>
  </si>
  <si>
    <t>Lochingie</t>
  </si>
  <si>
    <t>SRR4304974, SRR4304975</t>
  </si>
  <si>
    <t>SRR4304976, SRR4304977</t>
  </si>
  <si>
    <t>SRR4304978, SRR4304979</t>
  </si>
  <si>
    <t>Mazia (Current study)</t>
  </si>
  <si>
    <t>SRR27722736</t>
  </si>
  <si>
    <t>PRJNA838108</t>
  </si>
  <si>
    <t>Nechuwe</t>
  </si>
  <si>
    <t>SRR4304982</t>
  </si>
  <si>
    <t>Nobo</t>
  </si>
  <si>
    <t>SRR4304983</t>
  </si>
  <si>
    <t>Onjamo</t>
  </si>
  <si>
    <t>SRR4308284</t>
  </si>
  <si>
    <t>Siyuti</t>
  </si>
  <si>
    <t>SRR4304984</t>
  </si>
  <si>
    <t>Yako</t>
  </si>
  <si>
    <t>SRR4304985</t>
  </si>
  <si>
    <t>Yanbule</t>
  </si>
  <si>
    <t>SRR4304986</t>
  </si>
  <si>
    <t>Jungle seed</t>
  </si>
  <si>
    <t>Wild</t>
  </si>
  <si>
    <t>SRR610420</t>
  </si>
  <si>
    <t>PRJNA170519</t>
  </si>
  <si>
    <t>Erpha 13</t>
  </si>
  <si>
    <t>SRR4304991, SRR4304992</t>
  </si>
  <si>
    <t>Erpha 20</t>
  </si>
  <si>
    <t>SRR4304971, SRR4304993</t>
  </si>
  <si>
    <r>
      <t>Supplementary Table 3. Genomic reads of banana (</t>
    </r>
    <r>
      <rPr>
        <i/>
        <sz val="12"/>
        <color theme="1"/>
        <rFont val="Times New Roman"/>
        <family val="1"/>
      </rPr>
      <t>Musa spp</t>
    </r>
    <r>
      <rPr>
        <sz val="12"/>
        <color theme="1"/>
        <rFont val="Times New Roman"/>
        <family val="1"/>
      </rPr>
      <t>.) genotypes used in the study</t>
    </r>
  </si>
  <si>
    <r>
      <rPr>
        <b/>
        <i/>
        <sz val="11"/>
        <rFont val="Times New Roman"/>
        <family val="1"/>
      </rPr>
      <t>Musa</t>
    </r>
    <r>
      <rPr>
        <b/>
        <sz val="11"/>
        <rFont val="Times New Roman"/>
        <family val="1"/>
      </rPr>
      <t xml:space="preserve"> spp. sub-genome composition </t>
    </r>
  </si>
  <si>
    <t>Reads type</t>
  </si>
  <si>
    <t xml:space="preserve">AA or AAA type banana genotype </t>
  </si>
  <si>
    <t xml:space="preserve">Double haploid (DH)-Pahang </t>
  </si>
  <si>
    <t>MA</t>
  </si>
  <si>
    <t>AA</t>
  </si>
  <si>
    <t>NGS</t>
  </si>
  <si>
    <t>ERR3606950, ERR3606951</t>
  </si>
  <si>
    <t xml:space="preserve">PRJEB35002 </t>
  </si>
  <si>
    <t>Pisang_Kra (subsp. malaccensis)</t>
  </si>
  <si>
    <t xml:space="preserve">SRR6996493	</t>
  </si>
  <si>
    <t>PRJNA432894</t>
  </si>
  <si>
    <r>
      <rPr>
        <i/>
        <sz val="11"/>
        <rFont val="Times New Roman"/>
        <family val="1"/>
      </rPr>
      <t>Musa acuminata</t>
    </r>
    <r>
      <rPr>
        <sz val="11"/>
        <rFont val="Times New Roman"/>
        <family val="1"/>
      </rPr>
      <t xml:space="preserve"> subsp. malaccensis</t>
    </r>
  </si>
  <si>
    <t>SRR8989632</t>
  </si>
  <si>
    <t xml:space="preserve">PRJNA540118 </t>
  </si>
  <si>
    <r>
      <rPr>
        <i/>
        <sz val="11"/>
        <rFont val="Times New Roman"/>
        <family val="1"/>
      </rPr>
      <t>Musa acuminata</t>
    </r>
    <r>
      <rPr>
        <sz val="11"/>
        <rFont val="Times New Roman"/>
        <family val="1"/>
      </rPr>
      <t xml:space="preserve"> Pisang Mas (subgroup Sucrier)</t>
    </r>
  </si>
  <si>
    <t xml:space="preserve">SRR6996492	</t>
  </si>
  <si>
    <r>
      <t xml:space="preserve">Musa acuminata </t>
    </r>
    <r>
      <rPr>
        <sz val="11"/>
        <rFont val="Times New Roman"/>
        <family val="1"/>
      </rPr>
      <t>Pisang Mas (subgroup Sucrier)</t>
    </r>
  </si>
  <si>
    <t>SRR8989638</t>
  </si>
  <si>
    <t>PRJNA540118</t>
  </si>
  <si>
    <r>
      <rPr>
        <i/>
        <sz val="11"/>
        <rFont val="Times New Roman"/>
        <family val="1"/>
      </rPr>
      <t>Musa acuminata</t>
    </r>
    <r>
      <rPr>
        <sz val="11"/>
        <rFont val="Times New Roman"/>
        <family val="1"/>
      </rPr>
      <t>  Green-Red</t>
    </r>
  </si>
  <si>
    <t>SRR8989628, SRR9734077</t>
  </si>
  <si>
    <r>
      <rPr>
        <i/>
        <sz val="11"/>
        <rFont val="Times New Roman"/>
        <family val="1"/>
      </rPr>
      <t>Musa acuminata </t>
    </r>
    <r>
      <rPr>
        <sz val="11"/>
        <rFont val="Times New Roman"/>
        <family val="1"/>
      </rPr>
      <t xml:space="preserve"> Paka</t>
    </r>
  </si>
  <si>
    <t>SRR8989629</t>
  </si>
  <si>
    <r>
      <t>Musa acuminata</t>
    </r>
    <r>
      <rPr>
        <sz val="11"/>
        <rFont val="Times New Roman"/>
        <family val="1"/>
      </rPr>
      <t> ‘Calypso’</t>
    </r>
  </si>
  <si>
    <t>SRR9734076</t>
  </si>
  <si>
    <t>Musa x paradisiaca</t>
  </si>
  <si>
    <r>
      <t xml:space="preserve">Musa acuminata subsp. </t>
    </r>
    <r>
      <rPr>
        <sz val="11"/>
        <rFont val="Times New Roman"/>
        <family val="1"/>
      </rPr>
      <t>Zebrina</t>
    </r>
  </si>
  <si>
    <t>SRR8989630, SRR9734074</t>
  </si>
  <si>
    <t>Musa acuminata; Kole</t>
  </si>
  <si>
    <t>ERR10695600</t>
  </si>
  <si>
    <t>Musa acuminata; Pisang Kra</t>
  </si>
  <si>
    <t>ERR10695594</t>
  </si>
  <si>
    <r>
      <t xml:space="preserve">Musa acuminata; </t>
    </r>
    <r>
      <rPr>
        <sz val="11"/>
        <rFont val="Times New Roman"/>
        <family val="1"/>
      </rPr>
      <t>ssp. Banksii</t>
    </r>
  </si>
  <si>
    <t>ERR10695588</t>
  </si>
  <si>
    <r>
      <t xml:space="preserve">Musa acuminata; </t>
    </r>
    <r>
      <rPr>
        <sz val="11"/>
        <rFont val="Times New Roman"/>
        <family val="1"/>
      </rPr>
      <t xml:space="preserve">Higa </t>
    </r>
  </si>
  <si>
    <t>ERR10695582</t>
  </si>
  <si>
    <r>
      <t xml:space="preserve">Musa acuminata </t>
    </r>
    <r>
      <rPr>
        <sz val="11"/>
        <rFont val="Times New Roman"/>
        <family val="1"/>
      </rPr>
      <t>var. zebrina; Pisang Cici Alas</t>
    </r>
  </si>
  <si>
    <t>ERR10695581</t>
  </si>
  <si>
    <r>
      <t xml:space="preserve">Musa acuminata </t>
    </r>
    <r>
      <rPr>
        <sz val="11"/>
        <rFont val="Times New Roman"/>
        <family val="1"/>
      </rPr>
      <t>subsp. malaccensis; Malaccensis nain</t>
    </r>
  </si>
  <si>
    <t xml:space="preserve">ERR10695579	</t>
  </si>
  <si>
    <t>Musa acuminata; Waigu</t>
  </si>
  <si>
    <t>ERR10695577</t>
  </si>
  <si>
    <t>Musa acuminata subsp. truncata; Truncata</t>
  </si>
  <si>
    <t xml:space="preserve">ERR10695576	</t>
  </si>
  <si>
    <t>Musa acuminata subsp. malaccensis; Selangor</t>
  </si>
  <si>
    <t>ERR10695573</t>
  </si>
  <si>
    <t>Musa acuminata subsp. malaccensis; Pisang Segun</t>
  </si>
  <si>
    <t>ERR10695572</t>
  </si>
  <si>
    <t>Musa acuminata subsp. siamea; Pisang Prentel</t>
  </si>
  <si>
    <t>ERR10695570</t>
  </si>
  <si>
    <t>Musa acuminata subsp. siamea; Pa Rayong</t>
  </si>
  <si>
    <t>ERR10695558</t>
  </si>
  <si>
    <t>Musa acuminata subsp. burmannicoides; Calcutta 4</t>
  </si>
  <si>
    <t>ERR10695520</t>
  </si>
  <si>
    <t>Musa acuminata subsp. malaccensis; Pahang (PT-BA-00267)</t>
  </si>
  <si>
    <t xml:space="preserve">ERR10695521	</t>
  </si>
  <si>
    <t>Musa acuminata; Buitenzorg</t>
  </si>
  <si>
    <t>ERR10695532</t>
  </si>
  <si>
    <t>Musa acuminata subsp. microcarpa; Khae (Phrae)</t>
  </si>
  <si>
    <t>ERR10695543</t>
  </si>
  <si>
    <t>Musa acuminata subsp. microcarpa; Borneo</t>
  </si>
  <si>
    <t xml:space="preserve">ERR10695531	</t>
  </si>
  <si>
    <t>Musa acuminata subsp. Malaccensis</t>
  </si>
  <si>
    <t>SRR24350318</t>
  </si>
  <si>
    <t>PRJNA962682</t>
  </si>
  <si>
    <t>Cavendish</t>
  </si>
  <si>
    <t>AAA</t>
  </si>
  <si>
    <t>SRR6147593</t>
  </si>
  <si>
    <t>PRJNA413600</t>
  </si>
  <si>
    <t>Gros Michel</t>
  </si>
  <si>
    <t>SRR6996490</t>
  </si>
  <si>
    <t xml:space="preserve">PRJNA432894 </t>
  </si>
  <si>
    <t>BaXiJiao</t>
  </si>
  <si>
    <t>SRR6996491</t>
  </si>
  <si>
    <t>ERR3412984</t>
  </si>
  <si>
    <t>PRJEB33317</t>
  </si>
  <si>
    <r>
      <t xml:space="preserve">Musa acuminata </t>
    </r>
    <r>
      <rPr>
        <sz val="11"/>
        <rFont val="Times New Roman"/>
        <family val="1"/>
      </rPr>
      <t>subgr. Sucrier : Pisang_Mas</t>
    </r>
  </si>
  <si>
    <t>SRR6996492</t>
  </si>
  <si>
    <r>
      <t xml:space="preserve">Musa acuminata </t>
    </r>
    <r>
      <rPr>
        <sz val="11"/>
        <rFont val="Times New Roman"/>
        <family val="1"/>
      </rPr>
      <t>subsp. Malaccensis</t>
    </r>
  </si>
  <si>
    <t>ONT</t>
  </si>
  <si>
    <t>SRR24350320</t>
  </si>
  <si>
    <t>PACBIO HIFI</t>
  </si>
  <si>
    <t>SRR24350321</t>
  </si>
  <si>
    <r>
      <t xml:space="preserve">Musa acuminata </t>
    </r>
    <r>
      <rPr>
        <sz val="11"/>
        <rFont val="Times New Roman"/>
        <family val="1"/>
      </rPr>
      <t>AAA Group (Cavendish banana ('Baxijiao') )</t>
    </r>
  </si>
  <si>
    <t>SRR24235288</t>
  </si>
  <si>
    <t>PRJNA957115</t>
  </si>
  <si>
    <t xml:space="preserve">SRR24235289	</t>
  </si>
  <si>
    <t xml:space="preserve">BB type banana genotype </t>
  </si>
  <si>
    <t xml:space="preserve">Musa balbisiana; Balbisiana Honduras </t>
  </si>
  <si>
    <t>MB</t>
  </si>
  <si>
    <t>ERR10695529</t>
  </si>
  <si>
    <r>
      <rPr>
        <i/>
        <sz val="11"/>
        <rFont val="Times New Roman"/>
        <family val="1"/>
      </rPr>
      <t xml:space="preserve">Musa balbisiana </t>
    </r>
    <r>
      <rPr>
        <sz val="11"/>
        <rFont val="Times New Roman"/>
        <family val="1"/>
      </rPr>
      <t>Cultivar DYN018</t>
    </r>
  </si>
  <si>
    <t>BB</t>
  </si>
  <si>
    <t xml:space="preserve">ERR10695603	</t>
  </si>
  <si>
    <r>
      <rPr>
        <i/>
        <sz val="11"/>
        <rFont val="Times New Roman"/>
        <family val="1"/>
      </rPr>
      <t>Musa balbisiana</t>
    </r>
    <r>
      <rPr>
        <sz val="11"/>
        <rFont val="Times New Roman"/>
        <family val="1"/>
      </rPr>
      <t xml:space="preserve"> Cultivar DYN049 (Butuhan)</t>
    </r>
  </si>
  <si>
    <t xml:space="preserve">ERR10695605	</t>
  </si>
  <si>
    <r>
      <rPr>
        <i/>
        <sz val="11"/>
        <rFont val="Times New Roman"/>
        <family val="1"/>
      </rPr>
      <t>Musa balbisiana</t>
    </r>
    <r>
      <rPr>
        <sz val="11"/>
        <rFont val="Times New Roman"/>
        <family val="1"/>
      </rPr>
      <t xml:space="preserve"> Cultivar DYN172 (Lal Velchi)</t>
    </r>
  </si>
  <si>
    <t xml:space="preserve">ERR10695608	</t>
  </si>
  <si>
    <r>
      <rPr>
        <i/>
        <sz val="11"/>
        <rFont val="Times New Roman"/>
        <family val="1"/>
      </rPr>
      <t xml:space="preserve">Musa balbisiana </t>
    </r>
    <r>
      <rPr>
        <sz val="11"/>
        <rFont val="Times New Roman"/>
        <family val="1"/>
      </rPr>
      <t xml:space="preserve">DH-Pisang Klutuk Wulung </t>
    </r>
  </si>
  <si>
    <t>SRR6996489</t>
  </si>
  <si>
    <r>
      <rPr>
        <i/>
        <sz val="11"/>
        <rFont val="Times New Roman"/>
        <family val="1"/>
      </rPr>
      <t>Musa balbisiana</t>
    </r>
    <r>
      <rPr>
        <sz val="11"/>
        <rFont val="Times New Roman"/>
        <family val="1"/>
      </rPr>
      <t xml:space="preserve"> DH-Pisang Klutuk Wulung </t>
    </r>
  </si>
  <si>
    <t>SRR956987,SRR957627</t>
  </si>
  <si>
    <t>PRJNA216985</t>
  </si>
  <si>
    <r>
      <rPr>
        <i/>
        <sz val="11"/>
        <rFont val="Times New Roman"/>
        <family val="1"/>
      </rPr>
      <t>Musa balbisiana</t>
    </r>
    <r>
      <rPr>
        <sz val="11"/>
        <rFont val="Times New Roman"/>
        <family val="1"/>
      </rPr>
      <t xml:space="preserve"> Cultivar DYN302 (Pisang Klutuk Wulung)</t>
    </r>
  </si>
  <si>
    <t>ERR10695565</t>
  </si>
  <si>
    <t>Musa balbisiana</t>
  </si>
  <si>
    <t>SRR6147592</t>
  </si>
  <si>
    <t>SRR6996488</t>
  </si>
  <si>
    <t>SRR8989633, SRR9734079, SRR9850640</t>
  </si>
  <si>
    <t>ERR3606950</t>
  </si>
  <si>
    <r>
      <t xml:space="preserve">Musa balbisiana </t>
    </r>
    <r>
      <rPr>
        <sz val="11"/>
        <rFont val="Times New Roman"/>
        <family val="1"/>
      </rPr>
      <t>Pisang Klutuk Wulung</t>
    </r>
  </si>
  <si>
    <t>PACBIO</t>
  </si>
  <si>
    <t>Source:  CNGB Run  ( ID CNR0255329 )</t>
  </si>
  <si>
    <r>
      <t xml:space="preserve">*Species:- MA: </t>
    </r>
    <r>
      <rPr>
        <i/>
        <sz val="11"/>
        <color theme="1"/>
        <rFont val="Times New Roman"/>
        <family val="1"/>
      </rPr>
      <t>Musa acuminata</t>
    </r>
    <r>
      <rPr>
        <sz val="11"/>
        <color theme="1"/>
        <rFont val="Times New Roman"/>
        <family val="1"/>
      </rPr>
      <t xml:space="preserve">, MB: </t>
    </r>
    <r>
      <rPr>
        <i/>
        <sz val="11"/>
        <color theme="1"/>
        <rFont val="Times New Roman"/>
        <family val="1"/>
      </rPr>
      <t>Musa balbisiana</t>
    </r>
  </si>
  <si>
    <r>
      <t>Supplementary Table 4. Summary of number and change in genes and BUSCO scores at varying Annotated Edit Distance (AED) values of annotated protein coding genes in two Enset (</t>
    </r>
    <r>
      <rPr>
        <i/>
        <sz val="12"/>
        <color rgb="FF000000"/>
        <rFont val="Calibri"/>
        <family val="2"/>
        <scheme val="minor"/>
      </rPr>
      <t>E. ventricosum</t>
    </r>
    <r>
      <rPr>
        <sz val="12"/>
        <color rgb="FF000000"/>
        <rFont val="Calibri"/>
        <family val="2"/>
        <scheme val="minor"/>
      </rPr>
      <t xml:space="preserve">) landraces </t>
    </r>
  </si>
  <si>
    <t># predicted protein coding genes</t>
  </si>
  <si>
    <t xml:space="preserve">BUSCO after removing TE inserted genes </t>
  </si>
  <si>
    <t xml:space="preserve">Change in BUSCO/predicted proteins </t>
  </si>
  <si>
    <t>Mazia AED value</t>
  </si>
  <si>
    <t xml:space="preserve"># before </t>
  </si>
  <si>
    <t xml:space="preserve"># after removing TE insertion genes </t>
  </si>
  <si>
    <t>C</t>
  </si>
  <si>
    <t>S</t>
  </si>
  <si>
    <t>D</t>
  </si>
  <si>
    <t>F</t>
  </si>
  <si>
    <t>M</t>
  </si>
  <si>
    <t>▲# pred</t>
  </si>
  <si>
    <t>▲C</t>
  </si>
  <si>
    <t>▲S</t>
  </si>
  <si>
    <t>▲D</t>
  </si>
  <si>
    <t>▲F</t>
  </si>
  <si>
    <t>▲M</t>
  </si>
  <si>
    <t>0-0.20</t>
  </si>
  <si>
    <t>8115 (0.21%)</t>
  </si>
  <si>
    <t>0-0.25</t>
  </si>
  <si>
    <t>11661 (0.23%)</t>
  </si>
  <si>
    <t>0-0.30</t>
  </si>
  <si>
    <t>14632 (0.25%)</t>
  </si>
  <si>
    <t>0-0.35</t>
  </si>
  <si>
    <t>17020 (0.26%)</t>
  </si>
  <si>
    <t>0-0.40</t>
  </si>
  <si>
    <t>19085 (0.26%)</t>
  </si>
  <si>
    <t>Bedadeti AED value</t>
  </si>
  <si>
    <t>9380 (0.23%)</t>
  </si>
  <si>
    <t>13482 (0.26%)</t>
  </si>
  <si>
    <t>16675 (0.27%)</t>
  </si>
  <si>
    <t>19505 (0.28%)</t>
  </si>
  <si>
    <t>21906 (0.29%)</t>
  </si>
  <si>
    <r>
      <t>Supplementary Table 5.  Summary statistics of mapping enset (</t>
    </r>
    <r>
      <rPr>
        <i/>
        <sz val="12"/>
        <color rgb="FF000000"/>
        <rFont val="Calibri"/>
        <family val="2"/>
        <scheme val="minor"/>
      </rPr>
      <t>E. ventricousm)</t>
    </r>
    <r>
      <rPr>
        <sz val="12"/>
        <color rgb="FF000000"/>
        <rFont val="Calibri"/>
        <family val="2"/>
        <scheme val="minor"/>
      </rPr>
      <t xml:space="preserve"> pan-WGS reads against banana genomes (</t>
    </r>
    <r>
      <rPr>
        <i/>
        <sz val="12"/>
        <color rgb="FF000000"/>
        <rFont val="Calibri"/>
        <family val="2"/>
        <scheme val="minor"/>
      </rPr>
      <t xml:space="preserve">M. acuminata </t>
    </r>
    <r>
      <rPr>
        <sz val="12"/>
        <color rgb="FF000000"/>
        <rFont val="Calibri"/>
        <family val="2"/>
        <scheme val="minor"/>
      </rPr>
      <t>and</t>
    </r>
    <r>
      <rPr>
        <i/>
        <sz val="12"/>
        <color rgb="FF000000"/>
        <rFont val="Calibri"/>
        <family val="2"/>
        <scheme val="minor"/>
      </rPr>
      <t xml:space="preserve"> M. balbisiana)</t>
    </r>
    <r>
      <rPr>
        <sz val="12"/>
        <color rgb="FF000000"/>
        <rFont val="Calibri"/>
        <family val="2"/>
        <scheme val="minor"/>
      </rPr>
      <t xml:space="preserve"> </t>
    </r>
  </si>
  <si>
    <r>
      <rPr>
        <sz val="12"/>
        <color theme="1"/>
        <rFont val="Calibri"/>
        <family val="2"/>
        <scheme val="minor"/>
      </rPr>
      <t>Mapping against</t>
    </r>
    <r>
      <rPr>
        <i/>
        <sz val="12"/>
        <color theme="1"/>
        <rFont val="Calibri"/>
        <family val="2"/>
        <scheme val="minor"/>
      </rPr>
      <t xml:space="preserve"> M. acuminata</t>
    </r>
  </si>
  <si>
    <r>
      <rPr>
        <sz val="12"/>
        <color theme="1"/>
        <rFont val="Calibri"/>
        <family val="2"/>
        <scheme val="minor"/>
      </rPr>
      <t>Mapping against</t>
    </r>
    <r>
      <rPr>
        <i/>
        <sz val="12"/>
        <color theme="1"/>
        <rFont val="Calibri"/>
        <family val="2"/>
        <scheme val="minor"/>
      </rPr>
      <t xml:space="preserve"> M. balbisiana</t>
    </r>
  </si>
  <si>
    <t>CDS</t>
  </si>
  <si>
    <t>Non-CDS</t>
  </si>
  <si>
    <t>Genome-wide</t>
  </si>
  <si>
    <t>Total reference sequence (bp)</t>
  </si>
  <si>
    <t>﻿Regions size/percentage of reference</t>
  </si>
  <si>
    <t>Mapped reference sequences</t>
  </si>
  <si>
    <t>Mapped reads</t>
  </si>
  <si>
    <t xml:space="preserve">﻿Mapped reads, both in pair </t>
  </si>
  <si>
    <t>﻿Mean coverage</t>
  </si>
  <si>
    <t>418.1% ± 2835.2</t>
  </si>
  <si>
    <t>250.89% ±  2237.9</t>
  </si>
  <si>
    <t>232.9 ± 1876.8</t>
  </si>
  <si>
    <t>540.67 ± 1154.5</t>
  </si>
  <si>
    <t>334.9 ± 1681.8</t>
  </si>
  <si>
    <t>407 ± 1475</t>
  </si>
  <si>
    <t xml:space="preserve">﻿Mean Mapping Quality </t>
  </si>
  <si>
    <r>
      <t>Supplementary Table 6.  Summary statistics of mapping banana A-subgenome genotypes pan-WGS reads against enset (</t>
    </r>
    <r>
      <rPr>
        <i/>
        <sz val="11"/>
        <color rgb="FF000000"/>
        <rFont val="Calibri"/>
        <family val="2"/>
        <scheme val="minor"/>
      </rPr>
      <t xml:space="preserve">E. ventricosum, </t>
    </r>
    <r>
      <rPr>
        <sz val="11"/>
        <color rgb="FF000000"/>
        <rFont val="Calibri"/>
        <family val="2"/>
        <scheme val="minor"/>
      </rPr>
      <t>EV) genomes of landrace Mazia and Bedadeti</t>
    </r>
  </si>
  <si>
    <r>
      <rPr>
        <sz val="11"/>
        <color theme="1"/>
        <rFont val="Calibri"/>
        <family val="2"/>
        <scheme val="minor"/>
      </rPr>
      <t>Mapping against EV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Mazia</t>
    </r>
  </si>
  <si>
    <r>
      <rPr>
        <sz val="11"/>
        <color theme="1"/>
        <rFont val="Calibri"/>
        <family val="2"/>
        <scheme val="minor"/>
      </rPr>
      <t>Mapping against EV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Bedadeti</t>
    </r>
  </si>
  <si>
    <t>Percentage of total mapped reads</t>
  </si>
  <si>
    <t>140.6 ± 2563.6</t>
  </si>
  <si>
    <t>13.1 ± 571.8</t>
  </si>
  <si>
    <t>24.5 ± 943</t>
  </si>
  <si>
    <t>532.4 ± 2624.3</t>
  </si>
  <si>
    <t>144 ± 773.2</t>
  </si>
  <si>
    <t>183.9  ± 1120.4</t>
  </si>
  <si>
    <r>
      <t>Supplementary Table 7  Summary statistics of mapping NGS or long reads of banana B-subgenome genotypes against enset (</t>
    </r>
    <r>
      <rPr>
        <i/>
        <sz val="11"/>
        <color rgb="FF000000"/>
        <rFont val="Calibri"/>
        <family val="2"/>
        <scheme val="minor"/>
      </rPr>
      <t xml:space="preserve">E. ventricosum, </t>
    </r>
    <r>
      <rPr>
        <sz val="11"/>
        <color rgb="FF000000"/>
        <rFont val="Calibri"/>
        <family val="2"/>
        <scheme val="minor"/>
      </rPr>
      <t>EV) genomes of landrace Mazia and Bedadeti</t>
    </r>
  </si>
  <si>
    <r>
      <rPr>
        <sz val="11"/>
        <color theme="1"/>
        <rFont val="Calibri"/>
        <family val="2"/>
        <scheme val="minor"/>
      </rPr>
      <t>Mapping EV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Bedadeti</t>
    </r>
  </si>
  <si>
    <t>Pan Musa species reads</t>
  </si>
  <si>
    <t>Percentage of mapped reference sequences</t>
  </si>
  <si>
    <t>39.2 ± 240.5</t>
  </si>
  <si>
    <t>16.4 ± 162.4</t>
  </si>
  <si>
    <t>22 ± 184.6</t>
  </si>
  <si>
    <t xml:space="preserve">35.7 ± 211.2 </t>
  </si>
  <si>
    <t>18.6 ± 171</t>
  </si>
  <si>
    <t>127.6 ± 1216.54</t>
  </si>
  <si>
    <r>
      <t xml:space="preserve">Supplementary Table 8. Desciption of Gene Ontolgoy (GO) terms for gene present in either </t>
    </r>
    <r>
      <rPr>
        <b/>
        <i/>
        <sz val="12"/>
        <color theme="1"/>
        <rFont val="Calibri"/>
        <family val="2"/>
        <scheme val="minor"/>
      </rPr>
      <t>E. ventricosum</t>
    </r>
    <r>
      <rPr>
        <b/>
        <sz val="12"/>
        <color theme="1"/>
        <rFont val="Calibri"/>
        <family val="2"/>
        <scheme val="minor"/>
      </rPr>
      <t xml:space="preserve"> (EV) landraces but missing in AA-genome and BB-genome </t>
    </r>
    <r>
      <rPr>
        <b/>
        <i/>
        <sz val="12"/>
        <color theme="1"/>
        <rFont val="Calibri"/>
        <family val="2"/>
        <scheme val="minor"/>
      </rPr>
      <t>Musa</t>
    </r>
    <r>
      <rPr>
        <b/>
        <sz val="12"/>
        <color theme="1"/>
        <rFont val="Calibri"/>
        <family val="2"/>
        <scheme val="minor"/>
      </rPr>
      <t xml:space="preserve"> species</t>
    </r>
  </si>
  <si>
    <r>
      <t xml:space="preserve">Count of identified  </t>
    </r>
    <r>
      <rPr>
        <i/>
        <sz val="12"/>
        <color theme="1"/>
        <rFont val="Calibri"/>
        <family val="2"/>
        <scheme val="minor"/>
      </rPr>
      <t xml:space="preserve">Ensete ventricosum </t>
    </r>
    <r>
      <rPr>
        <sz val="12"/>
        <color theme="1"/>
        <rFont val="Calibri"/>
        <family val="2"/>
        <scheme val="minor"/>
      </rPr>
      <t>(EV)</t>
    </r>
    <r>
      <rPr>
        <sz val="12"/>
        <color theme="1"/>
        <rFont val="Calibri"/>
        <family val="2"/>
        <scheme val="minor"/>
      </rPr>
      <t xml:space="preserve"> genes in landrace Mazia</t>
    </r>
  </si>
  <si>
    <r>
      <t xml:space="preserve">Count of identified  </t>
    </r>
    <r>
      <rPr>
        <i/>
        <sz val="12"/>
        <color theme="1"/>
        <rFont val="Calibri"/>
        <family val="2"/>
        <scheme val="minor"/>
      </rPr>
      <t xml:space="preserve">Ensete ventricosum </t>
    </r>
    <r>
      <rPr>
        <sz val="12"/>
        <color theme="1"/>
        <rFont val="Calibri"/>
        <family val="2"/>
        <scheme val="minor"/>
      </rPr>
      <t>(EV)</t>
    </r>
    <r>
      <rPr>
        <sz val="12"/>
        <color theme="1"/>
        <rFont val="Calibri"/>
        <family val="2"/>
        <scheme val="minor"/>
      </rPr>
      <t xml:space="preserve"> genes in landrace Bedadeti</t>
    </r>
  </si>
  <si>
    <t>GO terms</t>
  </si>
  <si>
    <t>Description of GO terms</t>
  </si>
  <si>
    <t>GO terms aspects</t>
  </si>
  <si>
    <t>List of EV Mazia genes</t>
  </si>
  <si>
    <t>List of EV Bedadeti genes</t>
  </si>
  <si>
    <t>GO:0055085,GO:0090662</t>
  </si>
  <si>
    <t>Transmembrane transport</t>
  </si>
  <si>
    <t>Biological process</t>
  </si>
  <si>
    <t>EVBD.1.048019, EVBD.1.048028, EVBD.1.049197, EVBD.1.049209, EVBD.1.049450, EVBD.1.050376, EVBD.1.050398, EVBD.1.050609</t>
  </si>
  <si>
    <t>GO:0006355,GO:0032583,GO:0045449,GO:0061019</t>
  </si>
  <si>
    <t>Regulation of DNA-templated transcription</t>
  </si>
  <si>
    <t>EVMZ.1.001362, EVMZ.1.034414</t>
  </si>
  <si>
    <t>EVBD.1.047628, EVBD.1.048981, EVBD.1.051033, EVBD.1.051071, EVBD.1.051174, EVBD.1.051220, EVBD.1.051984</t>
  </si>
  <si>
    <t>GO:0007165,GO:0023014,GO:0023015,GO:0023016,GO:0023033,GO:0023045</t>
  </si>
  <si>
    <t>Signal transduction</t>
  </si>
  <si>
    <t>EVMZ.1.004953</t>
  </si>
  <si>
    <t>EVBD.1.047628, EVBD.1.049926, EVBD.1.050153, EVBD.1.050643, EVBD.1.051563</t>
  </si>
  <si>
    <t>GO:0016310</t>
  </si>
  <si>
    <t>Phosphorylation</t>
  </si>
  <si>
    <t>EVBD.1.047628, EVBD.1.048981, EVBD.1.049926, EVBD.1.050153, EVBD.1.050643</t>
  </si>
  <si>
    <t>GO:0000160</t>
  </si>
  <si>
    <t>phosphorelay Signal transduction system</t>
  </si>
  <si>
    <t>EVBD.1.047628, EVBD.1.048981, EVBD.1.049926, EVBD.1.050153, EVBD.1.051220</t>
  </si>
  <si>
    <t>GO:0005975,GO:0044261,GO:0044723</t>
  </si>
  <si>
    <t>Carbohydrate metabolic process</t>
  </si>
  <si>
    <t>EVMZ.1.031067, EVMZ.1.034041</t>
  </si>
  <si>
    <t>EVBD.1.045398, EVBD.1.048647, EVBD.1.050286, EVBD.1.051499</t>
  </si>
  <si>
    <t>GO:0006519,GO:0006520</t>
  </si>
  <si>
    <t>Amino acid metabolic process</t>
  </si>
  <si>
    <t>EVBD.1.050388, EVBD.1.051380, EVBD.1.052085</t>
  </si>
  <si>
    <t>GO:0006096,GO:0019641,GO:0019642</t>
  </si>
  <si>
    <t>Glycolytic process</t>
  </si>
  <si>
    <t>EVBD.1.046537, EVBD.1.050786, EVBD.1.051409</t>
  </si>
  <si>
    <t>GO:0006094</t>
  </si>
  <si>
    <t>Gluconeogenesis</t>
  </si>
  <si>
    <t>EVBD.1.050786, EVBD.1.051409</t>
  </si>
  <si>
    <t>GO:0006749</t>
  </si>
  <si>
    <t>Glutathione metabolic process</t>
  </si>
  <si>
    <t>EVBD.1.050419, EVBD.1.050885</t>
  </si>
  <si>
    <t>GO:0000105</t>
  </si>
  <si>
    <t>L-histidine Biosynthetic process</t>
  </si>
  <si>
    <t>EVBD.1.051036, EVBD.1.051693</t>
  </si>
  <si>
    <t>GO:0019346</t>
  </si>
  <si>
    <t>Transsulfuration</t>
  </si>
  <si>
    <t>EVBD.1.051380, EVBD.1.051805</t>
  </si>
  <si>
    <t>GO:0016226</t>
  </si>
  <si>
    <t>iron-sulfur cluster assembly</t>
  </si>
  <si>
    <t>EVBD.1.046365, EVBD.1.051801</t>
  </si>
  <si>
    <t>GO:0009089</t>
  </si>
  <si>
    <t>lysine Biosynthetic process via diaminopimelate</t>
  </si>
  <si>
    <t>EVBD.1.050963, EVBD.1.051929</t>
  </si>
  <si>
    <t>GO:0006508</t>
  </si>
  <si>
    <t>proteolysis</t>
  </si>
  <si>
    <t>EVBD.1.050558, EVBD.1.050678</t>
  </si>
  <si>
    <t>GO:0008033</t>
  </si>
  <si>
    <t>tRNA processing</t>
  </si>
  <si>
    <t>EVBD.1.051067, EVBD.1.051569</t>
  </si>
  <si>
    <t>GO:0009058,GO:0044274,GO:0044711</t>
  </si>
  <si>
    <t>Biosynthetic process</t>
  </si>
  <si>
    <t>EVMZ.1.035356</t>
  </si>
  <si>
    <t>EVBD.1.050438</t>
  </si>
  <si>
    <t>GO:0022904</t>
  </si>
  <si>
    <t>respiratory electron transport chain</t>
  </si>
  <si>
    <t>EVMZ.1.030453, EVMZ.1.030991</t>
  </si>
  <si>
    <t>EVBD.1.048962</t>
  </si>
  <si>
    <t>GO:0006207</t>
  </si>
  <si>
    <t>'de novo' pyrimidine nucleobase Biosynthetic process</t>
  </si>
  <si>
    <t>EVBD.1.050890</t>
  </si>
  <si>
    <t>GO:0006260,GO:0055133</t>
  </si>
  <si>
    <t>DNA replication</t>
  </si>
  <si>
    <t>EVBD.1.051178</t>
  </si>
  <si>
    <t>GO:0006313,GO:0006317,GO:0006318</t>
  </si>
  <si>
    <t>DNA transposition</t>
  </si>
  <si>
    <t>EVBD.1.046340</t>
  </si>
  <si>
    <t>GO:0001121,GO:0006350,GO:0006351,GO:0061018,GO:0061022</t>
  </si>
  <si>
    <t>DNA-templated transcription</t>
  </si>
  <si>
    <t>EVBD.1.049004</t>
  </si>
  <si>
    <t>GO:0006526</t>
  </si>
  <si>
    <t>L-arginine Biosynthetic process</t>
  </si>
  <si>
    <t>EVBD.1.051799</t>
  </si>
  <si>
    <t>GO:0006736,GO:0009435</t>
  </si>
  <si>
    <t>NAD Biosynthetic process</t>
  </si>
  <si>
    <t>EVBD.1.048685</t>
  </si>
  <si>
    <t>GO:0006116</t>
  </si>
  <si>
    <t>NADH oxidation</t>
  </si>
  <si>
    <t>EVBD.1.051893</t>
  </si>
  <si>
    <t>GO:0006457,GO:0007022,GO:0007024,GO:0007025</t>
  </si>
  <si>
    <t>Protein folding</t>
  </si>
  <si>
    <t>EVBD.1.051602</t>
  </si>
  <si>
    <t>GO:0009073,GO:0016089</t>
  </si>
  <si>
    <t>aromatic amino acid family Biosynthetic process</t>
  </si>
  <si>
    <t>EVBD.1.050444</t>
  </si>
  <si>
    <t>GO:0042952</t>
  </si>
  <si>
    <t>beta-ketoadipate pathway</t>
  </si>
  <si>
    <t>EVBD.1.050714</t>
  </si>
  <si>
    <t>GO:0009082</t>
  </si>
  <si>
    <t>branched-chain amino acid Biosynthetic process</t>
  </si>
  <si>
    <t>EVBD.1.051294</t>
  </si>
  <si>
    <t>GO:0006935</t>
  </si>
  <si>
    <t>chemotaxis</t>
  </si>
  <si>
    <t>EVBD.1.051563</t>
  </si>
  <si>
    <t>GO:0006764,GO:0015937</t>
  </si>
  <si>
    <t>coenzyme A Biosynthetic process</t>
  </si>
  <si>
    <t>EVBD.1.046411</t>
  </si>
  <si>
    <t>GO:0006535</t>
  </si>
  <si>
    <t>cysteine Biosynthetic process from serine</t>
  </si>
  <si>
    <t>EVBD.1.052085</t>
  </si>
  <si>
    <t>GO:0050992</t>
  </si>
  <si>
    <t>dimethylallyl diphosphate Biosynthetic process</t>
  </si>
  <si>
    <t>EVBD.1.049315</t>
  </si>
  <si>
    <t>GO:0022900</t>
  </si>
  <si>
    <t>electron transport chain</t>
  </si>
  <si>
    <t>EVBD.1.047178</t>
  </si>
  <si>
    <t>GO:0000037,GO:0006633</t>
  </si>
  <si>
    <t>fatty acid Biosynthetic process</t>
  </si>
  <si>
    <t>EVBD.1.051711</t>
  </si>
  <si>
    <t>GO:0006106</t>
  </si>
  <si>
    <t>fumarate metabolic process</t>
  </si>
  <si>
    <t>EVBD.1.050978</t>
  </si>
  <si>
    <t>GO:0006012</t>
  </si>
  <si>
    <t>galactose metabolic process</t>
  </si>
  <si>
    <t>EVBD.1.050339</t>
  </si>
  <si>
    <t>GO:0006006</t>
  </si>
  <si>
    <t>glucose metabolic process</t>
  </si>
  <si>
    <t>EVBD.1.045398</t>
  </si>
  <si>
    <t>GO:0006751</t>
  </si>
  <si>
    <t>glutathione catabolic process</t>
  </si>
  <si>
    <t>EVBD.1.051232</t>
  </si>
  <si>
    <t>GO:0046168</t>
  </si>
  <si>
    <t>glycerol-3-phosphate catabolic process</t>
  </si>
  <si>
    <t>EVBD.1.048647</t>
  </si>
  <si>
    <t>GO:0006072</t>
  </si>
  <si>
    <t>glycerol-3-phosphate metabolic process</t>
  </si>
  <si>
    <t>GO:0015969</t>
  </si>
  <si>
    <t>guanosine tetraphosphate metabolic process</t>
  </si>
  <si>
    <t>GO:0030026</t>
  </si>
  <si>
    <t>intracellular manganese ion homeostasis</t>
  </si>
  <si>
    <t>EVBD.1.051897</t>
  </si>
  <si>
    <t>GO:0019288</t>
  </si>
  <si>
    <t>isopentenyl diphosphate Biosynthetic process, methylerythritol 4-phosphate pathway</t>
  </si>
  <si>
    <t>isopentenyl diphosphate Biosynthetic processethylerythritol 4-phosphate pathway</t>
  </si>
  <si>
    <t>GO:0008299,GO:0009241</t>
  </si>
  <si>
    <t>isoprenoid Biosynthetic process</t>
  </si>
  <si>
    <t>EVBD.1.048636</t>
  </si>
  <si>
    <t>GO:0009245</t>
  </si>
  <si>
    <t>lipid A Biosynthetic process</t>
  </si>
  <si>
    <t>EVBD.1.050627</t>
  </si>
  <si>
    <t>GO:0008610</t>
  </si>
  <si>
    <t>lipid Biosynthetic process</t>
  </si>
  <si>
    <t>EVBD.1.051800</t>
  </si>
  <si>
    <t>GO:0030001,GO:0070838,GO:0070839</t>
  </si>
  <si>
    <t>metal ion transport</t>
  </si>
  <si>
    <t>EVBD.1.049197</t>
  </si>
  <si>
    <t>GO:0032259</t>
  </si>
  <si>
    <t>methylation</t>
  </si>
  <si>
    <t>EVBD.1.051522</t>
  </si>
  <si>
    <t>GO:0032324</t>
  </si>
  <si>
    <t>molybdopterin cofactor Biosynthetic process</t>
  </si>
  <si>
    <t>EVBD.1.050834</t>
  </si>
  <si>
    <t>GO:0006139,GO:0055134</t>
  </si>
  <si>
    <t>nucleobase-containing compound metabolic process</t>
  </si>
  <si>
    <t>EVBD.1.047429</t>
  </si>
  <si>
    <t>GO:0006098</t>
  </si>
  <si>
    <t>pentose-phosphate shunt</t>
  </si>
  <si>
    <t>GO:0015833</t>
  </si>
  <si>
    <t>peptide transport</t>
  </si>
  <si>
    <t>EVBD.1.052011</t>
  </si>
  <si>
    <t>GO:0018160,GO:0018354,GO:0033035</t>
  </si>
  <si>
    <t>peptidyl-pyrromethane cofactor linkage</t>
  </si>
  <si>
    <t>EVBD.1.048760</t>
  </si>
  <si>
    <t>GO:0035435</t>
  </si>
  <si>
    <t>phosphate ion Transmembrane transport</t>
  </si>
  <si>
    <t>EVBD.1.048028</t>
  </si>
  <si>
    <t>GO:0006817</t>
  </si>
  <si>
    <t>phosphate ion transport</t>
  </si>
  <si>
    <t>GO:0046837,GO:0046854</t>
  </si>
  <si>
    <t>phosphatidylinositol phosphate Biosynthetic process</t>
  </si>
  <si>
    <t>EVBD.1.051777</t>
  </si>
  <si>
    <t>GO:0010163,GO:0071805</t>
  </si>
  <si>
    <t>potassium ion Transmembrane transport</t>
  </si>
  <si>
    <t>EVBD.1.050468</t>
  </si>
  <si>
    <t>GO:0006411,GO:0019538,GO:0044267,GO:0044268</t>
  </si>
  <si>
    <t>protein metabolic process</t>
  </si>
  <si>
    <t>EVBD.1.050678</t>
  </si>
  <si>
    <t>GO:0006479</t>
  </si>
  <si>
    <t>protein methylation</t>
  </si>
  <si>
    <t>GO:0000413</t>
  </si>
  <si>
    <t>protein peptidyl-prolyl isomerization</t>
  </si>
  <si>
    <t>GO:0015986</t>
  </si>
  <si>
    <t>proton motive force-driven ATP synthesis</t>
  </si>
  <si>
    <t>EVBD.1.052081</t>
  </si>
  <si>
    <t>GO:0006163</t>
  </si>
  <si>
    <t>purine nucleotide metabolic process</t>
  </si>
  <si>
    <t>EVBD.1.047799</t>
  </si>
  <si>
    <t>GO:0000154,GO:0016548</t>
  </si>
  <si>
    <t>rRNA modification</t>
  </si>
  <si>
    <t>EVBD.1.047798</t>
  </si>
  <si>
    <t>GO:0010038</t>
  </si>
  <si>
    <t>response to metal ion</t>
  </si>
  <si>
    <t>EVBD.1.051110</t>
  </si>
  <si>
    <t>GO:0006801</t>
  </si>
  <si>
    <t>superoxide metabolic process</t>
  </si>
  <si>
    <t>EVBD.1.049711</t>
  </si>
  <si>
    <t>GO:0002943</t>
  </si>
  <si>
    <t>tRNA dihydrouridine synthesis</t>
  </si>
  <si>
    <t>EVBD.1.051569</t>
  </si>
  <si>
    <t>GO:0033014</t>
  </si>
  <si>
    <t>tetrapyrrole Biosynthetic process</t>
  </si>
  <si>
    <t>GO:0009228</t>
  </si>
  <si>
    <t>thiamine Biosynthetic process</t>
  </si>
  <si>
    <t>EVBD.1.046687</t>
  </si>
  <si>
    <t>GO:0006415,GO:0006443,GO:0006456</t>
  </si>
  <si>
    <t>translational termination</t>
  </si>
  <si>
    <t>EVBD.1.051175</t>
  </si>
  <si>
    <t>GO:0006099</t>
  </si>
  <si>
    <t>tricarboxylic acid cycle</t>
  </si>
  <si>
    <t>GO:0006744</t>
  </si>
  <si>
    <t>ubiquinone Biosynthetic process</t>
  </si>
  <si>
    <t>EVBD.1.051066</t>
  </si>
  <si>
    <t>GO:0046034</t>
  </si>
  <si>
    <t>ATP metabolic process</t>
  </si>
  <si>
    <t>EVMZ.1.031976</t>
  </si>
  <si>
    <t>GO:0006629</t>
  </si>
  <si>
    <t>Lipid metabolic process</t>
  </si>
  <si>
    <t>GO:0006468</t>
  </si>
  <si>
    <t>Protein Phosphorylation</t>
  </si>
  <si>
    <t>EVMZ.1.020353</t>
  </si>
  <si>
    <t>GO:0007015</t>
  </si>
  <si>
    <t>actin filament organization</t>
  </si>
  <si>
    <t>EVMZ.1.026030</t>
  </si>
  <si>
    <t>GO:0098869</t>
  </si>
  <si>
    <t>cellular oxidant detoxification</t>
  </si>
  <si>
    <t>EVMZ.1.012331</t>
  </si>
  <si>
    <t>GO:0007018</t>
  </si>
  <si>
    <t>microtubule-based movement</t>
  </si>
  <si>
    <t>EVMZ.1.048915</t>
  </si>
  <si>
    <t>GO:0006334</t>
  </si>
  <si>
    <t>nucleosome assembly</t>
  </si>
  <si>
    <t>EVMZ.1.049483</t>
  </si>
  <si>
    <t>GO:0009401</t>
  </si>
  <si>
    <t>phosphoenolpyruvate-dependent sugar phosphotransferase system</t>
  </si>
  <si>
    <t>EVMZ.1.030357</t>
  </si>
  <si>
    <t>GO:0019684</t>
  </si>
  <si>
    <t>photosynthesis, light reaction</t>
  </si>
  <si>
    <t>EVMZ.1.023630</t>
  </si>
  <si>
    <t>GO:0009767,GO:0009774,GO:0009775,GO:0009776</t>
  </si>
  <si>
    <t>photosynthetic electron transport chain</t>
  </si>
  <si>
    <t>GO:0010155</t>
  </si>
  <si>
    <t>regulation of proton transport</t>
  </si>
  <si>
    <t>EVMZ.1.034107</t>
  </si>
  <si>
    <t>GO:0006412,GO:0006416,GO:0006453,GO:0043037</t>
  </si>
  <si>
    <t>translation</t>
  </si>
  <si>
    <t>EVMZ.1.012668</t>
  </si>
  <si>
    <t>GO:0006899,GO:0016192</t>
  </si>
  <si>
    <t>vesicle-mediated transport</t>
  </si>
  <si>
    <t>EVMZ.1.028113</t>
  </si>
  <si>
    <t>GO:0015074</t>
  </si>
  <si>
    <t>DNA integration</t>
  </si>
  <si>
    <t>EVMZ.1.036062, EVMZ.1.047945</t>
  </si>
  <si>
    <t>GO:0007242,GO:0007243,GO:0023013,GO:0023034,GO:0035556</t>
  </si>
  <si>
    <t>Intracellular Signal transduction</t>
  </si>
  <si>
    <t>EVMZ.1.004953, EVMZ.1.014815</t>
  </si>
  <si>
    <t>GO:0043248</t>
  </si>
  <si>
    <t>Proteasome assembly</t>
  </si>
  <si>
    <t>EVMZ.1.038313, EVMZ.1.039928</t>
  </si>
  <si>
    <t>GO:0006818,GO:0015991,GO:0015992,GO:1902600</t>
  </si>
  <si>
    <t>Proton Transmembrane transport</t>
  </si>
  <si>
    <t>EVMZ.1.031976, EVMZ.1.045525</t>
  </si>
  <si>
    <t>GO:0006891</t>
  </si>
  <si>
    <t>intra-Golgi vesicle-mediated transport</t>
  </si>
  <si>
    <t>EVMZ.1.024290, EVMZ.1.033759</t>
  </si>
  <si>
    <r>
      <rPr>
        <b/>
        <sz val="12"/>
        <color rgb="FF000000"/>
        <rFont val="Calibri"/>
        <scheme val="minor"/>
      </rPr>
      <t>Supplementary table 9. Desciption of Gene Ontolgoy (GO) terms for gene present in either of Musa species (</t>
    </r>
    <r>
      <rPr>
        <b/>
        <i/>
        <sz val="12"/>
        <color rgb="FF000000"/>
        <rFont val="Calibri"/>
        <scheme val="minor"/>
      </rPr>
      <t xml:space="preserve">Musa acuminata </t>
    </r>
    <r>
      <rPr>
        <b/>
        <sz val="12"/>
        <color rgb="FF000000"/>
        <rFont val="Calibri"/>
        <scheme val="minor"/>
      </rPr>
      <t>[</t>
    </r>
    <r>
      <rPr>
        <b/>
        <i/>
        <sz val="12"/>
        <color rgb="FF000000"/>
        <rFont val="Calibri"/>
        <scheme val="minor"/>
      </rPr>
      <t>MA</t>
    </r>
    <r>
      <rPr>
        <b/>
        <sz val="12"/>
        <color rgb="FF000000"/>
        <rFont val="Calibri"/>
        <scheme val="minor"/>
      </rPr>
      <t xml:space="preserve">] and </t>
    </r>
    <r>
      <rPr>
        <b/>
        <i/>
        <sz val="12"/>
        <color rgb="FF000000"/>
        <rFont val="Calibri"/>
        <scheme val="minor"/>
      </rPr>
      <t xml:space="preserve">Musa balbisiana </t>
    </r>
    <r>
      <rPr>
        <b/>
        <sz val="12"/>
        <color rgb="FF000000"/>
        <rFont val="Calibri"/>
        <scheme val="minor"/>
      </rPr>
      <t>[</t>
    </r>
    <r>
      <rPr>
        <b/>
        <i/>
        <sz val="12"/>
        <color rgb="FF000000"/>
        <rFont val="Calibri"/>
        <scheme val="minor"/>
      </rPr>
      <t>MB</t>
    </r>
    <r>
      <rPr>
        <b/>
        <sz val="12"/>
        <color rgb="FF000000"/>
        <rFont val="Calibri"/>
        <scheme val="minor"/>
      </rPr>
      <t xml:space="preserve">]) &amp; absent in </t>
    </r>
    <r>
      <rPr>
        <b/>
        <i/>
        <sz val="12"/>
        <color rgb="FF000000"/>
        <rFont val="Calibri"/>
        <scheme val="minor"/>
      </rPr>
      <t>E. ventricosum</t>
    </r>
    <r>
      <rPr>
        <b/>
        <sz val="12"/>
        <color rgb="FF000000"/>
        <rFont val="Calibri"/>
        <scheme val="minor"/>
      </rPr>
      <t xml:space="preserve"> (EV) landrace Mazia and Bedadeti</t>
    </r>
  </si>
  <si>
    <r>
      <t xml:space="preserve">Count of identified </t>
    </r>
    <r>
      <rPr>
        <i/>
        <sz val="12"/>
        <color theme="1"/>
        <rFont val="Calibri"/>
        <family val="2"/>
        <scheme val="minor"/>
      </rPr>
      <t xml:space="preserve">Musa acuminata </t>
    </r>
    <r>
      <rPr>
        <sz val="12"/>
        <color theme="1"/>
        <rFont val="Calibri"/>
        <family val="2"/>
        <scheme val="minor"/>
      </rPr>
      <t>(MA)</t>
    </r>
    <r>
      <rPr>
        <sz val="12"/>
        <color theme="1"/>
        <rFont val="Calibri"/>
        <family val="2"/>
        <scheme val="minor"/>
      </rPr>
      <t xml:space="preserve"> specific genes</t>
    </r>
  </si>
  <si>
    <r>
      <t xml:space="preserve">Count of identified </t>
    </r>
    <r>
      <rPr>
        <i/>
        <sz val="12"/>
        <color theme="1"/>
        <rFont val="Calibri"/>
        <family val="2"/>
        <scheme val="minor"/>
      </rPr>
      <t xml:space="preserve">Musa balbisiana </t>
    </r>
    <r>
      <rPr>
        <sz val="12"/>
        <color theme="1"/>
        <rFont val="Calibri"/>
        <family val="2"/>
        <scheme val="minor"/>
      </rPr>
      <t>(BA)</t>
    </r>
    <r>
      <rPr>
        <sz val="12"/>
        <color theme="1"/>
        <rFont val="Calibri"/>
        <family val="2"/>
        <scheme val="minor"/>
      </rPr>
      <t xml:space="preserve"> specific genes</t>
    </r>
  </si>
  <si>
    <t>MA gene list</t>
  </si>
  <si>
    <t>MB gene list</t>
  </si>
  <si>
    <t>GO:0002217,GO:0006952,GO:0042829</t>
  </si>
  <si>
    <t>defense response</t>
  </si>
  <si>
    <t>biological_process</t>
  </si>
  <si>
    <t>Macma4_03_g08400.1, Macma4_03_g08410.1, Macma4_03_g08420.1, Macma4_03_g24790.1, Macma4_03_g24810.1, Macma4_03_g24820.1, Macma4_03_g24910.1, Macma4_03_g30600.1, Macma4_04_g35020.1, Macma4_06_g39450.1, Macma4_07_g22990.1, Macma4_07_g23000.1, Macma4_07_g23010.1, Macma4_07_g23020.1, Macma4_07_g23030.1, Macma4_07_g23050.1, Macma4_07_g23060.1, Macma4_07_g23080.1, Macma4_09_g02440.1, Macma4_09_g02770.1, Macma4_09_g16630.1, Macma4_09_g17650.1, Macma4_10_g28480.1, Macma4_10_g28490.1</t>
  </si>
  <si>
    <t>Mba01_g04150.1, Mba03_g08030.1, Mba03_g08040.1, Mba03_g08050.1, Mba07_g20350.1, Mba09_g15060.1, Mba09_g20560.1, Mba10_g21740.1</t>
  </si>
  <si>
    <t>regulation of DNA-templated transcription</t>
  </si>
  <si>
    <t>Macma4_01_g27200.1, Macma4_02_g00990.1, Macma4_02_g02320.1, Macma4_02_g02330.1, Macma4_04_g03030.1, Macma4_05_g21260.1, Macma4_05_g33340.1, Macma4_06_g12890.1, Macma4_06_g27730.1, Macma4_06_g39300.1, Macma4_07_g02130.1, Macma4_07_g19020.1, Macma4_07_g19030.1, Macma4_08_g15540.1, Macma4_09_g02550.1, Macma4_10_g01760.1, Macma4_10_g06430.1, Macma4_10_g20860.1, Macma4_10_g23720.1</t>
  </si>
  <si>
    <t>Mba00_g19280.1, Mba02_g01250.1, Mba02_g09630.1, Mba05_g19880.1, Mba05_g31290.1, Mba06_g11890.1, Mba06_g25820.1, Mba07_g02130.1, Mba08_g15130.1, Mba10_g01120.1, Mba10_g17360.1, Mba11_g21100.1</t>
  </si>
  <si>
    <t>protein phosphorylation</t>
  </si>
  <si>
    <t>Macma4_02_g14540.1, Macma4_02_g14550.1, Macma4_03_g18970.1, Macma4_03_g35050.1, Macma4_04_g22330.1, Macma4_04_g22360.1, Macma4_04_g23790.1, Macma4_04_g38490.1, Macma4_05_g13260.1, Macma4_05_g13270.1, Macma4_05_g13330.1, Macma4_05_g13340.1, Macma4_05_g13350.1, Macma4_05_g13360.1, Macma4_08_g00050.1, Macma4_08_g16210.1, Macma4_09_g23990.1, Macma4_10_g06360.1</t>
  </si>
  <si>
    <t>Mba01_g00220.1, Mba02_g12210.1, Mba04_g21370.1, Mba04_g22640.1, Mba05_g04920.1, Mba05_g27220.1, Mba08_g00060.1, Mba09_g19180.1, Mba10_g02300.1, Mba10_g26810.1</t>
  </si>
  <si>
    <t>Macma4_04_g11300.1, Macma4_04_g26290.1, Macma4_04_g37330.1, Macma4_04_g37340.1, Macma4_05_g18410.1, Macma4_05_g18420.1, Macma4_08_g12780.1, Macma4_10_g06930.1</t>
  </si>
  <si>
    <t>Mba04_g01290.1, Mba04_g10410.1, Mba04_g25020.1, Mba08_g12390.1, Mba09_g17710.1, Mba10_g03100.1</t>
  </si>
  <si>
    <t>transmembrane transport</t>
  </si>
  <si>
    <t>Macma4_03_g22600.1, Macma4_03_g22610.1, Macma4_03_g22680.1, Macma4_05_g19270.1, Macma4_07_g12840.1, Macma4_07_g18230.1, Macma4_08_g16030.1, Macma4_11_g01860.1</t>
  </si>
  <si>
    <t>Mba03_g15300.1, Mba03_g21400.1, Mba05_g18230.1, Mba05_g18240.1, Mba07_g11590.1, Mba07_g16340.1, Mba10_g00650.1, Mba11_g01740.1, Mba11_g05640.1</t>
  </si>
  <si>
    <t>GO:0006886,GO:0032779</t>
  </si>
  <si>
    <t>intracellular protein transport</t>
  </si>
  <si>
    <t>Macma4_01_g24400.1, Macma4_02_g23290.1, Macma4_03_g09480.1, Macma4_05_g31730.1, Macma4_07_g18460.1, Macma4_10_g14450.1</t>
  </si>
  <si>
    <t>Mba01_g31690.1, Mba02_g20460.1, Mba05_g29820.1</t>
  </si>
  <si>
    <t>Macma4_05_g25960.1, Macma4_06_g04440.1, Macma4_06_g21380.1, Macma4_06_g21390.1, Macma4_06_g27760.1, Macma4_07_g06700.1</t>
  </si>
  <si>
    <t>Mba04_g18370.1, Mba06_g25880.1, Mba10_g22540.1, Mba11_g10040.1</t>
  </si>
  <si>
    <t>lipid metabolic process</t>
  </si>
  <si>
    <t>Macma4_02_g11800.1, Macma4_02_g11810.1, Macma4_10_g07640.1, Macma4_11_g01620.1</t>
  </si>
  <si>
    <t>Mba02_g00650.1, Mba07_g15120.1, Mba10_g03590.1</t>
  </si>
  <si>
    <t>GO:0009738</t>
  </si>
  <si>
    <t>abscisic acid-activated signaling pathway</t>
  </si>
  <si>
    <t>Macma4_03_g08400.1, Macma4_03_g08410.1, Macma4_03_g08420.1, Macma4_09_g16630.1</t>
  </si>
  <si>
    <t>Mba03_g08030.1, Mba03_g08040.1, Mba03_g08050.1, Mba09_g15060.1</t>
  </si>
  <si>
    <t>GO:0006121</t>
  </si>
  <si>
    <t>mitochondrial electron transport, succinate to ubiquinone</t>
  </si>
  <si>
    <t>Macma4_03_g30270.1, Macma4_03_g30290.1, Macma4_03_g30310.1</t>
  </si>
  <si>
    <t>Mba01_g04400.1</t>
  </si>
  <si>
    <t>GO:0006433</t>
  </si>
  <si>
    <t>prolyl-tRNA aminoacylation</t>
  </si>
  <si>
    <t>Macma4_03_g31150.1, Macma4_07_g07870.1, Macma4_07_g07880.1</t>
  </si>
  <si>
    <t>Mba01_g03660.1</t>
  </si>
  <si>
    <t>Macma4_01_g00270.1, Macma4_01_g00280.1, Macma4_01_g00290.1</t>
  </si>
  <si>
    <t>Mba03_g22520.1, Mba05_g07810.1</t>
  </si>
  <si>
    <t>GO:0009765</t>
  </si>
  <si>
    <t>photosynthesis, light harvesting</t>
  </si>
  <si>
    <t>Macma4_10_g35350.1, Macma4_10_g35380.1, Macma4_10_g35390.1</t>
  </si>
  <si>
    <t>Mba10_g27440.1, Mba10_g27460.1</t>
  </si>
  <si>
    <t>GO:0009308,GO:0044106</t>
  </si>
  <si>
    <t>amine metabolic process</t>
  </si>
  <si>
    <t>Macma4_08_g03170.1, Macma4_08_g14450.1</t>
  </si>
  <si>
    <t>GO:0046621</t>
  </si>
  <si>
    <t>negative regulation of organ growth</t>
  </si>
  <si>
    <t>Macma4_02_g13280.1, Macma4_02_g13300.1</t>
  </si>
  <si>
    <t>protein folding</t>
  </si>
  <si>
    <t>Macma4_04_g21860.1, Macma4_05_g09170.1</t>
  </si>
  <si>
    <t>GO:0016567</t>
  </si>
  <si>
    <t>protein ubiquitination</t>
  </si>
  <si>
    <t>GO:0006414,GO:0006442,GO:0006455</t>
  </si>
  <si>
    <t>translational elongation</t>
  </si>
  <si>
    <t>Macma4_09_g19420.1, Macma4_10_g01770.1</t>
  </si>
  <si>
    <t>GO:0006394,GO:0006396</t>
  </si>
  <si>
    <t>RNA processing</t>
  </si>
  <si>
    <t>Macma4_06_g26320.1, Macma4_11_g00570.1</t>
  </si>
  <si>
    <t>Mba11_g00480.1</t>
  </si>
  <si>
    <t>GO:0007034</t>
  </si>
  <si>
    <t>vacuolar transport</t>
  </si>
  <si>
    <t>Macma4_10_g16040.1, Macma4_10_g16050.1</t>
  </si>
  <si>
    <t>Mba10_g10720.1</t>
  </si>
  <si>
    <t>Macma4_01_g24400.1, Macma4_10_g14450.1</t>
  </si>
  <si>
    <t>Mba01_g31690.1</t>
  </si>
  <si>
    <t>GO:0006486,GO:0065006</t>
  </si>
  <si>
    <t>protein glycosylation</t>
  </si>
  <si>
    <t>Macma4_06_g26840.1, Macma4_10_g19530.1</t>
  </si>
  <si>
    <t>Mba06_g24950.1, Mba10_g13750.1</t>
  </si>
  <si>
    <t>glycolytic process</t>
  </si>
  <si>
    <t>Macma4_03_g34700.1, Macma4_10_g14520.1</t>
  </si>
  <si>
    <t>Mba01_g00520.1, Mba05_g19890.1, Mba09_g11900.1</t>
  </si>
  <si>
    <t>GO:0042732</t>
  </si>
  <si>
    <t>D-xylose metabolic process</t>
  </si>
  <si>
    <t>Macma4_07_g10400.1</t>
  </si>
  <si>
    <t>GO:0048193</t>
  </si>
  <si>
    <t>Golgi vesicle transport</t>
  </si>
  <si>
    <t>Macma4_10_g14450.1</t>
  </si>
  <si>
    <t>GO:0030042</t>
  </si>
  <si>
    <t>actin filament depolymerization</t>
  </si>
  <si>
    <t>Macma4_07_g17050.1</t>
  </si>
  <si>
    <t>GO:0006422</t>
  </si>
  <si>
    <t>aspartyl-tRNA aminoacylation</t>
  </si>
  <si>
    <t>Macma4_10_g06850.1</t>
  </si>
  <si>
    <t>GO:0010315</t>
  </si>
  <si>
    <t>auxin export across the plasma membrane</t>
  </si>
  <si>
    <t>Macma4_08_g16030.1</t>
  </si>
  <si>
    <t>GO:0042545</t>
  </si>
  <si>
    <t>cell wall modification</t>
  </si>
  <si>
    <t>Macma4_08_g35900.1</t>
  </si>
  <si>
    <t>GO:0009972</t>
  </si>
  <si>
    <t>cytidine deamination</t>
  </si>
  <si>
    <t>Macma4_03_g35140.1</t>
  </si>
  <si>
    <t>GO:0006888,GO:0048221</t>
  </si>
  <si>
    <t>endoplasmic reticulum to Golgi vesicle-mediated transport</t>
  </si>
  <si>
    <t>Macma4_01_g10590.1</t>
  </si>
  <si>
    <t>GO:0040029</t>
  </si>
  <si>
    <t>epigenetic regulation of gene expression</t>
  </si>
  <si>
    <t>Macma4_10_g07490.1</t>
  </si>
  <si>
    <t>glutathione metabolic process</t>
  </si>
  <si>
    <t>Macma4_10_g01880.1</t>
  </si>
  <si>
    <t>GO:0045017</t>
  </si>
  <si>
    <t>glycerolipid biosynthetic process</t>
  </si>
  <si>
    <t>Macma4_09_g00190.1</t>
  </si>
  <si>
    <t>GO:0006724,GO:0016042,GO:0044240</t>
  </si>
  <si>
    <t>lipid catabolic process</t>
  </si>
  <si>
    <t>Macma4_04_g04650.1</t>
  </si>
  <si>
    <t>GO:0006397</t>
  </si>
  <si>
    <t>mRNA processing</t>
  </si>
  <si>
    <t>Macma4_11_g13630.1</t>
  </si>
  <si>
    <t>GO:0009086</t>
  </si>
  <si>
    <t>methionine biosynthetic process</t>
  </si>
  <si>
    <t>Macma4_06_g33030.1</t>
  </si>
  <si>
    <t>GO:0006812,GO:0006819,GO:0015674,GO:0072512</t>
  </si>
  <si>
    <t>monoatomic cation transport</t>
  </si>
  <si>
    <t>Macma4_04_g23180.1</t>
  </si>
  <si>
    <t>GO:0051169</t>
  </si>
  <si>
    <t>nuclear transport</t>
  </si>
  <si>
    <t>Macma4_03_g09480.1</t>
  </si>
  <si>
    <t>phosphorelay signal transduction system</t>
  </si>
  <si>
    <t>Macma4_03_g25590.1</t>
  </si>
  <si>
    <t>GO:0006470</t>
  </si>
  <si>
    <t>protein dephosphorylation</t>
  </si>
  <si>
    <t>Macma4_03_g34780.1</t>
  </si>
  <si>
    <t>GO:0006605</t>
  </si>
  <si>
    <t>protein targeting</t>
  </si>
  <si>
    <t>Macma4_07_g18460.1</t>
  </si>
  <si>
    <t>Macma4_11_g00640.1</t>
  </si>
  <si>
    <t>GO:0006364,GO:0006365</t>
  </si>
  <si>
    <t>rRNA processing</t>
  </si>
  <si>
    <t>Macma4_02_g18320.1</t>
  </si>
  <si>
    <t>GO:0009733</t>
  </si>
  <si>
    <t>response to auxin</t>
  </si>
  <si>
    <t>Macma4_10_g06770.1</t>
  </si>
  <si>
    <t>GO:0008295</t>
  </si>
  <si>
    <t>spermidine biosynthetic process</t>
  </si>
  <si>
    <t>Macma4_09_g18830.1</t>
  </si>
  <si>
    <t>GO:0006597</t>
  </si>
  <si>
    <t>spermine biosynthetic process</t>
  </si>
  <si>
    <t>GO:1902358</t>
  </si>
  <si>
    <t>sulfate transmembrane transport</t>
  </si>
  <si>
    <t>Macma4_03_g22680.1</t>
  </si>
  <si>
    <t>GO:0006418</t>
  </si>
  <si>
    <t>tRNA aminoacylation for protein translation</t>
  </si>
  <si>
    <t>GO:0010048</t>
  </si>
  <si>
    <t>vernalization response</t>
  </si>
  <si>
    <t>GO:1990961</t>
  </si>
  <si>
    <t>xenobiotic detoxification by transmembrane export across the plasma membrane</t>
  </si>
  <si>
    <t>Macma4_07_g12840.1</t>
  </si>
  <si>
    <t>GO:0006281</t>
  </si>
  <si>
    <t>DNA repair</t>
  </si>
  <si>
    <t>Macma4_02_g01050.1</t>
  </si>
  <si>
    <t>Mba02_g00280.1</t>
  </si>
  <si>
    <t>GO:0019673</t>
  </si>
  <si>
    <t>GDP-mannose metabolic process</t>
  </si>
  <si>
    <t>Macma4_11_g07090.1</t>
  </si>
  <si>
    <t>Mba11_g06400.1</t>
  </si>
  <si>
    <t>Macma4_04_g42500.1</t>
  </si>
  <si>
    <t>Mba04_g40120.1</t>
  </si>
  <si>
    <t>GO:0009451,GO:0016547</t>
  </si>
  <si>
    <t>RNA modification</t>
  </si>
  <si>
    <t>Macma4_11_g00570.1</t>
  </si>
  <si>
    <t>GO:0006614</t>
  </si>
  <si>
    <t>SRP-dependent cotranslational protein targeting to membrane</t>
  </si>
  <si>
    <t>Macma4_06_g04350.1</t>
  </si>
  <si>
    <t>Mba06_g03760.1</t>
  </si>
  <si>
    <t>GO:0003333</t>
  </si>
  <si>
    <t>amino acid transmembrane transport</t>
  </si>
  <si>
    <t>Macma4_08_g14910.1</t>
  </si>
  <si>
    <t>Mba08_g14520.1</t>
  </si>
  <si>
    <t>GO:0006284</t>
  </si>
  <si>
    <t>base-excision repair</t>
  </si>
  <si>
    <t>GO:0046513</t>
  </si>
  <si>
    <t>ceramide biosynthetic process</t>
  </si>
  <si>
    <t>Macma4_09_g18840.1</t>
  </si>
  <si>
    <t>Mba09_g17260.1</t>
  </si>
  <si>
    <t>GO:0000724,GO:0016924</t>
  </si>
  <si>
    <t>double-strand break repair via homologous recombination</t>
  </si>
  <si>
    <t>Macma4_07_g10280.1</t>
  </si>
  <si>
    <t>Mba07_g09240.1</t>
  </si>
  <si>
    <t>Macma4_06_g40650.1</t>
  </si>
  <si>
    <t>Mba06_g37480.1</t>
  </si>
  <si>
    <t>GO:0000398,GO:0006374,GO:0006375</t>
  </si>
  <si>
    <t>mRNA splicing, via spliceosome</t>
  </si>
  <si>
    <t>Macma4_08_g17480.1</t>
  </si>
  <si>
    <t>Mba01_g30460.1</t>
  </si>
  <si>
    <t>GO:0007064</t>
  </si>
  <si>
    <t>mitotic sister chromatid cohesion</t>
  </si>
  <si>
    <t>Macma4_06_g33460.1</t>
  </si>
  <si>
    <t>Mba06_g31030.1</t>
  </si>
  <si>
    <t>GO:0045900</t>
  </si>
  <si>
    <t>negative regulation of translational elongation</t>
  </si>
  <si>
    <t>GO:0008612,GO:0046515</t>
  </si>
  <si>
    <t>peptidyl-lysine modification to peptidyl-hypusine</t>
  </si>
  <si>
    <t>Macma4_10_g22000.1</t>
  </si>
  <si>
    <t>Mba10_g15820.1</t>
  </si>
  <si>
    <t>GO:0015914</t>
  </si>
  <si>
    <t>phospholipid transport</t>
  </si>
  <si>
    <t>Macma4_10_g01380.1</t>
  </si>
  <si>
    <t>Mba10_g00830.1</t>
  </si>
  <si>
    <t>GO:0015979</t>
  </si>
  <si>
    <t>photosynthesis</t>
  </si>
  <si>
    <t>Macma4_Mt_g01030.1</t>
  </si>
  <si>
    <t>Mba10_g08320.1</t>
  </si>
  <si>
    <t>GO:0042753</t>
  </si>
  <si>
    <t>positive regulation of circadian rhythm</t>
  </si>
  <si>
    <t>Macma4_10_g10230.1</t>
  </si>
  <si>
    <t>Mba10_g05890.1</t>
  </si>
  <si>
    <t>GO:0006606</t>
  </si>
  <si>
    <t>protein import into nucleus</t>
  </si>
  <si>
    <t>Macma4_05_g31730.1</t>
  </si>
  <si>
    <t>Mba05_g29820.1</t>
  </si>
  <si>
    <t>GO:0045048</t>
  </si>
  <si>
    <t>protein insertion into ER membrane</t>
  </si>
  <si>
    <t>Macma4_03_g02080.1</t>
  </si>
  <si>
    <t>Mba03_g02010.1</t>
  </si>
  <si>
    <t>proton transmembrane transport</t>
  </si>
  <si>
    <t>Macma4_04_g22280.1</t>
  </si>
  <si>
    <t>Mba06_g22610.1</t>
  </si>
  <si>
    <t>GO:0001522</t>
  </si>
  <si>
    <t>pseudouridine synthesis</t>
  </si>
  <si>
    <t>GO:0006357,GO:0006358,GO:0010551</t>
  </si>
  <si>
    <t>regulation of transcription by RNA polymerase II</t>
  </si>
  <si>
    <t>Macma4_06_g25290.1</t>
  </si>
  <si>
    <t>Mba02_g23540.1</t>
  </si>
  <si>
    <t>GO:0031047</t>
  </si>
  <si>
    <t>regulatory ncRNA-mediated gene silencing</t>
  </si>
  <si>
    <t>Macma4_05_g32730.1</t>
  </si>
  <si>
    <t>Mba05_g30750.1</t>
  </si>
  <si>
    <t>GO:0009627</t>
  </si>
  <si>
    <t>systemic acquired resistance</t>
  </si>
  <si>
    <t>Macma4_10_g02260.1</t>
  </si>
  <si>
    <t>Mba10_g01530.1</t>
  </si>
  <si>
    <t>carbohydrate metabolic process</t>
  </si>
  <si>
    <t>Macma4_05_g27200.1</t>
  </si>
  <si>
    <t>Mba05_g25700.1, Mba06_g15660.1</t>
  </si>
  <si>
    <t>GO:0006869</t>
  </si>
  <si>
    <t>lipid transport</t>
  </si>
  <si>
    <t>Macma4_04_g29860.1</t>
  </si>
  <si>
    <t>Mba04_g17860.1, Mba04_g28420.1</t>
  </si>
  <si>
    <t>biosynthetic process</t>
  </si>
  <si>
    <t>Macma4_02_g21170.1</t>
  </si>
  <si>
    <t>Mba02_g18390.1, Mba03_g15270.1, Mba04_g19460.1, Mba05_g19240.1</t>
  </si>
  <si>
    <t>L-arginine biosynthetic process</t>
  </si>
  <si>
    <t>Mba02_g01400.1</t>
  </si>
  <si>
    <t>GO:0019277</t>
  </si>
  <si>
    <t>UDP-N-acetylgalactosamine biosynthetic process</t>
  </si>
  <si>
    <t>Mba01_g29540.1</t>
  </si>
  <si>
    <t>amino acid metabolic process</t>
  </si>
  <si>
    <t>Mba05_g19240.1</t>
  </si>
  <si>
    <t>GO:0006914,GO:0016238</t>
  </si>
  <si>
    <t>autophagy</t>
  </si>
  <si>
    <t>Mba04_g40020.1</t>
  </si>
  <si>
    <t>GO:0042546</t>
  </si>
  <si>
    <t>cell wall biogenesis</t>
  </si>
  <si>
    <t>Mba07_g11790.1</t>
  </si>
  <si>
    <t>GO:0006821</t>
  </si>
  <si>
    <t>chloride transport</t>
  </si>
  <si>
    <t>Mba05_g18240.1</t>
  </si>
  <si>
    <t>GO:0016554</t>
  </si>
  <si>
    <t>cytidine to uridine editing</t>
  </si>
  <si>
    <t>Mba05_g17270.1</t>
  </si>
  <si>
    <t>lipid biosynthetic process</t>
  </si>
  <si>
    <t>Mba02_g00650.1</t>
  </si>
  <si>
    <t>GO:0007017</t>
  </si>
  <si>
    <t>microtubule-based process</t>
  </si>
  <si>
    <t>Mba06_g03750.1</t>
  </si>
  <si>
    <t>GO:0140021</t>
  </si>
  <si>
    <t>mitochondrial ADP transmembrane transport</t>
  </si>
  <si>
    <t>Mba03_g15300.1</t>
  </si>
  <si>
    <t>GO:1990544</t>
  </si>
  <si>
    <t>mitochondrial ATP transmembrane transport</t>
  </si>
  <si>
    <t>GO:0032981</t>
  </si>
  <si>
    <t>mitochondrial respiratory chain complex I assembly</t>
  </si>
  <si>
    <t>Mba08_g15120.1</t>
  </si>
  <si>
    <t>GO:0042128</t>
  </si>
  <si>
    <t>nitrate assimilation</t>
  </si>
  <si>
    <t>Mba05_g11910.1</t>
  </si>
  <si>
    <t>GO:0006809</t>
  </si>
  <si>
    <t>nitric oxide biosynthetic process</t>
  </si>
  <si>
    <t>GO:0009143</t>
  </si>
  <si>
    <t>nucleoside triphosphate catabolic process</t>
  </si>
  <si>
    <t>Mba04_g29110.1</t>
  </si>
  <si>
    <t>GO:0006289,GO:0045001</t>
  </si>
  <si>
    <t>nucleotide-excision repair</t>
  </si>
  <si>
    <t>Mba05_g07810.1</t>
  </si>
  <si>
    <t>Mba00_g08030.1</t>
  </si>
  <si>
    <t>GO:0009772</t>
  </si>
  <si>
    <t>photosynthetic electron transport in photosystem II</t>
  </si>
  <si>
    <t>Mba00_g14420.1</t>
  </si>
  <si>
    <t>GO:0070476</t>
  </si>
  <si>
    <t>rRNA (guanine-N7)-methylation</t>
  </si>
  <si>
    <t>Mba06_g31670.1</t>
  </si>
  <si>
    <t>GO:0019953</t>
  </si>
  <si>
    <t>sexual reproduction</t>
  </si>
  <si>
    <t>Mba04_g24760.1</t>
  </si>
  <si>
    <t>GO:0015696,GO:0072488</t>
  </si>
  <si>
    <t>ammonium transmembrane transport</t>
  </si>
  <si>
    <t>Mba04_g23930.1</t>
  </si>
  <si>
    <t>Mba00_g08030.1, Mba00_g14420.1</t>
  </si>
  <si>
    <t>Supplementary Table 10. NLR loci in Mazia genome that do not have BLASTN homology to sequences in M. acumunata or M. balbisiana genome</t>
  </si>
  <si>
    <t>Genome</t>
  </si>
  <si>
    <t xml:space="preserve">Contig name </t>
  </si>
  <si>
    <t xml:space="preserve">start </t>
  </si>
  <si>
    <t xml:space="preserve">end </t>
  </si>
  <si>
    <t>EV mazia (GCA_052324855.1)</t>
  </si>
  <si>
    <t>Contig_229</t>
  </si>
  <si>
    <t>Contig_1461</t>
  </si>
  <si>
    <t>Contig_831</t>
  </si>
  <si>
    <t>Contig_465</t>
  </si>
  <si>
    <t>Contig_1647</t>
  </si>
  <si>
    <t>EV bedadeti (GCA_000818735.3)</t>
  </si>
  <si>
    <t>JTFG02004307.1</t>
  </si>
  <si>
    <t>JTFG02021585.1</t>
  </si>
  <si>
    <t>JTFG02023593.1</t>
  </si>
  <si>
    <t>JTFG02006909.1</t>
  </si>
  <si>
    <t>JTFG02011417.1</t>
  </si>
  <si>
    <t>JTFG02000258.1</t>
  </si>
  <si>
    <t>starnd</t>
  </si>
  <si>
    <t>-</t>
  </si>
  <si>
    <t>+</t>
  </si>
  <si>
    <t>Contig_15</t>
  </si>
  <si>
    <t>Contig_413</t>
  </si>
  <si>
    <t xml:space="preserve">Genome </t>
  </si>
  <si>
    <r>
      <t>Supplementary Table 11. Annotation non-coding RNA found in enset (</t>
    </r>
    <r>
      <rPr>
        <i/>
        <sz val="10"/>
        <color theme="1"/>
        <rFont val="Calibri"/>
        <family val="2"/>
        <scheme val="minor"/>
      </rPr>
      <t>Ensete ventricosum</t>
    </r>
    <r>
      <rPr>
        <sz val="10"/>
        <color theme="1"/>
        <rFont val="Calibri"/>
        <family val="2"/>
        <scheme val="minor"/>
      </rPr>
      <t>) landrace Bedadeti</t>
    </r>
  </si>
  <si>
    <t>Family</t>
  </si>
  <si>
    <t>count</t>
  </si>
  <si>
    <t xml:space="preserve">Tot length (bases) </t>
  </si>
  <si>
    <t xml:space="preserve">non-coding RNA annotation </t>
  </si>
  <si>
    <t>ribosomal RNA</t>
  </si>
  <si>
    <t>MIR2275,MIR319,MIR827,mir-156,mir-160,mir-166,mir-172,mir-393,mir-395,mir-399,MIR168,MIR1846,MIR390,MIR394,MIR396,MIR397,MIR398,MIR408,MIR529,MIR535,MIR167_1,MIR171_1,MIR162_2,MIR169_2,MIR171_2,MIR169_5</t>
  </si>
  <si>
    <t>microRNA</t>
  </si>
  <si>
    <t>MIR2275,MIR319,MIR827,mir-156,mir-160,mir-166,mir-172,mir-393,mir-395,mir-399</t>
  </si>
  <si>
    <t xml:space="preserve">microRNA precursor </t>
  </si>
  <si>
    <t>Plant_U3,SNOR75</t>
  </si>
  <si>
    <t>Plant small nucleolar RNA</t>
  </si>
  <si>
    <t>U1,U11,U12,U2,U4,U5,U6,U6atac,5_8S_rRNA,5_ureB_sRNA,5S_rRNA</t>
  </si>
  <si>
    <t>spliceosomal RNA</t>
  </si>
  <si>
    <t xml:space="preserve">transfer RNA </t>
  </si>
  <si>
    <t>5' ureB small RNA</t>
  </si>
  <si>
    <t>Antisense RNA which regulates isiA</t>
  </si>
  <si>
    <t>Archaeal and bacterial large subunit ribosomal RNA</t>
  </si>
  <si>
    <t>Eukaryotic small and large subunit ribosomal</t>
  </si>
  <si>
    <t>Bacterial small subunit ribosomal RNA</t>
  </si>
  <si>
    <t xml:space="preserve">Fluoride riboswitch  </t>
  </si>
  <si>
    <t>Group I and II catalytic intron</t>
  </si>
  <si>
    <t>Histone 3' stem-loop</t>
  </si>
  <si>
    <t>Plant signal recognition particle RNA</t>
  </si>
  <si>
    <t>small nucleolar RNA</t>
  </si>
  <si>
    <t>Total</t>
  </si>
  <si>
    <r>
      <t>Supplementary Table 12. Annotation non-coding RNA found in enset (</t>
    </r>
    <r>
      <rPr>
        <i/>
        <sz val="10"/>
        <color theme="1"/>
        <rFont val="Calibri"/>
        <family val="2"/>
        <scheme val="minor"/>
      </rPr>
      <t>Ensete ventricosum</t>
    </r>
    <r>
      <rPr>
        <sz val="10"/>
        <color theme="1"/>
        <rFont val="Calibri"/>
        <family val="2"/>
        <scheme val="minor"/>
      </rPr>
      <t>) landrace Mazia</t>
    </r>
  </si>
  <si>
    <t>MIR159,MIR162_2,MIR164,MIR167_1,MIR168,MIR169_2,MIR169_5,MIR171_1,MIR171_2,MIR390,MIR394,MIR396,MIR397,MIR398,MIR408,MIR529,MIR535</t>
  </si>
  <si>
    <t>mir-156,mir-160,mir-166,mir-172,mir-2,mir-393,mir-395,mir-399,MIR2275,MIR319,MIR827</t>
  </si>
  <si>
    <t>U1,U11,U12,U2,U4,U5,U6,U6atac</t>
  </si>
  <si>
    <t>tranfer RNA</t>
  </si>
  <si>
    <t>Other</t>
  </si>
  <si>
    <r>
      <t xml:space="preserve">Supplementary Table 13. </t>
    </r>
    <r>
      <rPr>
        <b/>
        <i/>
        <sz val="12"/>
        <color theme="1"/>
        <rFont val="Calibri"/>
        <family val="2"/>
        <scheme val="minor"/>
      </rPr>
      <t>Enset ventricosum</t>
    </r>
    <r>
      <rPr>
        <b/>
        <sz val="12"/>
        <color theme="1"/>
        <rFont val="Calibri"/>
        <family val="2"/>
        <scheme val="minor"/>
      </rPr>
      <t xml:space="preserve"> specific genes that lack both Gene Ontology (GO) terms annotation, but showed protein sequences similary against proteins in other species</t>
    </r>
  </si>
  <si>
    <t xml:space="preserve">contig name </t>
  </si>
  <si>
    <t>CDS start position</t>
  </si>
  <si>
    <t>CDS end position</t>
  </si>
  <si>
    <t>geneID</t>
  </si>
  <si>
    <t>protein sequences of the gene</t>
  </si>
  <si>
    <t>Contig_1463</t>
  </si>
  <si>
    <t>EVMZ.1.034720-RA</t>
  </si>
  <si>
    <t>GRWRRNLSVHHHRFSPHLTKLTLSGSNLVLDSDAGLGEAAKSKGVRWEGDGVRCCGFLQLKLHKLKHLEKWEVEAEAMPKLTHPVIDGCHVLKWLPELQHLTSLQDLELSSMPLEMIARVNDASGEDRHKVQHVPSISVSSIVLQLGQVIYLMIPSQLNAIDASHILW</t>
  </si>
  <si>
    <t>probable disease resistance RPP8-like protein</t>
  </si>
  <si>
    <t>EVBD.1.033364-RA</t>
  </si>
  <si>
    <t>Contig_512</t>
  </si>
  <si>
    <t>EVMZ.1.022832-RA</t>
  </si>
  <si>
    <t>MEAVEESLGYNSYEHSHCDSEFAHPTIVAKGKRTKRQRSHQLRQSQSIVITGSSSDSSTEISESVTEEDEHMANCLILLAQGHTFDAVREPEAPSTEEATGVADGGKYASRRYDEAAATDSGKGEFCVYVCKTCNKCFPSFRALGGHLASHKKPKLSTLMPAEEKKATAHDDSLQILTTSFSMRVNTKSKIHECSICGSGFSSGQALGGHMRRHRPVVVPENQQGQKGRSLLPLDLNLPVPADDERDEAQIPSPPLHDFALAGKLPVVLPPSVSVWVDCHY</t>
  </si>
  <si>
    <t>zinc finger protein</t>
  </si>
  <si>
    <t>Contig_76</t>
  </si>
  <si>
    <t>EVMZ.1.007075-RA</t>
  </si>
  <si>
    <t>MSVFPTAPAIRPLMCRAPVSDACESWEARGLAEDSAGHPGDHCLWPPRSYSCSFCRREFRSAQALGGHMNVHRRDRAGLLGLQVIMPASSSSPPPPLLFFVSRSGEPSRVLRPCCSSTLH</t>
  </si>
  <si>
    <r>
      <t xml:space="preserve">Supplementary table 11. </t>
    </r>
    <r>
      <rPr>
        <b/>
        <i/>
        <sz val="12"/>
        <color theme="1"/>
        <rFont val="Calibri"/>
        <family val="2"/>
        <scheme val="minor"/>
      </rPr>
      <t>Musa acuminata</t>
    </r>
    <r>
      <rPr>
        <b/>
        <sz val="12"/>
        <color theme="1"/>
        <rFont val="Calibri"/>
        <family val="2"/>
        <scheme val="minor"/>
      </rPr>
      <t xml:space="preserve"> specific genes that lack both Gene Ontology (GO) terms annotation, but showed protein sequences similary against proteins in other species</t>
    </r>
  </si>
  <si>
    <t>chr03</t>
  </si>
  <si>
    <t>Macma4_03_g23940.1</t>
  </si>
  <si>
    <t>MQHACQECGASFRKPAHMKQHMLSHCIERPFSCPVDDCHASYRRKDQLTRHSLTHQGGLFTFPVSNCNCKFGIKADMKRHMREIHEDDSSREGQKQYVCHEPGCGKTFKYPSKLKHEDTHGKSLCFRIWLFENIHKCRMP</t>
  </si>
  <si>
    <t>chr04</t>
  </si>
  <si>
    <t>Macma4_04_g03220.1</t>
  </si>
  <si>
    <t>MGSGMEQRIALGYGLFICLVVLVTAYLWYIYTLLQRNVPTNVRSDAEAGIDQATLECYPKMPYSQAKLEKGTTATCCSICLGDYRDADVLQMLPQCGHHFHVDCINRWLRSHASCPNCRSLPAPGSRSYFHQNKKKNLYYEQVSAATVTGPGGFCCIYINSTTNPPSEGMTGTGDAFGLEAVVVAAPTNVEVGIDQATLMRYPRVTYSQANLDDKGTTAGCCCICLYDFEDTDVLRLLPQCGHPFHLDCVDPWLRSHSSCPICRSFAAPRAEVVSSTQPTRSQ</t>
  </si>
  <si>
    <t>Macma4_04_g18850.1</t>
  </si>
  <si>
    <t>MIFFSHLHYYAQIYVLVNTPLEQLDGKYFAKGSCSTQQNGAAELMNSKKLVALMVAKLERICGLLKEVIEQTKMLVEKKQALTYEEMEAEREEISVLFTMYEN</t>
  </si>
  <si>
    <t>chr11</t>
  </si>
  <si>
    <t>Macma4_11_g00430.1</t>
  </si>
  <si>
    <t>MGNTGSSTIDNGHRRNSRHHHHLHLPPFGASDAPPLPPQPQLQPQQPEIVAQYPIPYFPYGYYPSPSPAMPVPLPAPFDHHQRREYPFHHPGWANGGRYPYGAPLPAPAPAPYVDHHKAVTIRNDVNIKKETLRVEPDEQNPGQFLVAFTFDATVAGSITVFFFAKEGSDCNLITVKELLKPVTVPFKEGLGQKFRQPSGTGIDLFLVDEMELIKVGESNVYPLAVKAEASPSSNQDFDEHQQVQSSDSQITQAIFEKKNNAGYDVRVTKQILWVSGTRYELQEIYGIGNSVGGETDENDSGKECVICLSEPRETTVLPCRHMCMCRECAKVLRFQTNRCPMCRQLVEQLLEIKIHDRAEKRQER</t>
  </si>
  <si>
    <r>
      <t xml:space="preserve">Supplementary Table 16. Protein sequences of orphan genes in </t>
    </r>
    <r>
      <rPr>
        <b/>
        <i/>
        <sz val="12"/>
        <color theme="1"/>
        <rFont val="Calibri"/>
        <family val="2"/>
        <scheme val="minor"/>
      </rPr>
      <t>E. ventricosum,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M. acumunata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i/>
        <sz val="12"/>
        <color theme="1"/>
        <rFont val="Calibri"/>
        <family val="2"/>
        <scheme val="minor"/>
      </rPr>
      <t>M. balbisiana</t>
    </r>
    <r>
      <rPr>
        <b/>
        <sz val="12"/>
        <color theme="1"/>
        <rFont val="Calibri"/>
        <family val="2"/>
        <scheme val="minor"/>
      </rPr>
      <t xml:space="preserve"> whose predicted local distance difference test (PLDDT) were &gt; 70% as analysed by Alphafold2</t>
    </r>
  </si>
  <si>
    <t>species</t>
  </si>
  <si>
    <t>GeneID</t>
  </si>
  <si>
    <t>PLDDT scores</t>
  </si>
  <si>
    <r>
      <t xml:space="preserve">Enset ventricosum </t>
    </r>
    <r>
      <rPr>
        <sz val="12"/>
        <color theme="1"/>
        <rFont val="Calibri"/>
        <family val="2"/>
        <scheme val="minor"/>
      </rPr>
      <t>(Mazia)</t>
    </r>
  </si>
  <si>
    <t>EVMZ.1.036183-RA</t>
  </si>
  <si>
    <t>HHHYVTTLLDHIRDVNSVVGLKRDMGALALVIKAEARGAKLVTQLEEVDRNNYNIEDELLRLTQELDSLKTYKL</t>
  </si>
  <si>
    <r>
      <t xml:space="preserve">Enset ventricosum </t>
    </r>
    <r>
      <rPr>
        <sz val="12"/>
        <color theme="1"/>
        <rFont val="Calibri"/>
        <family val="2"/>
        <scheme val="minor"/>
      </rPr>
      <t>(Bedadeti)</t>
    </r>
  </si>
  <si>
    <t>EVBD.1.047886-RA</t>
  </si>
  <si>
    <t>MCPSKAGGDAMSEAAKPVKIPGPDHPIIVTRNANHVVVRFAGQVVADTREALTLKEASYPAVLYIPRKDADMALLRRTEHASYCPYKGDASYFTLAAGGREAANAVWTYEQPHPAMAVIKDHLAFYPDRVDAIEERSAEQAQ</t>
  </si>
  <si>
    <t>EVMZ.1.022642-RA</t>
  </si>
  <si>
    <t>MRRYTDGRDWYDCTEYEGLLLTVTADEEMAMVEVHSTDIFTTDRKGVVVEVTILETDSYYEESTGTWEHFFDVQFHDTPVVLKASVSGRKIKCVVRWN</t>
  </si>
  <si>
    <t>EVBD.1.031437-RA</t>
  </si>
  <si>
    <t>LSLAQGLSASITFKRALSLAQGLLVPIIYKRALFPIIFKRALSLTQGLSVLIIFKRALNLARGLSVPIIYKRALYLA</t>
  </si>
  <si>
    <t>EVMZ.1.012305-RA</t>
  </si>
  <si>
    <t>MLLRTESPYDLVKTEGPFGMLLGTENPYDLVRTETLFEMSLGTESLYDLVGIESSYEMLLRTKSPYDLVGTESPYEILFGTKSPYNLVSTESPSKISLVIESPYDMVGIENSFEMSLGTESLYESSRDDALERGPQGS</t>
  </si>
  <si>
    <t>EVBD.1.050259-RA</t>
  </si>
  <si>
    <t>MVVIKKKQCWVKWQQLLEWTTEGNALQWEAEMAMRDRYSRGRQQQWRLWLHGLQAADEGGNSNGKGDDDGNAVAM</t>
  </si>
  <si>
    <t>EVMZ.1.023344-RA</t>
  </si>
  <si>
    <t>MMRPNAKVAIQGLSVPTSLQISLAQGLSFSTSFQRAFTLAQGLSVLTSFQRAFSLAQEFSVRTSFQ</t>
  </si>
  <si>
    <t>EVBD.1.050283-RA</t>
  </si>
  <si>
    <t>MMIPKYVCTISAKSPGFVLEFTLSAKSPGFVPEFNLSAKSPGFVPEFTLSAKSPGFAPEFTFSAKSPRFCARVHPLGQIPRICARVHPLGQIPRTCARVHYLG</t>
  </si>
  <si>
    <t>EVBD.1.026494-RA</t>
  </si>
  <si>
    <t>MVAEGCDSSTIGLMVAEGCVLGTIGLMVAEKCNLGMTGLMVAERCVSGTIGLMVAEKCSSGTTGLMVAEECNSGTIGLMVAEECISGTIGLMVVEECSLGMTGLMVAEGCNSGTIGLMVVEGCSSGHDWTDGVRGTQLGHDWTDGG</t>
  </si>
  <si>
    <t>EVBD.1.051320-RA</t>
  </si>
  <si>
    <t>MNSSGMLLRTESPYDLVKTEGPFGMLLGTENPYDLVRTETLFEMSLGTESLYDLVGIESSYEMLLRTKSPYDLVGTESPYEILFGTKSPYNLVGTESPSKISLVIESPYDMVGIENSFEMSLGTESLYESSRDDALERGPQGS</t>
  </si>
  <si>
    <t>EVMZ.1.032667-RA</t>
  </si>
  <si>
    <t>MMQWELAERLARSLPKVSEACREFVESSLKESKTYREFVGSLSNVSEACWEFIGSLPRWCREFTRRRPRDSSEDRIRAAGGDWTAQANGCTAHTLILGWLSVVVPPAPTVVSLIPGFSE</t>
  </si>
  <si>
    <t>EVMZ.1.032374-RA</t>
  </si>
  <si>
    <t>MLTVAEGKKGDGSIKMVVIKKKQCWVKWQRLLEWTIEGNALQWEAEMAMRDRYSRGRQQQWRLWLHGLQAVDEGGNSNGKGDDDDNTVAT</t>
  </si>
  <si>
    <t>EVBD.1.046201-RA</t>
  </si>
  <si>
    <t>MDWSRLEGPLELVGTKRPLELVGIENPFPLELVGIKSPLELVGIDSLMALVGSECPMELVETESLSELVETKSPSELLVETESPLDLAGIEGSLEFVRTESPL</t>
  </si>
  <si>
    <t>EVBD.1.048283-RA</t>
  </si>
  <si>
    <t>PNVTRRQAASRETADALYVIACRRASAANVTRRQAILICVSSVPRLKECSGR</t>
  </si>
  <si>
    <t>M. acumunata</t>
  </si>
  <si>
    <t>Macma4_04_g39840.1</t>
  </si>
  <si>
    <t>MLSCKSMGSQNQHALRINLKGCVDGENERMANKRHKDELLD</t>
  </si>
  <si>
    <t>Macma4_02_g00110.1</t>
  </si>
  <si>
    <t>MNNIIYSFGFCSTKIVEAFRLYYYSISLRLYYHFSDANLKLSICHTWIKNILL</t>
  </si>
  <si>
    <t>Macma4_02_g00060.1</t>
  </si>
  <si>
    <t>Macma4_02_g00040.1</t>
  </si>
  <si>
    <t>Macma4_04_g34520.1</t>
  </si>
  <si>
    <t>MYQFCVFIRYLYCNALIIACICKKEILMDKRRYIIKKNSLLIF</t>
  </si>
  <si>
    <t>Macma4_02_g00080.1</t>
  </si>
  <si>
    <t>Macma4_08_g21720.1</t>
  </si>
  <si>
    <t>MHEEHDRDEKWIFWKIIGDWSTLKSLGKTLQTK</t>
  </si>
  <si>
    <t>Macma4_03_g26050.1</t>
  </si>
  <si>
    <t>MFSLIRFFFFCSEYFNAQEEHAILKIMRLSFLILLYTICNST</t>
  </si>
  <si>
    <t>Macma4_07_g23090.1</t>
  </si>
  <si>
    <t>MGGEALPANILCSSNHPHLRYLQLWGPLERLHMDNIHHDAPFLPNLASLFLAMTSRGERLVFPKGGFPRLQYLSLGTLQDLEEWRVEEGAMPCLRELRLWYCNKLRMLPEGLRGLTQLEILTLYGMQVFHKRMQKDIGDDYYKIQHVPSIQIEA</t>
  </si>
  <si>
    <t>Macma4_Mt_g01310.1</t>
  </si>
  <si>
    <t>MYAISNNYEIRSQKTAFRKKSKLVTLELVTSHFSHNSYIYFY</t>
  </si>
  <si>
    <t>Macma4_02_g04210.1</t>
  </si>
  <si>
    <t>MRKERASKLIEPDYTEYISALPAGKRTQLMVDAGPSGGISPSTLSLAAAAQQTCGKVICVRHEQADVEVARRQIETLNLTGVVESRLGRSLHVVEQLRNVDFAVVDHRMECWKFVATVDANPYCYSI</t>
  </si>
  <si>
    <t>Macma4_10_g13670.1</t>
  </si>
  <si>
    <t>MGRMVKVGPWGGNGGNAWDMGQADHITKLRIYYGDNIVGLEITYILNGNSHTYKRGTTTGASKEIILEEDEYFTSISGYFHALSNYQRHAIVMLLTLDTNKGASISVGNKTGTSFALTLEEGSRILGFFGRAGGRAPARTMGWQRRQNLEYGTGGSH</t>
  </si>
  <si>
    <t>Macma4_02_g22350.1</t>
  </si>
  <si>
    <t>MVSHETISISLAAICRVMIDSLGFQEKAARQSKVPSAYLMQLKRCMKNHLVNMK</t>
  </si>
  <si>
    <t>Macma4_01_g01410.1</t>
  </si>
  <si>
    <t>MLVQEHKGQRLDDGDFNAERRLANQLFTERRRVMRR</t>
  </si>
  <si>
    <t>Macma4_01_g22900.1</t>
  </si>
  <si>
    <t>MVIQFQVTARNPCPVLFRHVLWFIIISLNVLDQSAELMDNH</t>
  </si>
  <si>
    <t>Macma4_11_g12550.1</t>
  </si>
  <si>
    <t>MDWILLYRLCYDRASIKTSTIRKLSFDEKTVSEMLKV</t>
  </si>
  <si>
    <t>Macma4_02_g01270.1</t>
  </si>
  <si>
    <t>MCCISNVYGKKKIFEGKVHLFFSYINRINNFGWFFYSSILNLET</t>
  </si>
  <si>
    <t>Macma4_04_g23820.1</t>
  </si>
  <si>
    <t>MSCYKCLQTYDPSEQTREIFSVHIREREREREKVPLCR</t>
  </si>
  <si>
    <t>Macma4_06_g39030.1</t>
  </si>
  <si>
    <t>MNAPEEETGTGGGRYPTPTFEKPRLKESIISCSRKFVGLILIRYNFL</t>
  </si>
  <si>
    <t>Macma4_06_g28870.1</t>
  </si>
  <si>
    <t>MSSGQACDLRECSLFVIFFIHDFTLHGQEHGSLSTLLIHGLVHGLFAYCNINKK</t>
  </si>
  <si>
    <t>Macma4_06_g02850.1</t>
  </si>
  <si>
    <t>MGTGSLSFSTLILLDYASSSFIFMYVKTARFRPANIKSQRIRIGAMV</t>
  </si>
  <si>
    <t>Macma4_03_g07950.1</t>
  </si>
  <si>
    <t>SRTTVGGQAHRYQSPPLPSTSRRSSTCSLFEGFSHMLN</t>
  </si>
  <si>
    <t>Macma4_08_g01720.1</t>
  </si>
  <si>
    <t>MYYTKGSVDLSFLGSELERILRFSSVFPSLVCSWIRHLRQGLKDCAVFCRPLSMGR</t>
  </si>
  <si>
    <t>Macma4_01_g22840.1</t>
  </si>
  <si>
    <t>MTTRTQEVPTSAPLIEDQIRDYRRNQRRIFNARQATRRAGQRLFGGSVSTQHVLEQQIDPQA</t>
  </si>
  <si>
    <t>Macma4_01_g23110.1</t>
  </si>
  <si>
    <t>MLRFIILLFYDQGTFFICSFRDKDTQSKDASLIEFENQV</t>
  </si>
  <si>
    <t>Macma4_10_g20590.1</t>
  </si>
  <si>
    <t>MLWVDAREGIDVQNVLELTILSRLNRRVTMQQVSSMVQLELLEYVEYITATGQGVTISTYSESLDSMIAQS</t>
  </si>
  <si>
    <t>M. balbisiana</t>
  </si>
  <si>
    <t>Mba00_g07130.1</t>
  </si>
  <si>
    <t>MVLAMIVIIVAGVIKQGPWGGNGGKTWNMGQADHISNVKIHYNDAIFAFDFTFTVDGKKKNIHVGGDEPQYNEITLEEDEYFTFISGYFKTMWTTDVFITQLTLETNKGNSVSAGNAIGSHFSLNLEDEGKILGFFGREGSPIDAIEAIGGRMVKVGPWGGNGGNAWDMGQADHITKLRIYYGDNIVGLEITYILNGNSHTYKRGTTTGASEEIILEEDEYFTSISGYFHALSKYQGHAIVMLLSLDTNKGASISVGNKTGSSFALTFRGWGVRFWASLDELADVLKQGPWGGNGGKTWDMGQADHISNVKIHYIDAVFAFDFTFTVDGVTKTIHVGGDAPQYHEITLEEDEYFTFISGYFKTMWMTDVFITQLTLKTNKGKSVSAGNEIGSHFSLNLEDEGKILGFFGREGSPIDAIEAIGVYCTIPRVS*</t>
  </si>
  <si>
    <t>Mba01_g29530.1</t>
  </si>
  <si>
    <t>MMELEEQRMEFVKAMELQKMEIIVDSQVQLAKIKRSRQSHTAAIPARTRAAPPLKSAASTFEPERATLEGKR*</t>
  </si>
  <si>
    <t>species_name</t>
  </si>
  <si>
    <t>sequence_id(sequence_name:start-end)</t>
  </si>
  <si>
    <t>genome_abbrv</t>
  </si>
  <si>
    <t>nlr_class</t>
  </si>
  <si>
    <t>status</t>
  </si>
  <si>
    <t>length</t>
  </si>
  <si>
    <t>ncbi_blast_hit</t>
  </si>
  <si>
    <t>ncbi_hit_count</t>
  </si>
  <si>
    <t>ncbi_blastx_hit</t>
  </si>
  <si>
    <t>ncbi_blastx_top_hit</t>
  </si>
  <si>
    <t>ncbi_blastx_top_pident</t>
  </si>
  <si>
    <t>ncbi_blastx_top_evalue</t>
  </si>
  <si>
    <t>ncbi_blastx_top_bitscore</t>
  </si>
  <si>
    <t>ncbi_blastx_top_description</t>
  </si>
  <si>
    <t>ncbi_blastn_hit</t>
  </si>
  <si>
    <t>ncbi_blastn_top_hit</t>
  </si>
  <si>
    <t>is_disease_resistance</t>
  </si>
  <si>
    <t>dr_gene_family</t>
  </si>
  <si>
    <r>
      <rPr>
        <i/>
        <sz val="11"/>
        <color theme="1"/>
        <rFont val="Calibri"/>
        <family val="2"/>
        <scheme val="minor"/>
      </rPr>
      <t>Ensete ventricosum</t>
    </r>
    <r>
      <rPr>
        <sz val="11"/>
        <color theme="1"/>
        <rFont val="Calibri"/>
        <family val="2"/>
        <scheme val="minor"/>
      </rPr>
      <t xml:space="preserve"> landrace Mazia</t>
    </r>
  </si>
  <si>
    <t>Contig_244:314064-317161</t>
  </si>
  <si>
    <t>EV_mazia</t>
  </si>
  <si>
    <t>CNL</t>
  </si>
  <si>
    <t>complete</t>
  </si>
  <si>
    <t>XP_064969251.1</t>
  </si>
  <si>
    <t>disease resistance protein RGA2-like [Musa acuminata AAA Group]</t>
  </si>
  <si>
    <t>RGA</t>
  </si>
  <si>
    <t>Contig_244:143437-146167</t>
  </si>
  <si>
    <t>Contig_240:7769-11921</t>
  </si>
  <si>
    <t>XP_065012313.1</t>
  </si>
  <si>
    <t>putative disease resistance protein RGA3 [Musa acuminata AAA Group]</t>
  </si>
  <si>
    <t>Contig_3681:3482-5058</t>
  </si>
  <si>
    <t>complete (pseudogene)</t>
  </si>
  <si>
    <t>XP_064936880.1</t>
  </si>
  <si>
    <t>disease resistance protein RPM1-like [Musa acuminata AAA Group]</t>
  </si>
  <si>
    <t>RPM</t>
  </si>
  <si>
    <t>Contig_3679:6765-8927</t>
  </si>
  <si>
    <t>Contig_229:66099-68134</t>
  </si>
  <si>
    <t>XP_074560699.1</t>
  </si>
  <si>
    <t>LOW QUALITY PROTEIN: putative disease resistance protein At1g61300 [Curcuma longa]</t>
  </si>
  <si>
    <t>Resistance protein</t>
  </si>
  <si>
    <t>Contig_224:453936-457182</t>
  </si>
  <si>
    <t>URD72646.1</t>
  </si>
  <si>
    <t>NB-ARC domain [Musa troglodytarum]</t>
  </si>
  <si>
    <t>Other DR</t>
  </si>
  <si>
    <t>Contig_584:207755-209381</t>
  </si>
  <si>
    <t>partial</t>
  </si>
  <si>
    <t>XP_008813357.2</t>
  </si>
  <si>
    <t>disease resistance RPP13-like protein 4 [Phoenix dactylifera]</t>
  </si>
  <si>
    <t>RPP</t>
  </si>
  <si>
    <t>Contig_213:296299-296953</t>
  </si>
  <si>
    <t>CN</t>
  </si>
  <si>
    <t>CAP66372.1</t>
  </si>
  <si>
    <t>NBS-LRR disease resistance protein, partial [Musa textilis]</t>
  </si>
  <si>
    <t>Contig_213:290922-293364</t>
  </si>
  <si>
    <t>XP_073006071.1</t>
  </si>
  <si>
    <t>disease resistance protein At4g27190-like [Typha latifolia]</t>
  </si>
  <si>
    <t>Contig_205:81299-84474</t>
  </si>
  <si>
    <t>ACF21694.1</t>
  </si>
  <si>
    <t>NBS-type resistance protein RGC2 [Musa acuminata subsp. malaccensis]</t>
  </si>
  <si>
    <t>Contig_1461:4401-4719</t>
  </si>
  <si>
    <t>partial (pseudogene)</t>
  </si>
  <si>
    <t>XP_065047701.1</t>
  </si>
  <si>
    <t>putative disease resistance protein RGA4 [Musa acuminata AAA Group]</t>
  </si>
  <si>
    <t>XM_065134961.1</t>
  </si>
  <si>
    <t>Contig_510:115190-117560</t>
  </si>
  <si>
    <t>URE38775.1</t>
  </si>
  <si>
    <t>disease resistance protein [Musa troglodytarum]</t>
  </si>
  <si>
    <t>Contig_5660:540-3474</t>
  </si>
  <si>
    <t>XP_038973357.1</t>
  </si>
  <si>
    <t>putative disease resistance protein RGA3 [Phoenix dactylifera]</t>
  </si>
  <si>
    <t>Contig_831:49508-49786</t>
  </si>
  <si>
    <t>KAJ3672214.1</t>
  </si>
  <si>
    <t>hypothetical protein LUZ60_006935 [Juncus effusus]</t>
  </si>
  <si>
    <t>Contig_2385:18097-21091</t>
  </si>
  <si>
    <t>XP_064981922.1</t>
  </si>
  <si>
    <t>Contig_367:134683-136310</t>
  </si>
  <si>
    <t>NL</t>
  </si>
  <si>
    <t>URD72188.1</t>
  </si>
  <si>
    <t>Contig_349:130437-132435</t>
  </si>
  <si>
    <t>XP_064980200.1</t>
  </si>
  <si>
    <t>disease resistance protein RPS2-like [Musa acuminata AAA Group]</t>
  </si>
  <si>
    <t>RPS</t>
  </si>
  <si>
    <t>Contig_349:263549-266621</t>
  </si>
  <si>
    <t>URE35792.1</t>
  </si>
  <si>
    <t>Contig_24520:477-1173</t>
  </si>
  <si>
    <t>XP_065033229.1</t>
  </si>
  <si>
    <t>putative disease resistance protein RGA1 isoform X2 [Musa acuminata AAA Group]</t>
  </si>
  <si>
    <t>Contig_17440:106-643</t>
  </si>
  <si>
    <t>Contig_4:330089-332777</t>
  </si>
  <si>
    <t>URE23503.1</t>
  </si>
  <si>
    <t>disease resistance RPP13-like protein 1 [Musa troglodytarum]</t>
  </si>
  <si>
    <t>Contig_676:151762-154746</t>
  </si>
  <si>
    <t>XP_065014395.1</t>
  </si>
  <si>
    <t>Contig_994:59482-62218</t>
  </si>
  <si>
    <t>URD72952.1</t>
  </si>
  <si>
    <t>NB-ARC domain containing protein [Musa troglodytarum]</t>
  </si>
  <si>
    <t>Contig_2949:6568-8719</t>
  </si>
  <si>
    <t>XP_065005753.1</t>
  </si>
  <si>
    <t>disease resistance protein RPS5-like [Musa acuminata AAA Group]</t>
  </si>
  <si>
    <t>Contig_920:7146-8175</t>
  </si>
  <si>
    <t>XP_057989510.1</t>
  </si>
  <si>
    <t>putative disease resistance protein RGA3 [Hevea brasiliensis]</t>
  </si>
  <si>
    <t>Contig_4649:1164-2606</t>
  </si>
  <si>
    <t>XP_065024053.1</t>
  </si>
  <si>
    <t>disease resistance protein Pik-2-like [Musa acuminata AAA Group]</t>
  </si>
  <si>
    <t>Pik</t>
  </si>
  <si>
    <t>Contig_4642:1183-2626</t>
  </si>
  <si>
    <t>URE31839.1</t>
  </si>
  <si>
    <t>Contig_119:63834-66720</t>
  </si>
  <si>
    <t>WOL07182.1</t>
  </si>
  <si>
    <t>disease resistance protein RGA3 [Canna indica]</t>
  </si>
  <si>
    <t>Contig_119:71600-74555</t>
  </si>
  <si>
    <t>XP_065034660.1</t>
  </si>
  <si>
    <t>Contig_116:306834-309884</t>
  </si>
  <si>
    <t>XP_065044252.1</t>
  </si>
  <si>
    <t>putative disease resistance RPP13-like protein 1 [Musa acuminata AAA Group]</t>
  </si>
  <si>
    <t>Contig_116:296142-299282</t>
  </si>
  <si>
    <t>XP_065044249.1</t>
  </si>
  <si>
    <t>putative disease resistance protein RGA1 [Musa acuminata AAA Group]</t>
  </si>
  <si>
    <t>Contig_1023:41294-44447</t>
  </si>
  <si>
    <t>URE49856.1</t>
  </si>
  <si>
    <t>resistance protein [Musa troglodytarum]</t>
  </si>
  <si>
    <t>Contig_104:61790-64754</t>
  </si>
  <si>
    <t>XP_038988662.1</t>
  </si>
  <si>
    <t>putative disease resistance protein RGA4 [Phoenix dactylifera]</t>
  </si>
  <si>
    <t>Contig_465:5111-6605</t>
  </si>
  <si>
    <t>KAJ6814328.1</t>
  </si>
  <si>
    <t>putative disease resistance proteinisoform X3 [Iris pallida]</t>
  </si>
  <si>
    <t>XM_073134181.1</t>
  </si>
  <si>
    <t>Contig_48:43515-46677</t>
  </si>
  <si>
    <t>URE45072.1</t>
  </si>
  <si>
    <t>Disease resistance protein [Musa troglodytarum]</t>
  </si>
  <si>
    <t>Contig_47:606827-609292</t>
  </si>
  <si>
    <t>XP_064970436.1</t>
  </si>
  <si>
    <t>Contig_44:1002292-1002624</t>
  </si>
  <si>
    <t>ABF81468.1</t>
  </si>
  <si>
    <t>TIR-NBS-LRR type disease resistance protein [Populus trichocarpa]</t>
  </si>
  <si>
    <t>XM_018820887.2</t>
  </si>
  <si>
    <t>TNL</t>
  </si>
  <si>
    <t>Contig_44:1005969-1008540</t>
  </si>
  <si>
    <t>Contig_39:766541-768230</t>
  </si>
  <si>
    <t>Contig_39:775811-778480</t>
  </si>
  <si>
    <t>Contig_39:762969-766485</t>
  </si>
  <si>
    <t>Contig_37:23262-26254</t>
  </si>
  <si>
    <t>XP_026660139.2</t>
  </si>
  <si>
    <t>putative disease resistance protein RGA1 [Phoenix dactylifera]</t>
  </si>
  <si>
    <t>XM_065118182.1</t>
  </si>
  <si>
    <t>Contig_37:50220-53310</t>
  </si>
  <si>
    <t>Contig_37:40249-43026</t>
  </si>
  <si>
    <t>XP_065015775.1</t>
  </si>
  <si>
    <t>disease resistance protein RGA2 isoform X2 [Musa acuminata AAA Group]</t>
  </si>
  <si>
    <t>XM_065079013.1</t>
  </si>
  <si>
    <t>Contig_36:174306-176202</t>
  </si>
  <si>
    <t>Contig_23:828118-831451</t>
  </si>
  <si>
    <t>WOL08981.1</t>
  </si>
  <si>
    <t>disease resistance protein [Canna indica]</t>
  </si>
  <si>
    <t>Contig_23:1060193-1062200</t>
  </si>
  <si>
    <t>WOL09017.1</t>
  </si>
  <si>
    <t>disease resistance protein RPS2-like [Canna indica]</t>
  </si>
  <si>
    <t>Contig_439:18508-20899</t>
  </si>
  <si>
    <t>XP_064966390.1</t>
  </si>
  <si>
    <t>Contig_799:98322-100997</t>
  </si>
  <si>
    <t>Contig_437:96651-98705</t>
  </si>
  <si>
    <t>XP_065029538.1</t>
  </si>
  <si>
    <t>putative disease resistance RPP13-like protein 1 isoform X2 [Musa acuminata AAA Group]</t>
  </si>
  <si>
    <t>Contig_18:1033733-1035734</t>
  </si>
  <si>
    <t>XP_065008103.1</t>
  </si>
  <si>
    <t>Contig_18:760778-764123</t>
  </si>
  <si>
    <t>URE03858.1</t>
  </si>
  <si>
    <t>Contig_433:90933-96740</t>
  </si>
  <si>
    <t>XP_009417197.2</t>
  </si>
  <si>
    <t>disease resistance protein RGA2 [Musa acuminata AAA Group]</t>
  </si>
  <si>
    <t>Contig_15:1295305-1300337</t>
  </si>
  <si>
    <t>Contig_14:216437-219089</t>
  </si>
  <si>
    <t>URE10777.1</t>
  </si>
  <si>
    <t>Contig_413:236001-238857</t>
  </si>
  <si>
    <t>XP_065022105.1</t>
  </si>
  <si>
    <t>putative disease resistance protein At3g14460 [Musa acuminata AAA Group]</t>
  </si>
  <si>
    <t>Contig_1323:51350-55118</t>
  </si>
  <si>
    <t>XP_074576780.1</t>
  </si>
  <si>
    <t>putative disease resistance protein RGA3 [Curcuma longa]</t>
  </si>
  <si>
    <t>Contig_407:99418-101965</t>
  </si>
  <si>
    <t>XP_042377441.1</t>
  </si>
  <si>
    <t>disease resistance protein RPM1-like [Zingiber officinale]</t>
  </si>
  <si>
    <t>Contig_5212:537-4186</t>
  </si>
  <si>
    <t>Contig_15695:24-1330</t>
  </si>
  <si>
    <t>XP_064946712.1</t>
  </si>
  <si>
    <t>putative disease resistance protein RGA3 isoform X1 [Musa acuminata AAA Group]</t>
  </si>
  <si>
    <t>Contig_15694:24-1330</t>
  </si>
  <si>
    <t>Contig_1647:7575-8798</t>
  </si>
  <si>
    <t>XP_020244412.1</t>
  </si>
  <si>
    <t>putative disease resistance protein At1g50180 isoform X1 [Asparagus officinalis]</t>
  </si>
  <si>
    <t>Contig_6607:3629-4633</t>
  </si>
  <si>
    <t>KAK2363036.1</t>
  </si>
  <si>
    <t>cysteine-rich RECEPTOR kinase [Trifolium repens]</t>
  </si>
  <si>
    <t>XR_010481167.1</t>
  </si>
  <si>
    <r>
      <rPr>
        <i/>
        <sz val="11"/>
        <color theme="1"/>
        <rFont val="Calibri"/>
        <family val="2"/>
        <scheme val="minor"/>
      </rPr>
      <t>Ensete ventricosum</t>
    </r>
    <r>
      <rPr>
        <sz val="11"/>
        <color theme="1"/>
        <rFont val="Calibri"/>
        <family val="2"/>
        <scheme val="minor"/>
      </rPr>
      <t xml:space="preserve"> landrace Bedadeti</t>
    </r>
  </si>
  <si>
    <t>JTFG02011033.1:7800-10890</t>
  </si>
  <si>
    <t>EV_bedadeti</t>
  </si>
  <si>
    <t>URE18016.1</t>
  </si>
  <si>
    <t>JTFG02015403.1:109-1735</t>
  </si>
  <si>
    <t>JTFG02000171.1:34281-37459</t>
  </si>
  <si>
    <t>JTFG02000171.1:23577-26634</t>
  </si>
  <si>
    <t>JTFG02002187.1:27689-31381</t>
  </si>
  <si>
    <t>JTFG02003434.1:8557-11242</t>
  </si>
  <si>
    <t>JTFG02000107.1:42658-44820</t>
  </si>
  <si>
    <t>JTFG02000086.1:59664-62183</t>
  </si>
  <si>
    <t>XP_065043900.1</t>
  </si>
  <si>
    <t>JTFG02004123.1:7646-10504</t>
  </si>
  <si>
    <t>JTFG02004307.1:24533-26020</t>
  </si>
  <si>
    <t>JTFG02021585.1:2387-3610</t>
  </si>
  <si>
    <t>JTFG02005173.1:20117-23176</t>
  </si>
  <si>
    <t>JTFG02023593.1:802-1245</t>
  </si>
  <si>
    <t>XP_047049238.1</t>
  </si>
  <si>
    <t>putative disease resistance protein RGA1 [Lolium rigidum]</t>
  </si>
  <si>
    <t>JTFG02002602.1:14008-19229</t>
  </si>
  <si>
    <t>JTFG02000435.1:43427-46580</t>
  </si>
  <si>
    <t>JTFG02006909.1:9253-11288</t>
  </si>
  <si>
    <t>JTFG02016038.1:6109-8020</t>
  </si>
  <si>
    <t>JTFG02013407.1:3245-5141</t>
  </si>
  <si>
    <t>XP_065022046.1</t>
  </si>
  <si>
    <t>disease resistance protein RPM1-like isoform X2 [Musa acuminata AAA Group]</t>
  </si>
  <si>
    <t>JTFG02000402.1:55288-55620</t>
  </si>
  <si>
    <t>JTFG02000402.1:58913-61484</t>
  </si>
  <si>
    <t>XP_064946570.1</t>
  </si>
  <si>
    <t>JTFG02021233.1:2892-5202</t>
  </si>
  <si>
    <t>JTFG02014152.1:2866-6028</t>
  </si>
  <si>
    <t>JTFG02008018.1:8691-11238</t>
  </si>
  <si>
    <t>JTFG02001095.1:4300-6307</t>
  </si>
  <si>
    <t>JTFG02003336.1:27196-29870</t>
  </si>
  <si>
    <t>XP_064970670.1</t>
  </si>
  <si>
    <t>putative disease resistance RPP13-like protein 1 isoform X1 [Musa acuminata AAA Group]</t>
  </si>
  <si>
    <t>JTFG02006220.1:3408-5850</t>
  </si>
  <si>
    <t>JTFG02010145.1:5779-6783</t>
  </si>
  <si>
    <t>JTFG02002826.1:14790-16884</t>
  </si>
  <si>
    <t>JTFG02019016.1:1026-2055</t>
  </si>
  <si>
    <t>JTFG02000393.1:29168-32502</t>
  </si>
  <si>
    <t>JTFG02005806.1:9123-11859</t>
  </si>
  <si>
    <t>JTFG02000912.1:25837-29012</t>
  </si>
  <si>
    <t>JTFG02003405.1:5535-8527</t>
  </si>
  <si>
    <t>JTFG02003405.1:21914-25041</t>
  </si>
  <si>
    <t>JTFG02000478.1:6646-9016</t>
  </si>
  <si>
    <t>JTFG02011417.1:2067-2345</t>
  </si>
  <si>
    <t>JTFG02000838.1:7679-10634</t>
  </si>
  <si>
    <t>JTFG02000838.1:15513-18399</t>
  </si>
  <si>
    <t>JTFG02008913.1:2715-4182</t>
  </si>
  <si>
    <t>JTFG02009816.1:13558-14011</t>
  </si>
  <si>
    <t>JTFG02002181.1:16292-20068</t>
  </si>
  <si>
    <t>JTFG02002807.1:26642-29294</t>
  </si>
  <si>
    <t>JTFG02000866.1:50603-52604</t>
  </si>
  <si>
    <t>JTFG02000310.1:6849-9240</t>
  </si>
  <si>
    <t>JTFG02014719.1:2358-4356</t>
  </si>
  <si>
    <t>JTFG02000258.1:38487-38743</t>
  </si>
  <si>
    <t>N</t>
  </si>
  <si>
    <t>JTFG02001431.1:39668-42632</t>
  </si>
  <si>
    <t>JTFG02000618.1:23212-26196</t>
  </si>
  <si>
    <t>JTFG02010776.1:3587-5270</t>
  </si>
  <si>
    <t>JTFG02010776.1:15-3531</t>
  </si>
  <si>
    <t>JTFG02001632.1:10243-15335</t>
  </si>
  <si>
    <t>JTFG02001385.1:38945-41939</t>
  </si>
  <si>
    <t>JTFG02007293.1:7828-10603</t>
  </si>
  <si>
    <t>JTFG02002841.1:28227-31473</t>
  </si>
  <si>
    <t>JTFG02006260.1:7703-11855</t>
  </si>
  <si>
    <t>JTFG02000292.1:4347-7692</t>
  </si>
  <si>
    <t>JTFG02000723.1:21701-24167</t>
  </si>
  <si>
    <t>JTFG02019067.1:1646-4321</t>
  </si>
  <si>
    <t>Musa acuminata</t>
  </si>
  <si>
    <t>chr05:8816281-8818282</t>
  </si>
  <si>
    <t>chr05:8428270-8431591</t>
  </si>
  <si>
    <t>chr05:3174340-3176712</t>
  </si>
  <si>
    <t>chr04:40502299-40508939</t>
  </si>
  <si>
    <t>chr04:43328547-43331727</t>
  </si>
  <si>
    <t>URD99654.1</t>
  </si>
  <si>
    <t>chr04:41981880-41984040</t>
  </si>
  <si>
    <t>chr04:40528690-40531490</t>
  </si>
  <si>
    <t>XP_065036738.1</t>
  </si>
  <si>
    <t>chr04:40520874-40524009</t>
  </si>
  <si>
    <t>chr04:40513543-40516678</t>
  </si>
  <si>
    <t>chr03:6800358-6803847</t>
  </si>
  <si>
    <t>chr03:40651606-40654320</t>
  </si>
  <si>
    <t>XP_065000208.1</t>
  </si>
  <si>
    <t>chr03:40658915-40661891</t>
  </si>
  <si>
    <t>XP_065000210.1</t>
  </si>
  <si>
    <t>chr03:40664541-40665952</t>
  </si>
  <si>
    <t>CBW30185.1</t>
  </si>
  <si>
    <t>Disease resistance protein (CC-NBS-LRR) [Musa balbisiana]</t>
  </si>
  <si>
    <t>chr03:40671421-40674109</t>
  </si>
  <si>
    <t>XP_009388252.2</t>
  </si>
  <si>
    <t>chr03:40677565-40679714</t>
  </si>
  <si>
    <t>TCN</t>
  </si>
  <si>
    <t>XP_064999566.1</t>
  </si>
  <si>
    <t>chr03:40689160-40691869</t>
  </si>
  <si>
    <t>CBW30200.1</t>
  </si>
  <si>
    <t>chr03:40695377-40698065</t>
  </si>
  <si>
    <t>CBW30238.1</t>
  </si>
  <si>
    <t>chr03:40708915-40711040</t>
  </si>
  <si>
    <t>XP_064999561.1</t>
  </si>
  <si>
    <t>chr03:40715149-40717274</t>
  </si>
  <si>
    <t>XP_064996802.1</t>
  </si>
  <si>
    <t>putative disease resistance protein RGA3 isoform X2 [Musa acuminata AAA Group]</t>
  </si>
  <si>
    <t>chr03:40739768-40740987</t>
  </si>
  <si>
    <t>chr03:40749016-40751695</t>
  </si>
  <si>
    <t>chr03:40755155-40758110</t>
  </si>
  <si>
    <t>XP_064998392.1</t>
  </si>
  <si>
    <t>disease resistance protein RGA2-like isoform X2 [Musa acuminata AAA Group]</t>
  </si>
  <si>
    <t>chr03:40761166-40761788</t>
  </si>
  <si>
    <t>XM_065143494.1</t>
  </si>
  <si>
    <t>chr03:40770101-40772870</t>
  </si>
  <si>
    <t>CBW30233.1</t>
  </si>
  <si>
    <t>chr03:40778406-40784397</t>
  </si>
  <si>
    <t>chr03:40793003-40795243</t>
  </si>
  <si>
    <t>XP_064998323.1</t>
  </si>
  <si>
    <t>XM_065151105.1</t>
  </si>
  <si>
    <t>chr03:40943533-40946398</t>
  </si>
  <si>
    <t>chr03:40759987-40762714</t>
  </si>
  <si>
    <t>chr03:40740357-40741281</t>
  </si>
  <si>
    <t>XM_065143488.1</t>
  </si>
  <si>
    <t>chr03:40662462-40667629</t>
  </si>
  <si>
    <t>chr03:36727573-36731875</t>
  </si>
  <si>
    <t>XP_064997925.1</t>
  </si>
  <si>
    <t>LOW QUALITY PROTEIN: putative disease resistance RPP13-like protein 1 [Musa acuminata AAA Group]</t>
  </si>
  <si>
    <t>chr03:36718094-36722091</t>
  </si>
  <si>
    <t>XP_064992441.1</t>
  </si>
  <si>
    <t>chr03:36710013-36712776</t>
  </si>
  <si>
    <t>XP_064956532.1</t>
  </si>
  <si>
    <t>chr03:36701688-36705990</t>
  </si>
  <si>
    <t>XM_065099549.1</t>
  </si>
  <si>
    <t>chr03:36693297-36697171</t>
  </si>
  <si>
    <t>XP_009385334.2</t>
  </si>
  <si>
    <t>chr03:36685391-36688163</t>
  </si>
  <si>
    <t>chr03:36675108-36679451</t>
  </si>
  <si>
    <t>XP_064992478.1</t>
  </si>
  <si>
    <t>chr03:36666825-36670764</t>
  </si>
  <si>
    <t>chr03:36647906-36654857</t>
  </si>
  <si>
    <t>XP_065000032.1</t>
  </si>
  <si>
    <t>chr03:36628968-36632448</t>
  </si>
  <si>
    <t>chr03:36619063-36623815</t>
  </si>
  <si>
    <t>XP_065000760.1</t>
  </si>
  <si>
    <t>putative disease resistance protein RGA4 isoform X1 [Musa acuminata AAA Group]</t>
  </si>
  <si>
    <t>chr03:36603877-36606490</t>
  </si>
  <si>
    <t>XP_064992458.1</t>
  </si>
  <si>
    <t>chr03:36595531-36600229</t>
  </si>
  <si>
    <t>XP_065000848.1</t>
  </si>
  <si>
    <t>chr03:36589234-36591730</t>
  </si>
  <si>
    <t>XP_064992420.1</t>
  </si>
  <si>
    <t>chr03:36578905-36581671</t>
  </si>
  <si>
    <t>chr03:36566894-36572972</t>
  </si>
  <si>
    <t>XM_065143960.1</t>
  </si>
  <si>
    <t>chr03:8117582-8120009</t>
  </si>
  <si>
    <t>URD94157.1</t>
  </si>
  <si>
    <t>chr02:22042814-22045631</t>
  </si>
  <si>
    <t>chr02:26995620-26998464</t>
  </si>
  <si>
    <t>XP_009389174.2</t>
  </si>
  <si>
    <t>chr01:5703040-5705905</t>
  </si>
  <si>
    <t>chr01:5715341-5718197</t>
  </si>
  <si>
    <t>chr01:40251826-40254745</t>
  </si>
  <si>
    <t>chr01:4659564-4662555</t>
  </si>
  <si>
    <t>XP_064948164.1</t>
  </si>
  <si>
    <t>chr01:4645948-4648912</t>
  </si>
  <si>
    <t>XP_064975604.1</t>
  </si>
  <si>
    <t>chr01:4637658-4640688</t>
  </si>
  <si>
    <t>chr01:2839552-2840215</t>
  </si>
  <si>
    <t>chr01:2834467-2836585</t>
  </si>
  <si>
    <t>URD76058.1</t>
  </si>
  <si>
    <t>chr09:1824416-1826417</t>
  </si>
  <si>
    <t>chr09:1997136-2001249</t>
  </si>
  <si>
    <t>chr09:7988223-7993456</t>
  </si>
  <si>
    <t>chr09:8145925-8148251</t>
  </si>
  <si>
    <t>XP_065025157.1</t>
  </si>
  <si>
    <t>chr09:12797522-12800986</t>
  </si>
  <si>
    <t>XP_064981899.1</t>
  </si>
  <si>
    <t>chr09:14540587-14542555</t>
  </si>
  <si>
    <t>chr09:37048210-37050958</t>
  </si>
  <si>
    <t>XP_018687059.2</t>
  </si>
  <si>
    <t>chr09:45619747-45621649</t>
  </si>
  <si>
    <t>chr09:45604423-45606295</t>
  </si>
  <si>
    <t>chr09:41275167-41277846</t>
  </si>
  <si>
    <t>chr09:14395267-14397235</t>
  </si>
  <si>
    <t>XP_064940764.1</t>
  </si>
  <si>
    <t>XM_065166552.1</t>
  </si>
  <si>
    <t>chr09:13023696-13028580</t>
  </si>
  <si>
    <t>TCNL</t>
  </si>
  <si>
    <t>chr09:8883516-8885880</t>
  </si>
  <si>
    <t>chr09:8493018-8494229</t>
  </si>
  <si>
    <t>XM_009419139.3</t>
  </si>
  <si>
    <t>chr09:8163141-8166918</t>
  </si>
  <si>
    <t>XP_064938728.1</t>
  </si>
  <si>
    <t>chr09:1979387-1982582</t>
  </si>
  <si>
    <t>XP_009416052.2</t>
  </si>
  <si>
    <t>chr09:1976474-1977924</t>
  </si>
  <si>
    <t>XP_065022495.1</t>
  </si>
  <si>
    <t>chr11:33438157-33441229</t>
  </si>
  <si>
    <t>XP_064947270.1</t>
  </si>
  <si>
    <t>chr11:29115487-29118058</t>
  </si>
  <si>
    <t>XP_065031042.1</t>
  </si>
  <si>
    <t>chr11:29099518-29102266</t>
  </si>
  <si>
    <t>XP_065031114.1</t>
  </si>
  <si>
    <t>chr11:19900124-19902065</t>
  </si>
  <si>
    <t>XP_064978954.1</t>
  </si>
  <si>
    <t>chr11:5935686-5937841</t>
  </si>
  <si>
    <t>XP_065029537.1</t>
  </si>
  <si>
    <t>chr08:13093260-13094130</t>
  </si>
  <si>
    <t>XP_065015979.1</t>
  </si>
  <si>
    <t>putative disease resistance RPP13-like protein 3 [Musa acuminata AAA Group]</t>
  </si>
  <si>
    <t>XM_042536745.1</t>
  </si>
  <si>
    <t>chr08:48446296-48448788</t>
  </si>
  <si>
    <t>XP_065018436.1</t>
  </si>
  <si>
    <t>disease resistance protein RPM1 [Musa acuminata AAA Group]</t>
  </si>
  <si>
    <t>chr08:45345904-45348463</t>
  </si>
  <si>
    <t>XP_065019128.1</t>
  </si>
  <si>
    <t>chr08:42085776-42088467</t>
  </si>
  <si>
    <t>XP_009414224.2</t>
  </si>
  <si>
    <t>chr08:13091891-13092648</t>
  </si>
  <si>
    <t>XP_042460876.1</t>
  </si>
  <si>
    <t>putative disease resistance RPP13-like protein 3 [Zingiber officinale]</t>
  </si>
  <si>
    <t>XM_042543659.1</t>
  </si>
  <si>
    <t>chr10:24960703-24963736</t>
  </si>
  <si>
    <t>XP_064986820.1</t>
  </si>
  <si>
    <t>chr10:24983342-24987384</t>
  </si>
  <si>
    <t>XP_064987050.1</t>
  </si>
  <si>
    <t>chr10:24993826-24996619</t>
  </si>
  <si>
    <t>XP_064984259.1</t>
  </si>
  <si>
    <t>chr10:25021524-25026906</t>
  </si>
  <si>
    <t>chr10:25036950-25039854</t>
  </si>
  <si>
    <t>XP_064987038.1</t>
  </si>
  <si>
    <t>chr10:25056547-25059340</t>
  </si>
  <si>
    <t>chr10:25062913-25065619</t>
  </si>
  <si>
    <t>URE46711.1</t>
  </si>
  <si>
    <t>chr10:25084642-25087258</t>
  </si>
  <si>
    <t>XP_009420934.2</t>
  </si>
  <si>
    <t>chr10:25137467-25140260</t>
  </si>
  <si>
    <t>chr10:25143975-25146680</t>
  </si>
  <si>
    <t>XP_064984249.1</t>
  </si>
  <si>
    <t>chr10:25157785-25160572</t>
  </si>
  <si>
    <t>XP_064987230.1</t>
  </si>
  <si>
    <t>chr10:25179735-25182528</t>
  </si>
  <si>
    <t>chr10:25186460-25188409</t>
  </si>
  <si>
    <t>chr10:38690315-38693468</t>
  </si>
  <si>
    <t>chr10:35953723-35956681</t>
  </si>
  <si>
    <t>XP_064944165.1</t>
  </si>
  <si>
    <t>chr10:35945221-35948200</t>
  </si>
  <si>
    <t>URE46511.1</t>
  </si>
  <si>
    <t>disease resistance [Musa troglodytarum]</t>
  </si>
  <si>
    <t>Disease resistance</t>
  </si>
  <si>
    <t>chr10:35940395-35943345</t>
  </si>
  <si>
    <t>XP_064944162.1</t>
  </si>
  <si>
    <t>chr07:6367467-6369474</t>
  </si>
  <si>
    <t>WP_311545127.1</t>
  </si>
  <si>
    <t>leucine-rich repeat domain-containing protein [Streptomonospora wellingtoniae]</t>
  </si>
  <si>
    <t>chr07:33870053-33873786</t>
  </si>
  <si>
    <t>WP_040481322.1</t>
  </si>
  <si>
    <t>leucine-rich repeat domain-containing protein [Mariniradius saccharolyticus]</t>
  </si>
  <si>
    <t>chr07:33887857-33891589</t>
  </si>
  <si>
    <t>XM_065118065.1</t>
  </si>
  <si>
    <t>chr07:33903289-33908819</t>
  </si>
  <si>
    <t>WP_248328271.1</t>
  </si>
  <si>
    <t>leucine-rich repeat domain-containing protein [Aquimarina acroporae]</t>
  </si>
  <si>
    <t>chr07:33923211-33926689</t>
  </si>
  <si>
    <t>WP_190970534.1</t>
  </si>
  <si>
    <t>leucine-rich repeat domain-containing protein [Nostoc spongiaeforme]</t>
  </si>
  <si>
    <t>chr07:33938871-33942603</t>
  </si>
  <si>
    <t>chr07:33966304-33969781</t>
  </si>
  <si>
    <t>chr07:33981428-33984922</t>
  </si>
  <si>
    <t>WP_048171626.1</t>
  </si>
  <si>
    <t>NB-ARC domain-containing protein [Methanosarcina siciliae]</t>
  </si>
  <si>
    <t>chr07:33988118-33991856</t>
  </si>
  <si>
    <t>WP_372364988.1</t>
  </si>
  <si>
    <t>leucine-rich repeat domain-containing protein [Candidatus Uabimicrobium helgolandensis]</t>
  </si>
  <si>
    <t>chr07:34005728-34009223</t>
  </si>
  <si>
    <t>chr07:34012636-34018178</t>
  </si>
  <si>
    <t>XP_064974139.1</t>
  </si>
  <si>
    <t>disease resistance protein RPP13-like [Musa acuminata AAA Group]</t>
  </si>
  <si>
    <t>XM_065118067.1</t>
  </si>
  <si>
    <t>chr07:34896751-34898242</t>
  </si>
  <si>
    <t>WP_084599765.1</t>
  </si>
  <si>
    <t>NB-ARC domain-containing protein [Actinoplanes subtropicus]</t>
  </si>
  <si>
    <t>chr07:9600063-9603054</t>
  </si>
  <si>
    <t>WP_372369321.1</t>
  </si>
  <si>
    <t>chr07:6339667-6341656</t>
  </si>
  <si>
    <t>WP_245237163.1</t>
  </si>
  <si>
    <t>leucine-rich repeat domain-containing protein [Paenibacillus ihuae]</t>
  </si>
  <si>
    <t>chr06:9081297-9083961</t>
  </si>
  <si>
    <t>WP_117344674.1</t>
  </si>
  <si>
    <t>leucine-rich repeat domain-containing protein [Leptospira mayottensis]</t>
  </si>
  <si>
    <t>chr06:15715248-15717732</t>
  </si>
  <si>
    <t>WP_043143025.1</t>
  </si>
  <si>
    <t>MULTISPECIES: leucine-rich repeat domain-containing protein [Serratia]</t>
  </si>
  <si>
    <t>chr06:29984355-29985285</t>
  </si>
  <si>
    <t>URE13335.1</t>
  </si>
  <si>
    <t>XM_065189858.1</t>
  </si>
  <si>
    <t>chr06:30195935-30198156</t>
  </si>
  <si>
    <t>XP_065033232.1</t>
  </si>
  <si>
    <t>chr06:39571020-39571584</t>
  </si>
  <si>
    <t>XP_008805363.1</t>
  </si>
  <si>
    <t>chr06:39580959-39583915</t>
  </si>
  <si>
    <t>chr06:41326146-41332922</t>
  </si>
  <si>
    <t>chr06:39566034-39569532</t>
  </si>
  <si>
    <t>XP_065012899.1</t>
  </si>
  <si>
    <t>chr06:37896005-37898472</t>
  </si>
  <si>
    <t>chr06:30186059-30189554</t>
  </si>
  <si>
    <t>chr06:15490841-15493928</t>
  </si>
  <si>
    <t>chr06:7213157-7215815</t>
  </si>
  <si>
    <t>XP_064966876.1</t>
  </si>
  <si>
    <t>Bchr09:1908780-1913924</t>
  </si>
  <si>
    <t>Bchr09:2086322-2089394</t>
  </si>
  <si>
    <t>Bchr09:7583485-7588883</t>
  </si>
  <si>
    <t>Bchr09:7748668-7749223</t>
  </si>
  <si>
    <t>XP_064982391.1</t>
  </si>
  <si>
    <t>Bchr09:7759173-7762491</t>
  </si>
  <si>
    <t>Bchr09:12605052-12608511</t>
  </si>
  <si>
    <t>Bchr09:14548963-14550931</t>
  </si>
  <si>
    <t>Bchr09:31280523-31284038</t>
  </si>
  <si>
    <t>Bchr09:35588574-35591292</t>
  </si>
  <si>
    <t>Bchr09:35573398-35575306</t>
  </si>
  <si>
    <t>Bchr09:14477275-14485736</t>
  </si>
  <si>
    <t>Bchr09:12893324-12896174</t>
  </si>
  <si>
    <t>Bchr09:8481112-8483476</t>
  </si>
  <si>
    <t>Bchr09:8103266-8104477</t>
  </si>
  <si>
    <t>Bchr09:7777964-7782545</t>
  </si>
  <si>
    <t>Bchr09:2065954-2069149</t>
  </si>
  <si>
    <t>XP_065022494.1</t>
  </si>
  <si>
    <t>Bchr09:2056893-2060088</t>
  </si>
  <si>
    <t>Bchr09:2049157-2055493</t>
  </si>
  <si>
    <t>KAL5814912.1</t>
  </si>
  <si>
    <t>hypothetical protein ACOSQ4_025553 [Xanthoceras sorbifolium]</t>
  </si>
  <si>
    <t>Bchr08:42455969-42459272</t>
  </si>
  <si>
    <t>Bchr08:39235311-39237858</t>
  </si>
  <si>
    <t>Bchr08:35898526-35901217</t>
  </si>
  <si>
    <t>Bchr08:13232700-13233189</t>
  </si>
  <si>
    <t>RWR84794.1</t>
  </si>
  <si>
    <t>putative disease resistance protein [Cinnamomum micranthum f. kanehirae]</t>
  </si>
  <si>
    <t>Bchr07:6856446-6858453</t>
  </si>
  <si>
    <t>Bchr07:31279311-31282351</t>
  </si>
  <si>
    <t>Bchr07:31290621-31293947</t>
  </si>
  <si>
    <t>XP_065050073.1</t>
  </si>
  <si>
    <t>Bchr07:31296794-31301825</t>
  </si>
  <si>
    <t>Bchr07:32128875-32131965</t>
  </si>
  <si>
    <t>Bchr07:15738721-15738997</t>
  </si>
  <si>
    <t>Bchr07:10132299-10135290</t>
  </si>
  <si>
    <t>Bchr07:6829137-6831126</t>
  </si>
  <si>
    <t>XP_009407637.3</t>
  </si>
  <si>
    <t>disease resistance protein RPS2 isoform X1 [Musa acuminata AAA Group]</t>
  </si>
  <si>
    <t>Bchr06:9385844-9389006</t>
  </si>
  <si>
    <t>Bchr06:15743956-15747037</t>
  </si>
  <si>
    <t>Bchr06:27851581-27854152</t>
  </si>
  <si>
    <t>XP_065045930.1</t>
  </si>
  <si>
    <t>LOW QUALITY PROTEIN: disease resistance protein At4g27190-like [Musa acuminata AAA Group]</t>
  </si>
  <si>
    <t>Bchr06:28088082-28091157</t>
  </si>
  <si>
    <t>WOL15148.1</t>
  </si>
  <si>
    <t>disease resistance protein RGA2-like isoform X1 [Canna indica]</t>
  </si>
  <si>
    <t>Bchr06:37830743-37831307</t>
  </si>
  <si>
    <t>Bchr06:37840387-37843348</t>
  </si>
  <si>
    <t>Bchr06:39627154-39634139</t>
  </si>
  <si>
    <t>Bchr06:37825692-37829013</t>
  </si>
  <si>
    <t>Bchr06:36036455-36038921</t>
  </si>
  <si>
    <t>Bchr06:28070990-28074583</t>
  </si>
  <si>
    <t>Bchr06:15399242-15402329</t>
  </si>
  <si>
    <t>Bchr06:7430003-7432649</t>
  </si>
  <si>
    <t>Bchr05:4997989-4999640</t>
  </si>
  <si>
    <t>Bchr05:10510061-10513714</t>
  </si>
  <si>
    <t>Bchr05:7657504-7661230</t>
  </si>
  <si>
    <t>XP_073104320.1</t>
  </si>
  <si>
    <t>putative disease resistance protein RGA4 [Elaeis guineensis]</t>
  </si>
  <si>
    <t>Bchr05:4649584-4651585</t>
  </si>
  <si>
    <t>Bchr04:37994339-38000803</t>
  </si>
  <si>
    <t>Bchr04:40837648-40840834</t>
  </si>
  <si>
    <t>Bchr04:39542238-39544918</t>
  </si>
  <si>
    <t>Bchr04:38008038-38011173</t>
  </si>
  <si>
    <t>Bchr03:6960897-6964392</t>
  </si>
  <si>
    <t>Bchr03:9945692-9946454</t>
  </si>
  <si>
    <t>XP_064999978.1</t>
  </si>
  <si>
    <t>putative multidrug resistance protein [Musa acuminata AAA Group]</t>
  </si>
  <si>
    <t>Bchr02:19649941-19652758</t>
  </si>
  <si>
    <t>Bchr02:24554463-24557307</t>
  </si>
  <si>
    <t>Bchr01:2940121-2942866</t>
  </si>
  <si>
    <t>Bchr01:3032452-3034208</t>
  </si>
  <si>
    <t>Bchr01:7066870-7069158</t>
  </si>
  <si>
    <t>Bchr01:7071493-7075735</t>
  </si>
  <si>
    <t>Bchr01:7084449-7087920</t>
  </si>
  <si>
    <t>Bchr01:7095360-7099110</t>
  </si>
  <si>
    <t>XP_064992484.1</t>
  </si>
  <si>
    <t>Bchr01:10305233-10305896</t>
  </si>
  <si>
    <t>Bchr01:13257958-13261985</t>
  </si>
  <si>
    <t>Bchr01:13265646-13268510</t>
  </si>
  <si>
    <t>Bchr01:47247375-47250294</t>
  </si>
  <si>
    <t>Bchr01:43066904-43067473</t>
  </si>
  <si>
    <t>URE15308.1</t>
  </si>
  <si>
    <t>Bchr01:13265774-13266711</t>
  </si>
  <si>
    <t>Bchr01:10306220-10308654</t>
  </si>
  <si>
    <t>Bchr01:4993417-4996397</t>
  </si>
  <si>
    <t>XP_064955636.1</t>
  </si>
  <si>
    <t>LOW QUALITY PROTEIN: putative disease resistance protein RGA3 [Musa acuminata AAA Group]</t>
  </si>
  <si>
    <t>Bchr01:3037479-3040491</t>
  </si>
  <si>
    <t>Bchr01:3033200-3034118</t>
  </si>
  <si>
    <t>Bchr01:3013922-3016772</t>
  </si>
  <si>
    <t>Bchr01:3006143-3008845</t>
  </si>
  <si>
    <t>Bchr01:2993191-2995912</t>
  </si>
  <si>
    <t>CBW30231.1</t>
  </si>
  <si>
    <t>Bchr01:2981698-2984414</t>
  </si>
  <si>
    <t>XP_064997258.1</t>
  </si>
  <si>
    <t>Bchr01:2968791-2970916</t>
  </si>
  <si>
    <t>CBW30230.1</t>
  </si>
  <si>
    <t>Bchr01:2943860-2946358</t>
  </si>
  <si>
    <t>Bchr01:2928512-2931237</t>
  </si>
  <si>
    <t>Bchr01:2913699-2916432</t>
  </si>
  <si>
    <t>CBW30183.1</t>
  </si>
  <si>
    <t>Bchr01:2905116-2909954</t>
  </si>
  <si>
    <t>Bchr01:2905116-2907797</t>
  </si>
  <si>
    <t>Bchr11:15799843-15801791</t>
  </si>
  <si>
    <t>Bchr11:27978283-27981355</t>
  </si>
  <si>
    <t>Bchr11:23324051-23324374</t>
  </si>
  <si>
    <t>XP_074581008.1</t>
  </si>
  <si>
    <t>putative disease resistance RPP13-like protein 1 [Curcuma longa]</t>
  </si>
  <si>
    <t>Bchr11:23316301-23318872</t>
  </si>
  <si>
    <t>Bchr11:6337662-6339804</t>
  </si>
  <si>
    <t>Bchr10:26416905-26419905</t>
  </si>
  <si>
    <t>Bchr10:26446719-26454309</t>
  </si>
  <si>
    <t>CAH9069840.1</t>
  </si>
  <si>
    <t>unnamed protein product [Cuscuta europaea]</t>
  </si>
  <si>
    <t>Bchr10:26458465-26459703</t>
  </si>
  <si>
    <t>XP_065027512.1</t>
  </si>
  <si>
    <t>Bchr10:40165377-40168530</t>
  </si>
  <si>
    <t>Bchr10:37375230-37377996</t>
  </si>
  <si>
    <t>Bchr10:37360660-37363639</t>
  </si>
  <si>
    <t>Bchr10:37352342-37355321</t>
  </si>
  <si>
    <t>sequence_id</t>
  </si>
  <si>
    <t>sequence</t>
  </si>
  <si>
    <t>NB_ARC_id</t>
  </si>
  <si>
    <t>NB_ARC_sequence</t>
  </si>
  <si>
    <t>EVMZ.1.000605-RA:1-972</t>
  </si>
  <si>
    <t>ATPILSSLARSIHELETAICTSHQWIRVRDDLNRLESTLRRAQAVVDQAEERQWRDERVRSWLAELQGVACDAEDVLDELNFELSRPPRSSPASGEEEEVHSSVTSLSCKIEKIRGRFGETLEQTDGLRQKATERTWPRCGEFVVKRTEVFGREEDKKKVTELVLSETPENPPVIAIVGSPGAGKTTLLQLVYNDPGVREHFPRRGWVRMSKDFDATALRREIMEAITLRDWRTEFSGKGHWIYSQPNYLDRCIKRELEEERFLLVLDDFCDENLHLWATVNLQLSLGHGGSKIILATSSERATAVTENMPLHHLSSLPEETTWRLFQSLAFGSRTGHQDADLVRIGKEIVEKCKGSPLSAKMLAALLQSETKAEIWRRVSESNLWNDADEEEHHNLPALRISYHNLPPHLQSCIAFCSVFPKDFLFTKDRIVRLWMAQGFVHPREGKPSEEIGSEYFDELVSRSFFLVSHVADQTFVVHHLVHDLGEFVLGKQWCREKNMKVCSVPKEARHLCLVALDSLTDVSLELESEANSLRTILLVIKSVNSAFKSNQWYHYSDDIAHLSFSGDMFRHLKCLRALDLSDTDIDHLPDSIGDMKLLRFLGLNNTRIRWLPEELGKLHNLQTLELRSCGGLTALPKSIGYLTNLHHLDLLNACDHVHLHHGIGRLVNLQTLSMVYIGKDSEHYVIRELGRLVNLRGEFRIIGLHNVDAVDDATAAGLMLKEHIEKLTLRWCDPNDDCYRRGVAPRSTGFRCMNCRIEEAVSHDEASEEDEAQQCMVGVVEDEEEEDDMWWIHRIDIDVECKPDKPKRTREEMIQCQRKIQESQEAMLESLRPHGNLKELVIQHYYGSSLSSSWMGDPVFSKLASITLDDCRNCEILPPLGQLPSLKHLQIRYFPSIKRVGREFCGGGGGGGGDSKAFPALETLKFDDMYEWKEWCGVEDSDFPCLRRLRFYGCMKLKSFPDAVSRHSI</t>
  </si>
  <si>
    <t>EVMZ.1.000605-RA:1-972:153-406</t>
  </si>
  <si>
    <t>EEDKKKVTELVLSETPENPPVIAIVGSPGAGKTTLLQLVYNDPGVREHFPRRGWVRMSKDFDATALRREIMEAITLRDWRTEFSGKGHWIYSQPNYLDRCIKRELEEERFLLVLDDFCDENLHLWATVNLQLSLGHGGSKIILATSSERATAVTENMPLHHLSSLPEETTWRLFQSLAFGSRTGHQDADLVRIGKEIVEKCKGSPLSAKMLAALLQSETKAEIWRRVSESNLWNDADEEEHHNLPALRISYHN</t>
  </si>
  <si>
    <t>EVMZ.1.001149-RA:2-903</t>
  </si>
  <si>
    <t>GTKAEPRKRAVKKWFSKVVPAMEGCARTSDSSKTAAGVFEGQSSKQKKKCLAGCCSKSCWCSCKSSKRSTYKHHQSRKDDDVVAVRLPPVSPRSRATNNVDAAVTPTISTARDVAVVAERLPPGPARELPVPNPIVGQEVYLKTALGYLADDAVDVVGIYGTGGIGKTTLLRSINNQFCGSAARTEFDHVMLAVVGKDADIKKLQGAIAYEAGLLLNDDDSEVARAATIFDFLKARNFLLLLDDLWAPLELAKVGIPQPSSDSAVGRKQKLMISTRLLDIAGRMQAHKILILESLKWEEAWNLFKSKVGEDTVGDQRIRSFAVTLAKECRGLPLALVTMASAMAGNKTAEEWESVISSIKASPLHEISSAEDESLALLHVSCGSLRDHRMRQCFSSCSLWPEGYHVSKENLIRSWMGLGSTHHFDDINEAYNIGNAMIEALKASSLLKNSERSYGRLELHDVVREMASWIASEEGSSKNKWSVGANSSGRTRWDEWSRAETISLMFKDIAALPDSCCCPDLQSLILRGNKRLCKIPNGLFPCMIALRYLDLSHTGILRLPAEVGALVNLQFLDLSYTKVACLPEEMRELTSLRHLELEGTTELRTIPRGMISSLGMLQVLNLYMSGFANWNWLSVRGHRGITFEELVSLPKLRSVGFTVRNIPSLLRLFSIRHVSTHSLTIRELRGLISLHLLPALLSRNKMGRLRNLTVESSPCLKELVMGEEADDAPNWRLHQLEVLNLVCLPELERVIWRGVPPHACLPNLRFLSLLCCNSLKNITWILHLPLLQELYLQNCDEMERVMEEETAEKIGTPLPNLRYIYLRDLKKLASIKDHALPFPGLERILVYNCWELKQLPLGAKSAEKLRMIFGEKGWWERLEWGNQSIKSVFASCFREIPAGYE</t>
  </si>
  <si>
    <t>EVMZ.1.001149-RA:2-903:139-382</t>
  </si>
  <si>
    <t>VYLKTALGYLADDAVDVVGIYGTGGIGKTTLLRSINNQFCGSAARTEFDHVMLAVVGKDADIKKLQGAIAYEAGLLLNDDDSEVARAATIFDFLKARNFLLLLDDLWAPLELAKVGIPQPSSDSAVGRKQKLMISTRLLDIAGRMQAHKILILESLKWEEAWNLFKSKVGEDTVGDQRIRSFAVTLAKECRGLPLALVTMASAMAGNKTAEEWESVISSIKASPLHEISSAEDESLALLHVSC</t>
  </si>
  <si>
    <t>EVMZ.1.002104-RA:1-1146</t>
  </si>
  <si>
    <t>EAAVTGTAVRFAVDKLVNLLEEQYKAVSGVKGKLEMLRNLHEHIDKVLEDAESRPVMDLAVKSLLPKLGDLACNIEDVLDLFDAEAMRRRSGARRCMTVRDFFSPKNQVRFRFKMSRGIKKVTPRLDSILVEKTLLLNLAQATTSERQAGGEDRRPTHSQNTFIDVGRGREKEEIVNLLRGHESKETISVVAIVGMGGLGKTTLAQLVFNDESVKSHFSLHMWRDVGSDFNPTKLMEFVLEQATGKPINISETELVRRELRKALAGRKFLLVLDDVWNEDQLKWEELKVVLQEYGAKGSKIVVTTRSLKVSSIMGSSTPHRLQPLSDDACWSLFQRFAFEDGEERHSLVEIGKEIAKKCGGVPLAAIFLGSLLRDKRDEDDWVSVLNTETWQLAEGENKIMGALRLSYDHLDRRSKHCFALCSLFPKNSQMERENLVHLWVANGIIRPEVAGGGSSDVESIGNDAFRKLLQRSFFQEGKKDVDGHVASCKMHDLVHDLARSVAGDECCNLGRDQVNHIQKRTRHLLMDQLASSSVSEALRKPESLRTLLSLKDHLTDAGVLRCVFSKLKLLRVLDLAASDIKKVPESVGKLIHLRYLNLSKTSITELPCSITLLQNLQYLILSRSKLRELPKNLSSMQSLRHLDISGCPFLTHMPRRFSRLTSLQRLSNYIVGNRDGCSIRELKDLDLRGDINIEFYVNVSNDSCAGQKILKNKQHLKSLRLHWVDASSDDNVENLLDDLCPHARLKRLSISNYGGVKLPAWLADSQIPNLVEVKLINCRNCKSIPQFGNLKFLTELQVNGLESVSRIHADFYGNGEVQGFPSLKQFSLYNMPNLKEWSGTEGLELFPRLHTLTIGECPRLTAMPRFPRIERLEMQKCNGSLLSSLATLTSLSSLLVYRFLDITSLPVGLFKNLASLRRLNITDCTELESLPVDEMQHLTALEDLTVSGCKGLRSFQLNVERLGALQSLNLRYCINLGSLPEEGLHSLTSLRSLGVVGCRSVTTQPEVIIRSLNSVRERFETEICCSKVNLSGRLQDLGTLRMLRIFGGHVMRPASATVLAATTLSICCCEELSSLMATTPSGVLLEDVAIEDCSSLTAIPDWLAELRSLRYLSIRNCPELASLPTVLLDLRLQQGLLIEGCPQL</t>
  </si>
  <si>
    <t>EVMZ.1.002104-RA:1-1146:168-410</t>
  </si>
  <si>
    <t>GREKEEIVNLLRGHESKETISVVAIVGMGGLGKTTLAQLVFNDESVKSHFSLHMWRDVGSDFNPTKLMEFVLEQATGKPINISETELVRRELRKALAGRKFLLVLDDVWNEDQLKWEELKVVLQEYGAKGSKIVVTTRSLKVSSIMGSSTPHRLQPLSDDACWSLFQRFAFEDGEERHSLVEIGKEIAKKCGGVPLAAIFLGSLLRDKRDEDDWVSVLNTETWQLAEGENKIMGALRLSYDH</t>
  </si>
  <si>
    <t>EVMZ.1.002134-RA:21-868</t>
  </si>
  <si>
    <t>IFGYALSCEQYIESLQKEIGELRSKRDDVKREVDREARQGMEATNEVMLWLKNVEGLEAEVGRIVEEFDARFANPADGTPKLVLRYQFSKRADEARDEASSLMGKSNFYKVVDKLMPVRFEERPAALTVGMDSMLEHLRSACADEDVGVIGVHGMGGVGKTALLNRFNNEVLVQGTHLNVVISIRVTRDFDVEKTQRAIGDRLGLSWDERKTEDERAMVLFKVLSKMRFVLLLDDLWEPLDLATVGIPTPAGHSKVILTTRIEDVCDRMDAMKMKVGCLGWDDAWDLFKRKAGERLIRADQEIRHHAEELARRCGGLPLALITVGRAMASKRTAKEWRHAVTTLSNTPWQLLGMEENVLLRLKLSYDKLNDRLKTFLLYSSLHTDMNPMHKATIIDLCIGEGAIDDFDSPEDAYSEGYDLLGVLKAASMLEGSGEDHVKMHPLIRAMVSWMVCECGKKDNRWLVQAGAGLAEAPDAEKWEGAERISMVSNEISSLPEDPHSPALLTLLLSGNRGLSTIPDGFFRSMACLRVLDLSRTSIRELPPEIGTLLQLQYLDLYETSITCLPKELGNLVKLRSLLLSGTPHLRTIPNGVIEGLTELRVLCMYASYGNWRASSSGAGISFEELEGLKRLRYLDITLENATTLQRLSRARRLAMSTRYMHIRGCLGLTIIQLPSASLGRCMRGLRCLRISHSSKLEEIIVGGGSTPNEWSLLPNLHVLVLQQLLKARIILKDRIFPNLRFLHVWYCSGIEQLIRFEDEVGEGQEPEVVAAFPHLKELHLGGLPELKSLGGEGRVLVFPCLRVLQVNECPKLKELSMVGEEMTDIFCSQEWCDGLEWGDDRIKQAL</t>
  </si>
  <si>
    <t>EVMZ.1.002134-RA:21-868:130-368</t>
  </si>
  <si>
    <t>MDSMLEHLRSACADEDVGVIGVHGMGGVGKTALLNRFNNEVLVQGTHLNVVISIRVTRDFDVEKTQRAIGDRLGLSWDERKTEDERAMVLFKVLSKMRFVLLLDDLWEPLDLATVGIPTPAGHSKVILTTRIEDVCDRMDAMKMKVGCLGWDDAWDLFKRKAGERLIRADQEIRHHAEELARRCGGLPLALITVGRAMASKRTAKEWRHAVTTLSNTPWQLLGMEENVLLRLKLSYDK</t>
  </si>
  <si>
    <t>EVMZ.1.002476-RA:473-1322</t>
  </si>
  <si>
    <t>TSGHDKARRAALSTGVLQLVGTDHCASNSTQKALGYEDFRKIPNSVNDQAALSLRVCVFENFDETKLTKETLESVTRGFCATTTNIYLIQEEILEQLRGKRFLLILNDLWYVDPMKWYRYQNVVIGGERGSKENLARKQNLGDDTEREHGMNHGPLAFLSNYAFVGENSSTHPNLENMDQMIVKNFKGLPLAAKAIGSLLFSKLEEEEWKSILRTKIWELPVDKNILPALSLSYKHLPSHLKYCFVFCSIFHKDFIFDKDRLVKTWMSHNGYYMVHDAIHGRVPPAGMWHLKLESFFEFEKLRSLLLLKGYKSRTGGIPDELFLRLRCLHVLKLRRRDIKELSNSIESLIQLRYLDLADLGIRTMAQSINIDPEVSEIPRGITNLIHLRHLEAISTMSTLLSSIKMIVVRKDSGFKITELQDMNELRGHLCIQNLESVVDRKEASEANYMPRSTSVLSVLNGQRTETLFSKMRSFARRRCSKPSNHTMNSETPKLDGKPIILLPGDHSSLQLDEVQTPSTSQAAAIAQISGHWRTAWIGENWSRVPQQRYIKGFPSLIELDMPALEEWVCSNDDELLSCLTDLGIADCSKMRALPCLPPTIKRLIISGVGLTLPDLRGSNCLLSSLNVHDCPNLTSLQRGLLTQQLEAIEQLAITGCEEIILLPLEGFKDLVSLKSLTNYNCPKLMTKDFVRDAHRFANQLMLQADQHIACRLMCVTDCADFHLFLEEGLPTALESLGVFGCYNLLLLPAKLQELHSLKSMVIGDCQQVRCSPDKGLPMELKELCIYGCPLLKEYYLGDGAVHIPRLEEEATARAIPLANFFNTLLYVVHVMSIDAMEEIAKARKEGQR</t>
  </si>
  <si>
    <t>EVMZ.1.002476-RA:473-1322:46-245</t>
  </si>
  <si>
    <t>NDQAALSLRVCVFENFDETKLTKETLESVTRGFCATTTNIYLIQEEILEQLRGKRFLLILNDLWYVDPMKWYRYQNVVIGGERGSKENLARKQNLGDDTEREHGMNHGPLAFLSNYAFVGENSSTHPNLENMDQMIVKNFKGLPLAAKAIGSLLFSKLEEEEWKSILRTKIWELPVDKNILPALSLSYKHLPSHLKYCF</t>
  </si>
  <si>
    <t>EVMZ.1.002481-RA:8-1136</t>
  </si>
  <si>
    <t>RWPTTKSATTAPTRLRFAIIFPSQWPFHQRNRDLNAMAGQAVLSAFIQVLVEKVITAAVDEFRLLRGVHGELQNLVTTLSTIQTLLEDAEEKQLQDKSVRHWLAKLKDVAYDMDELLDECAAAKIRWEMESRGRRCSWKMQVGGCFFDSCWRRSSYHYNLAHRTKAIQERFDRIARERHDLGLQVSGGINQLQITERPQTSSLEDDLKVLGREEDREALISMLLSSNNSSHNVTVLPIIGMGGLGKTTLAKSVYNDHRIKQHFQLRMWVCVSENFDETRLTKETLESATREFSTTTTNMNLIQEDLFEQLKGKRFLLVLDDVWNEDPIKWHRYRNAIIGGERGSKILVTTRNENVGRIMGGWPPYRLKQLSDDDCWELFRNYAFVDGNSSTHPNLEKIGKMIVKNFKGLPLAAKAIGSLLFSKLEEEEWKSIMRSEIWELPADKNNILPALRLSYNHLPSHLKQCFVFCSVFHKDFVFDKDRLVKTWMALGFIQTPRGKRMEDIGSSYFDELVSRSFFQSHKGYYVMHDAIHDLAQSLSGEECHRLECDLKNVGLENKIRHLSFSCPRSMATSVESFFKFKKLHSLLLLKGYISRTGGIPDELFLRLRCLRVLKLCRRDIEELPNSIGSLIQLRYLDLAGTCIRTLPQSISKLYNLQTLILNYCNFLSEIPRGITNLIHLRHLEATSTLISGIAGLRRLTCLQELKRFIVRKDSGFKITELQYMNELRRHLCIQNLENVVNRKEASEANLHAKEHLSFLSLEWTEDRDLVLEDEILCQEEVLEALRPHHELRELTVMGYAGTRLPSWIGNSSFCYMETIHLSNLMRCKHLPPLGQLPLLRYLDIGGMPGLVRIGQEFSGTGDIKGFPSLIELVLEDLPALEEWVCSDDDELLPCLTDLGIADCSKLRALPCLPPTIKRLRISGVGLTTLPDLRGSNCLLSSLNVHDCPNLTSLQRGLLGQQLKAIEQLAITVCEELILLPPQGFKDLVSLKSLTIYNCPKLVPLEDDKGLLPRSLTDLRIRSCSKLINRLLADTKDLASLKNLRVTDCADLHRFPEEGLPTALESLGVLGCDNLLLLPAKLQELHSLKSMVIGNCHQVRWSPDEGLPMELKELCVYGCPLLKEYCLGK</t>
  </si>
  <si>
    <t>EVMZ.1.002481-RA:8-1136:212-457</t>
  </si>
  <si>
    <t>EEDREALISMLLSSNNSSHNVTVLPIIGMGGLGKTTLAKSVYNDHRIKQHFQLRMWVCVSENFDETRLTKETLESATREFSTTTTNMNLIQEDLFEQLKGKRFLLVLDDVWNEDPIKWHRYRNAIIGGERGSKILVTTRNENVGRIMGGWPPYRLKQLSDDDCWELFRNYAFVDGNSSTHPNLEKIGKMIVKNFKGLPLAAKAIGSLLFSKLEEEEWKSIMRSEIWELPADKNNILPALRLSYNH</t>
  </si>
  <si>
    <t>EVMZ.1.003129-RA:2-1245</t>
  </si>
  <si>
    <t>GAILSSIIKWMIGNIPASLGSALSAQQGSVHEDLSKMEGTLSRIQAVLSDAEEREIRDEAVKLWLKELKDLAYLAEDVLAEYGYEFLRIKAEGGDLPRPATRKRKLEARKLVATTTTILPTQIAIPGGIQSRIKDIRMRFDELAEEREALSLRNNTGVRISRVPVQPPQSTPYVDESCVYGREEDKKKIIEMLVSEKGSAEKLSVIPIIGMAGIGKTTLARLIYKDPTVRQCFNTRVWVSVSVDFDVIKIYKAIVESITQIKCDLTELSSLQSVLKEELVGKRLLLVLDDVWTEDISLWDSLRVAFISGGRCKFLVTTRNESVARIMQTVLPYQLAGLTEDQAWLLFKQYALENRDPDSSRNLEEIGKKIVRKCKGLPLAVKNLGGLLYYEEDKDKWEDILQSDLWELDEEDDGILPALRVSYHRMPTHLKPCFMYCALFPKNYLFEKDELVKLWMAQGLIPFMETRRAEDIGKKYFDDLHRRSFFQLSPIDEEFDEELPLIRSSLQLSLTGREQLLQKTSFIISQDEDQKLFLMHDLICDLARSIAGEECNIKKDKKVSYITNEASHLSLIPYETKADIQFEPLKDENRRLRSLLYVNTKVKTLSGGGISDVFQNVRLCSGLFQTLPCLRVIDLSYTRIKELPSSIGQLKLLCYLGLRGSTIKRLPNSLGSLYYLQTLDLKYCTSLQELPNGIVKLINLRHLELPTKDFAACVSLPSGIGTLTRLETLPAFKVNRHCRIDELKQLRNLRGHLGIAGLQNVASGKEATIADLKTKEHLQTLALIWNSEKSTRASSSQGPSEQHSDGSTLNTGSITESSRFLADGILQNLQPYRNLRHLILRGYCGMRFPSWLGDSSFSRLNTISLTKCHSCKLLPPLGQLPCLQKLLIGNMDGIQHVGCEFCGHSSMSSSIAFRALDMLDIECLNQWGEWTGVEDGDFPCLRRLVIKHCSKLNGIPLLPTSLEILEMENVEAITALPKLPSVKSLDLQGKWNENLWASTLELQSLHSLEISWSEDLCILHLHGSLNALNNLEISDCMNLTLIVELHKITSLEHLRLHDLPKFQFSPDDRLPPTLLSLDISSCPNLTSLPLYQPLSALRELSITNCEQISTLMCLQNLNSLESLTLDACPELFLNSDDVLPVTLQYLEISSCNKLSALPRLHENLSALKELHIKDCEQLTTVVGLCNLTSLELMVISFCPKFHFLPDEQLPTSTLDIEIEDCPRLTEWCQRHGIKQKNNDWEDA</t>
  </si>
  <si>
    <t>EVMZ.1.003129-RA:2-1245:182-425</t>
  </si>
  <si>
    <t>EEDKKKIIEMLVSEKGSAEKLSVIPIIGMAGIGKTTLARLIYKDPTVRQCFNTRVWVSVSVDFDVIKIYKAIVESITQIKCDLTELSSLQSVLKEELVGKRLLLVLDDVWTEDISLWDSLRVAFISGGRCKFLVTTRNESVARIMQTVLPYQLAGLTEDQAWLLFKQYALENRDPDSSRNLEEIGKKIVRKCKGLPLAVKNLGGLLYYEEDKDKWEDILQSDLWELDEEDDGILPALRVSYHR</t>
  </si>
  <si>
    <t>EVMZ.1.003130-RA:16-463</t>
  </si>
  <si>
    <t>FSGTNLVGSSAISTRRFSSSRLADFEAGKGSTDLSGNSRRSMAMFRLSSIISGLDKLASYITSSSSSSCDPCGRDELVELKDSVVRTRNYVMDSRGVIGDASVKLWLMELDNLVHLIDRILVESASEQQPQLVTCRKRAKLEKKEPAPDVINFLQVQEEIRKRFHEMSADWAAIHLTETDVGMRFQQQRSSSPSGFQIDESCVFGRDDDKNKVIELLFSDDSKRGNVSIISIVGVAGIGKTTLAQLAYNDPKICAHFTARGWVCLSRDIDAVGLLQAIVQSVTGKACRDKDLVTLERTLEGVLKGTKFLLVLDDVREEEEEEDCLWDCLWSPLLGAETTKIVVTTRNELVSNSIQELVLPHHLSSLSEANCWSLFRRFAFDGEDPNEHPNLVEIGRRIAAMCRGWPLAAKTLGVLLRFETDEDMWLDILQGEVLGLVGSLNLTLQPS</t>
  </si>
  <si>
    <t>EVMZ.1.003130-RA:16-463:206-433</t>
  </si>
  <si>
    <t>DDDKNKVIELLFSDDSKRGNVSIISIVGVAGIGKTTLAQLAYNDPKICAHFTARGWVCLSRDIDAVGLLQAIVQSVTGKACRDKDLVTLERTLEGVLKGTKFLLVLDDVREEEEEEDCLWDCLWSPLLGAETTKIVVTTRNELVSNSIQELVLPHHLSSLSEANCWSLFRRFAFDGEDPNEHPNLVEIGRRIAAMCRGWPLAAKTLGVLLRFETDEDMWLDILQGEV</t>
  </si>
  <si>
    <t>EVMZ.1.003130-RA:477-1340</t>
  </si>
  <si>
    <t>AALDVTAWMFNVVTSVGIIMVNKALMATHSFSFATTLTGLHFAMTTIMTLLFKWLGYIQPSHLPLSNLIKFVLFANLSIVGMNVSLMWNSVGFYQIAKLCMIPVSCLLEVVFDKIHYSRATKLSIVVVLIGVAICTVTDVSVNAKGLMAAIIAVWSTSLQQYVTAIHHDLDKLNESMLQIQHLAADMAKEVEENGKDDTLRHWLRQLRGAASDAEDLIDECRFQLLARSNTDNGAPMPHEEGAKQRELLHVETKMKHVYVEPDNGKLVMCQILKGMRFLLVHDNVQSENQTLWNSFLESPVKCSAIVATTRSESVAKFMQTVLSYDLIPLPEEECQLLLFEHHAFGSHNLTDNLNLVAIGITEKLKGMPLAAMMIGKLLCTEKNEEKQHGILQSVWESSGLDGVVSSALRLSYYGSPTCSRVCFTYTAFCGWPRDFIQPMGRKLPEDIGVQCFDELLRRSFFQQIETDEHVFTVHDLIHDPVQKARHLLLCPEELGVFIRSCNRSGVLQTFLIAHRILVMLTMCGAKLACSPLSMPNDLLVGLKFLCTLDLSETPIDQWTALYICATLVLDIQKLEDYLNLCGLYNLQTLALRDSEKLEELPKSIRNVTNQRHLSLPRYVSIIPMPQGIGKLTNLQTFYVDHREQNCAIMELKDLVNLRGKFEIAGLHNMASVDYVKDALKDLRHIAKLILSSGINYDNGNLGESDFSLFDGVNEDNQSLSNVHDELHTSTEDGVYVMVWRRLILTDCPHTNLKELVMHSYHSLQFPNWMGDASFSNLVSVELDICGKCEVLPQLGQLPLLRHLAFSLEHIGQEFCGHDAMTRIKGFPSLEMLHFRSMYRWQEWSYVEDGSFLTSIILSCIIV</t>
  </si>
  <si>
    <t>EVMZ.1.003130-RA:477-1340:244-410</t>
  </si>
  <si>
    <t>QRELLHVETKMKHVYVEPDNGKLVMCQILKGMRFLLVHDNVQSENQTLWNSFLESPVKCSAIVATTRSESVAKFMQTVLSYDLIPLPEEECQLLLFEHHAFGSHNLTDNLNLVAIGITEKLKGMPLAAMMIGKLLCTEKNEEKQHGILQSVWESSGLDGVVSSALR</t>
  </si>
  <si>
    <t>EVMZ.1.003249-RA:266-927</t>
  </si>
  <si>
    <t>RGEGEKPVGVGIKVGKERVKEMLMAGGDRAAVVGISGIGGSGKTTLAKEICRDPQIRSYFNDRIYFETVSQSPNLESLKLKLWEQITGNMVLGAYNQIPQWQMELGPRDKGPVLVVLDDVWALAMLEELLFRVPGYTILVVSRFKFPSVVKNNYEMELLGEEDALSLFCQAAFEQQSIPFTADKKLVKQVVEECKGLPLALKVIGASLRDQPPKFWARAKNRLARGEAICDSHENKLLEHMASTIGFLSGKVRECFLDLGSFPEDKRIPLDVLINMWMELHDLDEEDAFAILVELSNRNLLTLFKDAQNRAGDIYSSYMEFFVTQHDVLRDLALHVNNCEPLTSRRRLIMPRRENELPREWERNKDELFEAQIVSINTGEMKESNWFQMHFPKAEVLILNFSADHYSLPPFLSTMPKLKVLVLINYGTSCTLMQNLSVFTTLNNLRSLWLEKIAVPPLPKTTVPLQNLRKVSLVLCELNNSLKGSKVDLSMTLPHLSHLTIDHCIDLTKLPSSICNIGSLQCISISNCHDLSELPGEFGKLTSLEILRVYACPSLKRLPQSICQLKRLKYLDISQSFNLRELPEELGHLTSLEKIDMRECSQLRTIPRSSSSLKSLGHVICDEEVALLWKEAERCIPDLRVQVAEECFNLDWLANKPKQCA</t>
  </si>
  <si>
    <t>EVMZ.1.003249-RA:266-927:12-249</t>
  </si>
  <si>
    <t>KVGKERVKEMLMAGGDRAAVVGISGIGGSGKTTLAKEICRDPQIRSYFNDRIYFETVSQSPNLESLKLKLWEQITGNMVLGAYNQIPQWQMELGPRDKGPVLVVLDDVWALAMLEELLFRVPGYTILVVSRFKFPSVVKNNYEMELLGEEDALSLFCQAAFEQQSIPFTADKKLVKQVVEECKGLPLALKVIGASLRDQPPKFWARAKNRLARGEAICDSHENKLLEHMASTIGFLS</t>
  </si>
  <si>
    <t>EVMZ.1.003270-RA:50-973</t>
  </si>
  <si>
    <t>TSLSNCCSQSCDYVRTYEEVMDSLDRDVKHLNSRSRDVTRDMDAATRRGLNPKSEVLQWQQSVEQLDREYARINRRFSGMIKCLCSFPVNLCSSYQLRRRAETALATARELKQRVVDKVADDLDLVRFVEMPNPKTLGMDQVFEELQRHATDDGVSIIGVHGMGGVGKTALLRRFNNDFPKTHTGLDVVILLELAIDYKVEEIQRSLYGRLNLPWQDGEAQRDRAARIFRVLSKLDFVLLLDNLWEPLNHHAVGIPNPEPPTKCKIIFTTRMEDVFGRMGADKMVKMECLAEELAWDLFRLNAKMEPLSNNAYILNQARTLAMKCGGLPAALVTIAQAMASKRTIAEWKNAVSIMEDAPSQLPGMEEQVLDPLKLSYDRLPGDTLRTCASYFSLVAEGCWLSRYYLRELWVGEGIIDDFHGTSDSVFKASYWLGVLNAASLIQRIDRDYFRMHPMIRAMILWVASDCGKKENKWLIRDRIGLVEAPPAEKWKVAERISLGWNRISVLPEAPECPDLIFLHLRDNEPLKKIPNGFFCNMPCLRILDLRQTGLEELPAGIGNLLQLQYLDLSSTRIRSLPTELGALVNLRYFSLASATYLRSIPDEVISRLQGLQWLNMHNISSGWRVGEPGEEGVRFEELESLKRLKVLGISVSTVVALRRLCGSQRVAASTHWLQIEGCQGLTRLNIPSTDHLGEDMRHTIQIRLLAMNELEEVIIGGDLGVGAALLNLEYLRLWSLPKAKLVWKARRLESIQELLIEDCREIDRLIRLDDDAKDGSETMILFPNLKRIMLRRLPAMENLSDGNVVYAFPKLETMEVQGCPNLKKLALVAKEMKEIKCEISWWENLDWEDDRTKSFQHLFKQILSSQVHNSIVESHQVLLLDAPCHQASAGLGRGGLHQDARRHVVAVRQRDDVHRRPPPVVH</t>
  </si>
  <si>
    <t>EVMZ.1.003270-RA:50-973:136-379</t>
  </si>
  <si>
    <t>LGMDQVFEELQRHATDDGVSIIGVHGMGGVGKTALLRRFNNDFPKTHTGLDVVILLELAIDYKVEEIQRSLYGRLNLPWQDGEAQRDRAARIFRVLSKLDFVLLLDNLWEPLNHHAVGIPNPEPPTKCKIIFTTRMEDVFGRMGADKMVKMECLAEELAWDLFRLNAKMEPLSNNAYILNQARTLAMKCGGLPAALVTIAQAMASKRTIAEWKNAVSIMEDAPSQLPGMEEQVLDPLKLSYDR</t>
  </si>
  <si>
    <t>EVMZ.1.003816-RA:659-1880</t>
  </si>
  <si>
    <t>LLVEQRQLRSYRRRLPPSTSPPRTAARPVPVAPKPERMFWSSRIREILSTQIHRHHSAASTPESDAVEQPRGRKRQIESDPVRIQAQRRQRRGGKEGPLPFQEENRRETRTRDQQLSVFSAGSRRRAPLMAPLLIAGWFVGTFIAKVADLGILYVKNQYEYRDVKGKLKQLEKNLRKIQAALFEVDKRRITNPGLEEWLWDLKDSVYAVEDVIDGFEYNLLEDIAKGKNQLFFEEKSKHRAKIKNKFIDTLKLLTFCKEDLNQLDCAIKKFTELVDELGKLLKVVELNVATNKKDDAEIPNWRRTISPVKPRPLRGRDDEVAKLKKLLEIGNNSNPDSNSFSLVSIVGPGGIGKTELARLVYNDESLQFDIKAWVCVCNNFDLRRLSLEIIESAAIHRHVGVHSINNLDEILKLTDLHSISNLDEIHKILSECLKGRRVLVVLDDVWEESVANWENLCTAFRSGHKGSRIIVTTQLESVAKMMGTKDIVNLDGLDDKINWEILKECSLGDQNLTEHRRLERIGWEISQKLGGSPLAAVTVGRVLKYDLKEDHWRRILHKKICEIEEKEGDIMSVLRLSYEQLPAHLKQCYISCSLFPKNHSFERDDLLQIWMALGFVHGNDKHDRMEDICQDLINELSSRSFFMNEKRKEDKFVIHAVLHELADCISDGEYFRLDGEYEGNQPIRIPDKARHIYVTADNLVMFSKILCKKENVRSLVVAGDLSNGIPKSDFVDSLKEVLDSFKCLRLLILSVLGSGLPKAIGGLKHLRYLEIPGDVITEWPESFCKLYHLQWVNLKMCSKNLSLPEKMNRLIRLRRVIPSPEAISTIAGVGKLTSLQELKKYHVQLKEGFEVGQLSAMNQLQGKLCINNLQHVESMEKAEQAMLHTKEHLSKLKLHWDYKGEEIIQHHKWEGAEKVIEGLKPHSNLRKLSISGYKGCKSPTWIKNKFLSNLEHLKLCNCSSWKALPPFGELPLLKILHIRSLSSIDKIDTMFFGIDRDKICVNPQREKKVNNVSFPSLEELLFDDLEKWNAWDGLENGFELFPCLRKLLIWNCNNLRGPLPLPSFLRELTIVLYPPSSIFPKDMPPTSMFKIYTDNIHLIRDCLEERNPVLLCTLEIHGIFVLRALIEKDWFFRLNSLKQLVLLNCGTYNPPELQNISFPIIRHSSDARKINRTQAEASSKESRTRQRDEDQGWNTHSLSTNEAVYTPTPEKIDIKVLSNK</t>
  </si>
  <si>
    <t>EVMZ.1.003816-RA:659-1880:317-581</t>
  </si>
  <si>
    <t>DDEVAKLKKLLEIGNNSNPDSNSFSLVSIVGPGGIGKTELARLVYNDESLQFDIKAWVCVCNNFDLRRLSLEIIESAAIHRHVGVHSINNLDEILKLTDLHSISNLDEIHKILSECLKGRRVLVVLDDVWEESVANWENLCTAFRSGHKGSRIIVTTQLESVAKMMGTKDIVNLDGLDDKINWEILKECSLGDQNLTEHRRLERIGWEISQKLGGSPLAAVTVGRVLKYDLKEDHWRRILHKKICEIEEKEGDIMSVLRLSYEQ</t>
  </si>
  <si>
    <t>EVMZ.1.004330-RA:1-818</t>
  </si>
  <si>
    <t>AEAIFASLAPNLASAIAAPISNAGHLLSTVGYSVDWLRDELPRMRSYLVNTETGAAEDHMSWADEIRAIICDSEDIIDAFDAISSHPFVSFLCHLRSRYQVGCKIKEIKSRLDDLFRRRSGYINPGGDRSTSVDLHNRWIHGLLAASPWTHQGERIVGFEEDFDAVVGRLMNDSPELSVLSLVGMGGAGKTTLIKKVFNHSDVRRHFDTLAWVYVSRSFRLGNLVHQVAKGLMQIPSTEIDELSESQLQELLLRPLKEKRFLLVLDDVWDRRVWETIRLLLPVNGHGNRVIITTRNSEVAASVVGARSCTRVLRPLSHGESWELFRDKVFAVSEPCPGELIEVAERIVRKCHGLPLAVAIVGGMMLPKGRSQLEWNHVLNNIDSDLISNEIEVQGPLFLSYKDLPHPLKSCFLLCSIFPQDCNIPRKKLIRLWIAEGLIKEGEGERVEDVAEKYLMELINRSMIQNFSAVYEDQQAVTPSRAYRISLQKSSYDALQDRVELPGEMGDLFHLRYFSVRGTRLKKLPVSLKNLRNLQTLDIRRNQLRKLSFEIKRLKNLRHLEMRQNEKSIKVPLGLSRMQYLQVVTGAQADSTFVHEVGKLTELNKLAIGDLRAEDAVVLCSSINNMARLLSLSIFSIDASTAIDLEKLNPSSLQKLHIAGCLERLPHWFSGISNLTKLRLGLSRLFADPFQVLQQLPNLVFLQLYEAYQGKVLRCANRGFIKLKILILTDLKELEEWEVENGAMRCIQEMWIMSCSKLKTVPLGLEFLATLQQLRLVSMPEHFVKRLNPSEGGEDFIRVKHIPSIQEYFNPQANPSL</t>
  </si>
  <si>
    <t>EVMZ.1.004330-RA:1-818:159-402</t>
  </si>
  <si>
    <t>EEDFDAVVGRLMNDSPELSVLSLVGMGGAGKTTLIKKVFNHSDVRRHFDTLAWVYVSRSFRLGNLVHQVAKGLMQIPSTEIDELSESQLQELLLRPLKEKRFLLVLDDVWDRRVWETIRLLLPVNGHGNRVIITTRNSEVAASVVGARSCTRVLRPLSHGESWELFRDKVFAVSEPCPGELIEVAERIVRKCHGLPLAVAIVGGMMLPKGRSQLEWNHVLNNIDSDLISNEIEVQGPLFLSYK</t>
  </si>
  <si>
    <t>EVMZ.1.005288-RA:6-945</t>
  </si>
  <si>
    <t>AVLSNYLACLSKDLTSAAVQGAITAINKSQGSKSLDIEHEFDNLRKELRSMQCLLRDEEQRKQDSESQANWVEEVKEAAQDVEDVMDLIVYLGHGQEWDKSWNSQASAYIGTRLTKVKEEFENIKQRRDRYLPPLLVRREEQSCHGGYQVWQPHEEMPDETMGTDVVGMEQNEATVIAWLLGETDNAPRNMVISICGMGGLGKTCLARRVYNDQHVRRHFDCFAWVSISKTYNAEDLLRSIIRQITGKTTPDELDRNSSAALLGLLKQCLHQKRYVIVLDDVWSRNACNDFSYLLQNGEVGSRVIVTTRDHHVAASLCIDSHILNLQPLPESEAWSLFCKKAFWIDPNKSCPKDLEDWARKIVAKCEGLPLAVLTLGCLLSSKDRSPLTWKRFYNGIGSELSNNEMLVTMSRILMLSYDDLPNHLKQCYLHCGSLFPESHVVKKNWLLKLWVAEGLVEDVHGMTAEEVAEGYFDELILRTMLQVARKDESGKVKACRMHILMREVTLCVSKADRLCAVLDEQGAKLDDVKARRLSVQIGIEKAPAVPPKNKKEEAPLSRLRSLLFFVDDQASAASFLTMSPNLMLLKVLELRNVPIDHVPGEVFDLFNLRYLSLRDTNVEVLPKYVKRLKMLETLDLRGTKVICLPHEVAMLKELRHLLMDRVYVLKKVKKGRGIINLVSDQATMKKIDDLLNQKAPRIKTDTISWIRDMRGLLTLQTVEADERLIAEIAALVRLRRLGLTNVHEEDGIQLCDSINKMSQLLSLTIDAASDEALMLDSLPSPPPHLRKLVLDGQLWIVPPWFNRLSSLTHLYLLDSQLEPTHNPIPHLEKLDSLVHLTLRRAYNGKQLRFRANMFLRLKSLNIAELKCLSQLDMEKDALPSLSLLHLSRCGDLQGEGLRDIDNLPALRHLYMQDMPTSLMSSLEGDHRLKASTGWESIS</t>
  </si>
  <si>
    <t>EVMZ.1.005288-RA:6-945:169-420</t>
  </si>
  <si>
    <t>EQNEATVIAWLLGETDNAPRNMVISICGMGGLGKTCLARRVYNDQHVRRHFDCFAWVSISKTYNAEDLLRSIIRQITGKTTPDELDRNSSAALLGLLKQCLHQKRYVIVLDDVWSRNACNDFSYLLQNGEVGSRVIVTTRDHHVAASLCIDSHILNLQPLPESEAWSLFCKKAFWIDPNKSCPKDLEDWARKIVAKCEGLPLAVLTLGCLLSSKDRSPLTWKRFYNGIGSELSNNEMLVTMSRILMLSYDD</t>
  </si>
  <si>
    <t>EVMZ.1.005878-RA:1-764</t>
  </si>
  <si>
    <t>AMVLDSFVSRYVEEVTSFLEGEICKVLGVKKEIKTLQEKLETIKCYLESAERKSRGDPGIEAWVRKLKAIMYDADDIIDLCMMEGGKLLEARGSASASGVSFGFSFVSSCFRCTKYRHEMAGEIEAINGRLKQIAEDNSILSNLQSSGSHQPLPGRPTLVETTSLEVEEDIVGGQIEVDADTLINAMLEDTKQKCRIFGVVGMGGIGKTTLARKIYNDERMRVNFPIQKWLYISKDYTETKLLGELIRCAANKSEGGENKPESFEGQSRSELEPKLASLLTKNLFLVLDDVWSTNLWNDFLRKPLSKAVGSSTILVTTRKENVLKGMRPSYTHPIDKMNVNSGWMLLRNLVFGDGEEDDERRLEEVGKKIVRKCDGLPLAIKAIAGVLVCNDRSIAKWEEVLGSDAWNMNQIDDEVPGALYLSYVDLPSHLKQCFLYCSLHPQKSDMYYKEIIRFWVAEGLIAHQGNRLLEDIAEEYYHELICRNLLQVDAGTLGRTNFSMHDHLRSLGASLMKDEGKLIRHGQKLVVTANAKIRRLSVSKMGSKLVLPDQIMEEKCLRTLVLIDSPRTKIIEENVLRMLPHLRVLDLSNTSIKRLPDCVGDLLQLRYIDLDETNINEIPDSIGRLANLQTLNLYNCEYLHRLPKAITRLHSLRCLDIENVPLTHVPKGIGKLMDLNHLEGFVVGHSDPTNELHEEGCGLEELQALSKLRCLRIYGLERAVTGVSVLVDKILLKELTLCWMPREEDGDDEEDDADDEGDDSNR</t>
  </si>
  <si>
    <t>EVMZ.1.005878-RA:1-764:176-417</t>
  </si>
  <si>
    <t>EVDADTLINAMLEDTKQKCRIFGVVGMGGIGKTTLARKIYNDERMRVNFPIQKWLYISKDYTETKLLGELIRCAANKSEGGENKPESFEGQSRSELEPKLASLLTKNLFLVLDDVWSTNLWNDFLRKPLSKAVGSSTILVTTRKENVLKGMRPSYTHPIDKMNVNSGWMLLRNLVFGDGEEDDERRLEEVGKKIVRKCDGLPLAIKAIAGVLVCNDRSIAKWEEVLGSDAWNMNQIDDEVP</t>
  </si>
  <si>
    <t>EVMZ.1.007857-RA:7-1238</t>
  </si>
  <si>
    <t>IALSLSLSLSPMAGEVLSAFLQVLFQMAFNLLQKELKLQHELGEELEKLCDNVSMIQAVINKAEEKAHSDEPLKLWLEKLRKVGYDAVDVLDELNYEAQRQQLVSLSRVRDSFSMVNLKRSITRHIMSRKMQAISERLNNLKKEAETYNIRVEDASSHPAERDALAMTTSLQPPVVLGREDDKHRILKMLLQADRMHKKSISVIPILGMCGVGKTTLAQLVSNDEVVMKHFEMRFWVDVSHDFNEERLTKAIIESTGSSAVDHINMDNLQKQLLNMISGRRYLLVLDNVWNENPEKWRKLRLPLLHGAEGSKILVTTRCEEVAKIMGTTSPYVLKGLSDKHCWNLFCQYVFEHNKYLHSDIDDIAEEIPRKCKGLPLAAISIANQLLGVSDRSEWRSIIRCKIEEFSGHDSEFQKAFSLSYQQLPPHLKPCFAYCSIIPEGCEFEKEFIVELWIAQNFIHSERKSAEDLGKQYFDILVQRSFFGCSQSDHKRGKPKYRMHELVHDFALRASAKECSTIEIGKPCKVDPETRHLSLTLSQLEPNDKMKSNSPAQTDIFSEIYQCKGLYTLLLFSGSRKYSLKVPDRLGEELKSLRALDLSNCDLRELPKSIGELKHLRCLRFHNTNLSSLPESLGRLYNLQILGLRNCYSLEELPSDIKYLRNLRHLDLHLDDNSVEAMCKLKSISPHIGLLTNLQTLSRFVVSTKAGCGLGELKDLNSLHGELILSNLHLVRNPLEAKKANLTNKNSIQSLQLRWNIGTTATECVGYDENILTTLRPHTNIKELRIIGYRAPSFPSWLGDSAFTNLELLHLSSCNQCRSLPPLGKLPKLRELHIKGMESVTVVDREFCGKEHGTFPKLEKLVFENIGSLQIWDEHKLPLMSIQPKERCPRLRGIPRFQSLTSLEMSSCGDWIWHSWPCLTSLTSLRLSRLPIETLPSEAGRPHASLRTLKISYCNQLISLPDNWLPNGLVCFSIKHCPRLYSLPEGLENLKALEDLELQDCGLEYLPELKNLTSLVHMEIADCLKVHCLPRNGLPITLQFLSINNCPELKKRCQAGRGEDWPKIRDIFSVWMDEKLISGDHELKNLHIVFYHPGRASDEVRSAKWAGKAGRWGWTPEKRNEEETVEAMTSPTNLKRNLKASILWIRATETKRSYPNQLHVLCLRLHKTHISTLLESLGRHYNLQTLGLAKLLFSLRSCHQKPKNVHNLHHLDLHLHLMIKLHSAASPPSAA</t>
  </si>
  <si>
    <t>EVMZ.1.007857-RA:7-1238:179-433</t>
  </si>
  <si>
    <t>EDDKHRILKMLLQADRMHKKSISVIPILGMCGVGKTTLAQLVSNDEVVMKHFEMRFWVDVSHDFNEERLTKAIIESTGSSAVDHINMDNLQKQLLNMISGRRYLLVLDNVWNENPEKWRKLRLPLLHGAEGSKILVTTRCEEVAKIMGTTSPYVLKGLSDKHCWNLFCQYVFEHNKYLHSDIDDIAEEIPRKCKGLPLAAISIANQLLGVSDRSEWRSIIRCKIEEFSGHDSEFQKAFSLSYQQLPPHLKPCFA</t>
  </si>
  <si>
    <t>EVMZ.1.007858-RA:2-1078</t>
  </si>
  <si>
    <t>LLSAVIPLLASNLVQLWQELQTAYGLDAELKKLQSSVAMIQAVLNDAHERQQIRNTVKHFLNELSQAAYDANDILDEVATEHQRCQLIKYASVRNFLAPINPKRELFKREICLRVKDVERRLDSIAMRCPLSELTRRSAPPKQQSYQTTSLTPLVLGRESDKQKIKNMLLQLAEVTDHSITVIPIFGMPGIGKTTLSQLVCNDESVKNHFELRLWVYVSQDFDMMRIMRTIIESIHGFQCDFVSLDNIQKELRKKLSGRRYLLVLDDVWHVSPQDWERLKNFLYSGAQGSKIIVTTRIEEVANFMATSPPYRLEGLSNDDCWSLVCQYALARDRNAMVDLDPYKMYVINKCRGLPLAAITLGYRLFRETDRSKWSAILQSEAWEFTGLDGYISHAVSLSYQYLPQYLKPCFAYFSVIPKGFEFEKEFIIQLWIAQNFIRPSGRERMEDIASDYFDSLMQSSFFQHSNFDHKSRRRRYIMHDVVHEFARHIAAEECSVMEPGKDWSASASIRHLSLNYDLLVQNMSNISPRLRGENNPYEEVYKCKGLYTLILVGGSTSYLMAVPDDLADRLRSLRTLNLSNLGLALLPESIGDLKHLRCLQLQNTNIIRLPESVSHLYNLQTLVLRNCYFLEELPKDTRNLRKLRNLDLHLDGNSRMTLAPEGTLTRGNLRFMPPDIGFLTDLQTLSRYIVSTRLHCGLSQLRDFNYLHGELLIARLDLVFKAAEAVEANLMSKEHINRLELTWNYSNITEAVAQSMGYEEKEYVLKNLRPHTNLKELGIVGYGGTSFPTWVGDPSFSNLVTLWICNCDNCFNLPPLGQLPKLKYLYIKEMHRVQHLDCSFCGSSKQRFPSLEKLHLETMSGLKEWCGADDCVLPSLRELVIKDCFALDQLKHKFPALTKLVIEASQSFAGLTEFPALKSLEVKTTDEWIWSSWSVVSLLPSLTLSGLQRRTFPVNIQGSHALIRRLEISHCNQLLSLPDDWLPTGLMYLAIKHCPELHNLPKGLPKLIKLEDLEIENCRHLMNLPVGLRNMASLARLEISDCPGLLCLPNDGFPRKLQFLSISNCPELRLQCLGM</t>
  </si>
  <si>
    <t>EVMZ.1.007858-RA:2-1078:158-401</t>
  </si>
  <si>
    <t>ESDKQKIKNMLLQLAEVTDHSITVIPIFGMPGIGKTTLSQLVCNDESVKNHFELRLWVYVSQDFDMMRIMRTIIESIHGFQCDFVSLDNIQKELRKKLSGRRYLLVLDDVWHVSPQDWERLKNFLYSGAQGSKIIVTTRIEEVANFMATSPPYRLEGLSNDDCWSLVCQYALARDRNAMVDLDPYKMYVINKCRGLPLAAITLGYRLFRETDRSKWSAILQSEAWEFTGLDGYISHAVSLSYQ</t>
  </si>
  <si>
    <t>EVMZ.1.011035-RA:86-1182</t>
  </si>
  <si>
    <t>YTGVWDAISTIIAHVVPKKKDRLSFGMSTALTIGGWFAQGFIQALLDKTSDSAVQQLANRGGLQDDLRKLQTILYTTSVMVDTADMRSEKNPNLRKLMKQLKDAAYDAEDLLDEFEHQVLKQKIQHGGDQASDLFSLAFNLPGYDAGTKLREIQRNLSEITANMKNTMELLNLHDGGRRSNMKLPSRETSSFLTETRVYGRDRELEKVVELLSTSVEKSGPDISNLCVLPLLGIGGIGKTTLAQFLYNDAAVRKHFELKIWVCVSDSFDVKRLTKEIIESVTNKKQSDLMNLDTLQVILKVKIASRRFLLVLDDVWSIDTHGMDEWQKLCAPLRFGAGGSMVMVTTRDLRIGSIVGTMKAISLEGLEDDDYWEEHPELEAIGRKIAGKLKGSPLAAKKIGSLLRTDVNKGFWRTTMESEVWELPQDDNGVLSVLRLSYRYLPGHLKQCFTFCSLFPKGHEFYADQLIQIWMAEGYITPEENKTVEDVGRSYICELVNCSFFQASGDGDYYVMHYLVHDLAQYISVEECRRINDGKSKRIRTMIRHLSAELTAGTKLMEFSGYEKLRTLMINHSRGRFLSTPRVESCLLPCDMLERLRSIQVLILQNCGLQEELPETIGDLIHLRYLDVSYNSGIQRLPDALFGLYSLQALLLWDCQLQRLPQGMSNLRHLSGSYEIVSEIYKVGKLTSLQELSAFRVLKDHGHRLEELNGLTQLHGTLLEKAEVLSNLESVILENCRTWEDLSCIGQLPDLKVLHIMGMPSVKKIGHELFGPQGRCSLRLEEVVFRDMPALEEWSWIEGRKLFPSLRKLEVRRCPKLLILPLFPTPLAELEVTQQLSGLWEGTDGSRRTWVNRSDVEEELLSYYLPHISSIKISEECGELMWLPSILGCPKLMSTRRDDDIIDLLLLLPPSIKQLELSVSGNLGKSLPGCLHNLTSLTQLLIRDWKLCCAWNNLRSSPLGALKWLQGLTISGCPKLLVNEGGDEQGDAFKKHTAVHPKPHNLVLAAIRDVARFHGSEITRILQLQESTIAAAGVARASLPTSFACILLYKSLPEMGLPASLKNLHFDCCHPMLTEQLEKHLVKMKISGKGNEVNRS</t>
  </si>
  <si>
    <t>EVMZ.1.011035-RA:86-1182:201-440</t>
  </si>
  <si>
    <t>DRELEKVVELLSTSVEKSGPDISNLCVLPLLGIGGIGKTTLAQFLYNDAAVRKHFELKIWVCVSDSFDVKRLTKEIIESVTNKKQSDLMNLDTLQVILKVKIASRRFLLVLDDVWSIDTHGMDEWQKLCAPLRFGAGGSMVMVTTRDLRIGSIVGTMKAISLEGLEDDDYWEEHPELEAIGRKIAGKLKGSPLAAKKIGSLLRTDVNKGFWRTTMESEVWELPQDDNGVLSVLRLSYRY</t>
  </si>
  <si>
    <t>EVMZ.1.011037-RA:2-915</t>
  </si>
  <si>
    <t>RLASMAGLVIGKLFASASISKLADRVCSYTEKQLKYQKGVQDKLKKLEADLRYIHAVIHSAAHLLIEDTHLATWLWELKDAALAAEVVLDCFDYQLLRKMVQGKTKSASTFFKRLIFHDEGLNELDKVVERFDKLVIQIVTFQNMKLDMRAQNRHRCQSGEILPQSQVNQKFLAENMKSTSQVMHQYPIMRGSLLCQYSGLEGCDSLLLHNASTMITGLIIIFDLKLSVCVSERFDVKRITRQMVESVCCHDQHHITNLDMVQATLKERLEAKRFLIVLDDVWNEVRSGWETIRKPFYSGREGRRVLATTRIPKVANMMGTKAKNIGLNDAECAFGEANPNDHPKPELIGKQIAKKLVGSPLAAKTIGGVLKSKLEEEHWRNIMESKLWQNYHFDKDRLVRIWTAQGFLQSNEAGKRMEAIGQDYFNELLYRSFQDTELIELSKIYNLLSAHECFRIEDDEPTDIPDRVCHMYISSSNMAKVHENLRKLKNLHRLIVSGSLLDNLSRSNLINFIEVALKQLKCWMNYLRVLVVGLPKSVCRLYQLRGLSLQFCAPLHQGRPLPTGMHKLISMHYLDINQEEVSTISEIGRLISLQPLKEFHVRKKKGYELGQSRDMRELRGQLSITNLDMVGSATECTKTRLDNKEHLNALLLFWRQSERRDNNPDNHEKVLEALQPHPNLTELRVTGYMGIKSPCWLNHKYLGIQSCTSGTRGLPGILHQISLKAVKHIGPGFYGDNVTTFSSLEELLFSDMIEWRQWSGIETSHQLFPRLCRLHINRCHKLRGSLVMPTLLEKLHVVFSDDPTWESHEKPEVILSDVIWDLRETKDNSSILKLSIDNISLLTDCLPAESLSSVHRLDVIYCSSLWLQKLTSLKELRITDCGNLTELPSDLINLASLETLQIQNAQKVDQLS</t>
  </si>
  <si>
    <t>EVMZ.1.011037-RA:2-915:193-397</t>
  </si>
  <si>
    <t>LLCQYSGLEGCDSLLLHNASTMITGLIIIFDLKLSVCVSERFDVKRITRQMVESVCCHDQHHITNLDMVQATLKERLEAKRFLIVLDDVWNEVRSGWETIRKPFYSGREGRRVLATTRIPKVANMMGTKAKNIGLNDAECAFGEANPNDHPKPELIGKQIAKKLVGSPLAAKTIGGVLKSKLEEEHWRNIMESKLWQNYHFDKD</t>
  </si>
  <si>
    <t>EVMZ.1.012179-RA:4-1477</t>
  </si>
  <si>
    <t>IGCSMSTALAIGGWFAQGFIQTLLDKASNCAIKQLARRRGLHDDLRRLRTSLLRIHAILDKAETRWNHQNTTLVELVRLLKDAAFDAEDLLEEFEYQAVKQKVEHRGDQISDFFSFCLTTASEWLGADGDDAGTRLREIQGKLCDIAADMMDVMQLSAPDDGGRQFDSKMVRRETSSFLTENVVFGRDQEREKVVQLLLDSGSGDGNFSVLPLVGIGGVGKTTLAQLVYNDHRVGNYFHLKVWVCVSDNFDVKRLTKEMIECATKVEQSDKLNLDTLQQILKEKIASERFLLVLDDVWSENRDDWEKLCAPLRFAAQGSKIIVTTRDTKIASNIGTMKEISLDGLEDDAYWELFKKCAFGSVNPQEHLELEVIGRKIAGKLKGSPLAAKTLGSLLRSDVSQEHWRTIMESEVWQLPQAENEILPVLWLSYQHLPGHLKQCFAFCAVFHKDYLFYKHELIQTWMAEGFIAPQGNKRVEDVGSSYFHELVNRSFFQESRWRGRYVMHDLIQDLAQFISVGECHRIDDDKSKEIPSTTRHLSVALTEQRTLVDFSGYNKLRTLMINNQRNQYPYMTKVNSCLLPHSLFNRLKRIHVLVLQKCGMKELPDIIGDLIQLRYLDISYNARIQRLPESLCDLYNLQALRLWGCHLQSFPQGMNKLINLRQLHVEDKIISKIHEVGKLISLQELSAFKVLKNHGNKLSELGGLTQLHGTLRITNLENVGSQEEASNAKLHSKQYLEALELEWAADQVSSSEHELLVSEEVLLGLQPHHFLKSLTITGYSGATVPSWLDVKMLPNLGTLKLESCRRLEGLSYIGQLPHLKVLRMKRMPVVKQMSRELCGRTKSKLFPRLEELVLEDMPALEEFPNLAQLPCLKIIHMKNMFAVKHIGRELYGDTESNCFLPLEELVLQDMPALEELPNLGQLPHLKVIHMKNVSALKLIGRELCGSREKFWFPRLQVLVLKNMLVLEELPSLGQLPCLKVLRIKVTKVGHGLFSATRNTWFPRLEELKIKGMLTFEELHSLEKLPCLKVFRIEGLPAVKKMGHGICDSTCQREAFPRLEELVLRDMPAWEEWSWAERGELFSCLRRLKIEQCPKLNCLPPIPHSLIKLELWQVGLTGLPGLCKGIDGGSSSTGTASLSLLQIIQCPNLRNLGEGLLSNHLPHINAIRIWACAELLWLPVKRFREFTTLENLSIRNCPKLMSMTQGEENDLLLPPSIKELELCDCGNLGRSLPGCLHNLSSLTQLAILNCPYIVSFPREVMLHLKELGNVRIRNCDGLGSIEGLQVLKSLKRLEIIGCPRLLLNERDEQGEFLSLLELSVDKTALLKLSLIKNTLPFIHSLKIILSPQKVMFDREEQELVHSLTALRRLEFLSCKNLQSLPTELHTLPSLRALVVTDCPQIQSLPEKGLPTLLTDLGFDYCHPVLTAQLEKHLAEMNNSAMRMEKGEWKRKILIALRQHRDHLAKEMIETWWH</t>
  </si>
  <si>
    <t>EVMZ.1.012179-RA:4-1477:187-432</t>
  </si>
  <si>
    <t>DQEREKVVQLLLDSGSGDGNFSVLPLVGIGGVGKTTLAQLVYNDHRVGNYFHLKVWVCVSDNFDVKRLTKEMIECATKVEQSDKLNLDTLQQILKEKIASERFLLVLDDVWSENRDDWEKLCAPLRFAAQGSKIIVTTRDTKIASNIGTMKEISLDGLEDDAYWELFKKCAFGSVNPQEHLELEVIGRKIAGKLKGSPLAAKTLGSLLRSDVSQEHWRTIMESEVWQLPQAENEILPVLWLSYQH</t>
  </si>
  <si>
    <t>EVMZ.1.013331-RA:1-1205</t>
  </si>
  <si>
    <t>AVVTSQAAAVFSLVNEVFNRSINLIVAELRLQLNARTQLKNLQRTLMRTHSLLEEAKARRMNDKSLVLWLMELKEWAYDADDILDEYEAAAIRLKVTHSTFKRLIAHVIINAPLAHKVADIRNRLKEITLERELNLGALEGSQPLDATKRGVTTSLLTGSCLVGRAQDKEKLIRLLLEPGGGVVPVVPIVGLGGAGKTTLSQLIFNDERVEEHFQLRMWVCVSDDFDVKRITREITEYATDGRLMDLTNLSMLQVRLREEIRGTTFLLVLDDVWNEDPVKWGSLLAPLDAGGRGSVVIVTTQSKKVADITGTMDPYVLEELTEDDSWSLIESHSFREGSCSGTDPRMEEIGRKIAKKIGGLPYGATAMGRYLRSKHGESSWREVSEAETWEMSPSASDVLSALQRSYDNLPPQTKLCFAYCALFPKGNRFRKDTLIQMWIAQSLVQSTESKRSEDMAEECFDDLVCRFFFRYSWGDYVMHDSVHDLAQRVSLDDHLRVGDDSPLHISKPIRHLSWCSESTTNLPVLEDNNTLRSLRTLLFLGQSEFRSYRLLNTMFMVLSGIRVLDFSNCAIRKLPSSVGNLKHLRCLGLSHTRIQRLPESVTRLCLLQTLQLEGCEQCRLPRSMSRLVKLRQLRANPEVVADIANIGRLIELQELKAYNVDKKKGHGIAELSAMNQLRGDLSIRNLQNVEKRRESRKARLDEKQKLELLELRWADGRGDGECDQDMEVLEGLRPHPNLRELSIKCYGGTSSPRWMTEDQYLPNMETIRLHSCARLTELPCLGRLHLLRCLHIDGMTQVRQINLQFYGTGEVTGFPLLELLNIRRMPRLEEWSEPRRNCCYFPRLRKLLIEDCPRLRSLPSLPPTLEELGISRTGLLDLPGFHGCGDVTTNASFSSLHVSECRLLRSLTEGLLQHRLIALKTAAFTDCDSLGYLPEEGFRTAVSLESLIMTNCPLPCGFLLPSSLKNLKLQPCLHWNNNNEEDSLSACFRNLTSLSFLDIKDCPNLLSFPPHPLCQLSALEHLSLVNCQRLQSIGFQALAALKSLTIENCPLLTMSDSSVEVQNSSGRGLGFNIPRWMRRRTGDDDLMLRHRVQNDSFLEGLLQHLAFLRLLKICQCPQLVTFTDEEEEKWRNLTSLQILHIVDCPNLEVLPANLQSLCSLSTLYIARCPGIRAFPPSGVGMSLAHLVIHECPRLYQRCHPGGG</t>
  </si>
  <si>
    <t>EVMZ.1.013331-RA:1-1205:165-409</t>
  </si>
  <si>
    <t>AQDKEKLIRLLLEPGGGVVPVVPIVGLGGAGKTTLSQLIFNDERVEEHFQLRMWVCVSDDFDVKRITREITEYATDGRLMDLTNLSMLQVRLREEIRGTTFLLVLDDVWNEDPVKWGSLLAPLDAGGRGSVVIVTTQSKKVADITGTMDPYVLEELTEDDSWSLIESHSFREGSCSGTDPRMEEIGRKIAKKIGGLPYGATAMGRYLRSKHGESSWREVSEAETWEMSPSASDVLSALQRSYDN</t>
  </si>
  <si>
    <t>EVMZ.1.013719-RA:639-747</t>
  </si>
  <si>
    <t>YAYDLPSPGHVLIHGPPGSGKTTLMKSVARHFEEHEEILAHIVYISCSKLALEKSQTVRQAISGYISEALGSSPSIIIFDDLDNVILFSSDDEGYQPSSSATALVNLF</t>
  </si>
  <si>
    <t>EVMZ.1.013719-RA:639-747:4-75</t>
  </si>
  <si>
    <t>LPSPGHVLIHGPPGSGKTTLMKSVARHFEEHEEILAHIVYISCSKLALEKSQTVRQAISGYISEALGSSPS</t>
  </si>
  <si>
    <t>EVMZ.1.014990-RA:41-435</t>
  </si>
  <si>
    <t>HPFLMEKFVDALEEDDSSAFPFHALFQGIKEDLKVTMRSPVPLGTADLLRDSLYDLNDILIECRTLSKKHTGLKQRKLVRLSSMSSLWFLYKAKKRLQAIKHSIQPRNHGGVDQNYSSGSLSGDMEFDRWTSRSVDKSKVYGLDDQLNAIERMLSEEDSGRFKGIGVVGMGGVGKTVLAQMVFNSPQVRRRFFPRLWVCMSQTVKRGRDVRREMLERTLMALGVEEEAITSISEAGGLAELMFALHLQLMNKRYLIVFDDVWNIDEWYEGLMSSGLPDEGEWAAGHLPLDRVLPKGCGGSVIVTSRLEEVAVKMVGEENVCRIEPDKDGECCWNIFMDSVTEGGLAGDHPTLRSIKTEIVDRCGGLPLAAKTIGEILRGSLSPEDTSEPENKLH</t>
  </si>
  <si>
    <t>EVMZ.1.014990-RA:41-435:143-393</t>
  </si>
  <si>
    <t>DDQLNAIERMLSEEDSGRFKGIGVVGMGGVGKTVLAQMVFNSPQVRRRFFPRLWVCMSQTVKRGRDVRREMLERTLMALGVEEEAITSISEAGGLAELMFALHLQLMNKRYLIVFDDVWNIDEWYEGLMSSGLPDEGEWAAGHLPLDRVLPKGCGGSVIVTSRLEEVAVKMVGEENVCRIEPDKDGECCWNIFMDSVTEGGLAGDHPTLRSIKTEIVDRCGGLPLAAKTIGEILRGSLSPEDTSEPENKL</t>
  </si>
  <si>
    <t>EVMZ.1.016552-RA:25-699</t>
  </si>
  <si>
    <t>ILYRERRGEADQEKQIRCVIGFGTSKTLPTMPFNFRALRRKVEAGERTWQVFRVFSSCFGLRRVLFRSKMAHQIMEIRKKLDEMAKERDNLQLRELTDGTSRTESLRRPPTSSQVDESNVFCREEDRDEIILGVSRVYLQELAGPSHRRLRGSREDDAGSQIVYNDARVTNHFDLKMWVFVVRLTNSMVEAATKEKSDLTETLVEELRGKRFLLVLDDVWNEVRANWDRTRLPLNAGRSGSKVVITTRIRRVAQIMGTVPPYHLKRLAKDACWTLFSRSAFAGGESAGNHKLQAIGKEIVSKLDGIPVAAKTIGSMLFARPDEVDWRKILKSDCRQMRERHLASSQVELSDAPPSHPKQCFSSCSIFQKGHEFDKDKLVEIWMGQGFQQHQGRHRFLEELPETIGNLVHLRNLDLTATAIARGYPKGITNLINLRHLEEDSRLISSVAGIGKLTCLQELPIFKIHQQIGHRISELKDMTEIRGSLCILNLENVADGEEARQAQLSYKRHLQKLQLKWNAHSEGSFRDEDILDFLQPHESLKELHIEGCNGSRFPSWVGDPVFSSLTKICLHYCKCSLLPPLGRLRFLTHLEMQGPDGIKHLGPAFCGHGRDGGFPSLEVLQSEDMTECHFPCLRELSIMRCPKLRRLPAVTSLSSVHITNCFRDWRSITVVIDG</t>
  </si>
  <si>
    <t>EVMZ.1.016552-RA:25-699:159-351</t>
  </si>
  <si>
    <t>SQIVYNDARVTNHFDLKMWVFVVRLTNSMVEAATKEKSDLTETLVEELRGKRFLLVLDDVWNEVRANWDRTRLPLNAGRSGSKVVITTRIRRVAQIMGTVPPYHLKRLAKDACWTLFSRSAFAGGESAGNHKLQAIGKEIVSKLDGIPVAAKTIGSMLFARPDEVDWRKILKSDCRQMRERHLASSQVELSD</t>
  </si>
  <si>
    <t>EVMZ.1.016687-RA:21-867</t>
  </si>
  <si>
    <t>CKEFLDSLAVEIYELKSKREDVERDVVKARRGGKQPRSQVLWWLDRVESLESKFAKIITEFERRLMLPGNLAPNVWSSYRLSSRADEMIAEVRYLKSKGSFDQVADQVFPDRFEEVPSSPTVGMDLVLEQLRRVLEDDAVGVVGIYGMGGVGKTALLSRFHNEFLADATHLDVVIFIDACRGLGVDRIQRMIEDRLGLSRKNRGSQEEKAATLFKVLNKMRFVLILDGVCRSLDLRMVGVPIPKRRSKCMIVLATRNEDLCDQMGAKKKIKVEALPWDAAWKLFTETAGEEMIDSHPGIRRQAEILVRKCGGLPLALIAVARALASKRSPEEWKHAVAIMNSDPAQLPGIAEHVLRPLKLSYDLLPDDTLRSCALHFALYREGCRLHQNLLQECWFGEGILGDFEDVEEANNRACYLLGVLSAASLIDRVDANGYTRMHPVIRAMVLWIACECGEKENRWFVREREGLTDAPDAETWAGATRLALGDNEITVLPEAPHCPDLVSLKLKNNLGLEKIPDGFFGFMPSLAVLDLHSTSIKELPPGIGNLVGLQFLELCGTKLKSLPKELGALTKLKYLGLNWTVDLASIPDGLIRDLGQLRVLRMIVSYKSWKAGSSGDGVDMEELEALNRLRILDITVGTAAALERLAQSRRLAPATAALLIKGCRGLSSIELPSLLGKNMKRLKWLRASHSKELEDVVIGGGGLENLVLEHLLKAKIVWRGSHGQNLRGLYIYGCNGMEQLIYYHKGDEEAEDGKASGGVAIVPFPNLTEIALRGLPELKRVSEERKMLVFPSLESMEVAECPKLRKLTLVAEKLREIKCQRSWWDQLEWEEEDDATKSAFQLIMK</t>
  </si>
  <si>
    <t>EVMZ.1.016687-RA:21-867:86-364</t>
  </si>
  <si>
    <t>EMIAEVRYLKSKGSFDQVADQVFPDRFEEVPSSPTVGMDLVLEQLRRVLEDDAVGVVGIYGMGGVGKTALLSRFHNEFLADATHLDVVIFIDACRGLGVDRIQRMIEDRLGLSRKNRGSQEEKAATLFKVLNKMRFVLILDGVCRSLDLRMVGVPIPKRRSKCMIVLATRNEDLCDQMGAKKKIKVEALPWDAAWKLFTETAGEEMIDSHPGIRRQAEILVRKCGGLPLALIAVARALASKRSPEEWKHAVAIMNSDPAQLPGIAEHVLRPLKLSYDL</t>
  </si>
  <si>
    <t>EVMZ.1.016703-RA:919-1981</t>
  </si>
  <si>
    <t>VLLLVVEKVTSRPTHSEKKPMVAAKSCCRNHHHLHPCQIESLIKSMAGLEIGGWFASIFLARLADQVGSYIGKQLKYQKGAKTKLNQLEANLRKIHAVIHATDLGRYQRAAHLEAWLWELRDAAFEAEDLLDGFEYQILRDTAKGKHKVHSNFSFASSSFAQSTTAFFKRLFFRDEDLNELDKIVATIGNFPLPSHLGAQNQQHGVLFADAQRDVPEWRETTSIMNESEVLGREHEINSLVRLLLKPDVASRSNNERFSVVSILGIGGVGKTTVAQCVYNDSRIDDHFDVKLWVYVSEKFDVRRLTREMLESVCRDSRHHLTNLDTLQGILKDELKDKQFLIVLDDVWNEVRSRWETLRKPFQFGKQGSRVLVTSRIPMVANNMGTRATVILKGLNGADYRKFFERCAFGDANPDDHPKLKLIGERIANKLVGSPLAAKTVGWALKSKLEEDHWRSIMESKLWQMQQKEDDIFPALRLSYEHLPTSALKQCFLYFALFPKNYCFEKDRLVRMWMAQGFLQPGEPGRRPEDSGKYVVHDLLHHLAESLSAHEYCRVEDDESEEIPERVCHVYVSSSNLAKLYETAPKLKNLRSLVVNGSLLDTVAKSKLMEFLKVTLKRLKRLRVIVIDGLVLDVLPEGIGHMRHLRYLEVPGDQLIDLPKWICRLYQLQGLSLQFRSPLLHLGRPLPRGIHRLVNIRYLNINPEKVSTMFKIGKLRSLQELREFHVRKGNGYELRQLRDMRQLRGQLSIMNLDMAGSASECRAAELDNKEHLSALHLYWGQLGRKGIDKHEEVLEALRPHRNLSELRIIGYMGTKSPSWLETSWLSNLEHIELEDCQGWEVLPPLGQLPFLKILHLKSLKLVKNIFSEFYGGHSIAFPLLEELLFSDMGEWRQWSGAKASSQLFPRLRRLQIDRCHKLRGSLVLPTVLERLHIVLSDDVTWESYEKPHVVLSDDVIWESSETNDISSILKLSIENISLLTDCLPAECLPSLYRLDVVYCSSLESFTDEQEKWLQRLSSLEELRFSDCDNLTRLPTDLNSLALLKTLHIEGCPRIDSQPEKGI</t>
  </si>
  <si>
    <t>EVMZ.1.016703-RA:919-1981:243-482</t>
  </si>
  <si>
    <t>LLKPDVASRSNNERFSVVSILGIGGVGKTTVAQCVYNDSRIDDHFDVKLWVYVSEKFDVRRLTREMLESVCRDSRHHLTNLDTLQGILKDELKDKQFLIVLDDVWNEVRSRWETLRKPFQFGKQGSRVLVTSRIPMVANNMGTRATVILKGLNGADYRKFFERCAFGDANPDDHPKLKLIGERIANKLVGSPLAAKTVGWALKSKLEEDHWRSIMESKLWQMQQKEDDIFPALRLSYEH</t>
  </si>
  <si>
    <t>EVMZ.1.016835-RA:13-1024</t>
  </si>
  <si>
    <t>ISTSFYCHTHLFYLELALLSSPMAELIISEWFVSPVVAKVTDIIKFYVKNQIEYQKDKKSKLHELEKHLRKIQAAIFEVGKRRIRNPCLEAWLWDVKDAVYSVEDIIDDFHYKLEKARSKGERKVSRVPLLAQRVGADFFNTVAFASESTPKLSMAVQKSAKLVEEISILVSVAQFSAVTTNKQHEVSIPDWRRTTSPTKSTCLARGRQHDIDRLLNMLGDASGDDKYSVVAIVGHGGVGKTHLARLVYNIVKQEKKFDIMVWVCACNSFDVRRLSIEMVESAAIGRPSDLHAISNLEEIQNILGEGLTGKRFLIVLDDVWEESNTKWEKLCIPLSSGEKGSKIVVTTTNQNVAKMMRPKEIIHLDGVEGEEYWELVREHALGDRNHITIPHKLESIGKRIANKLGGSPLAAVTVGRALESKLEEEHWRRILRKRICEVKQAEGDIVAVLRLSYEDLPANLKQCFLSCSLFPRNYCFEKDELVRFWMALGFVRGDDGNSMREEDTGEELIEELSCRSFFVNAKRRHNKFELHPILHEFAECVCDGEYFRLEGIKSSKPIRIPNKAHHVYVAADDLIAVAETLCDKKEMRSLVVAGELSSNHKDIKSKYNESLEKVLKSLKSLRLLVLSVLGNGLPEVIGKLKHLRYLELPGNAIPEWPRSFCKLYHLQWLILRMHSTRVSLPEDMNKLSNLRCVDADSEAIAALPWIGNLIYLQELREYRIQRENRGFDVGQLKHMDQLRRLCIRGLQHVESKKMGEEAMLEDKEHLRWLELCWSNEGKPITPAACKDALEGLRPHPDLRELKINGYKGERAPRWMESRYLLGIERLEMWSCHQLTSLPPLGELPFLRVLHLRHMDSVEEVGAEFYGSTDAPFPSLEELLFDTLNRWKKWDVGVNRPQHLPRQPVTLPSLKSLHIVDCPEINMLPEGRLPSNLVDLQINGCPKLEQHYRWTEGCTIHAKKVDEAMQSRTPDKREKVFRFPSSTCFNFSFHHRSFNQISHSRELVRMHLCIF</t>
  </si>
  <si>
    <t>EVMZ.1.016835-RA:13-1024:208-456</t>
  </si>
  <si>
    <t>QHDIDRLLNMLGDASGDDKYSVVAIVGHGGVGKTHLARLVYNIVKQEKKFDIMVWVCACNSFDVRRLSIEMVESAAIGRPSDLHAISNLEEIQNILGEGLTGKRFLIVLDDVWEESNTKWEKLCIPLSSGEKGSKIVVTTTNQNVAKMMRPKEIIHLDGVEGEEYWELVREHALGDRNHITIPHKLESIGKRIANKLGGSPLAAVTVGRALESKLEEEHWRRILRKRICEVKQAEGDIVAVLRLSYED</t>
  </si>
  <si>
    <t>EVMZ.1.016850-RA:1-1038</t>
  </si>
  <si>
    <t>AEVIIAGWFVSVAVTKVVDIIKFYINNQIEYRKGKQFKLRQLERHLRKIEAAIYEVGKRRITNPSLQAWLWDVQDAACSVHDVIDIFHYKLLEERAKSKNKLNMAVETSAKLLDGISILVKVAEFHVATNKQHEVAIPDWRRTTTTPPAKSYSARGREHDMESLLNMLGDEPGDAKYSVVAIVGPGGIGKTHLARLAYNIVKEREEKKFDVMAWVCACNDFDVKRLSVEMIESAGFDRPSDLHSISNLEEIHNIIRKRLTGKRFLIVLDDVWEESNTIWENLCVPFTSGEKGSKIVVTTTNQNVAKMMRTQGTLHLDGLKKKECWELFRECALGDQNHSDHQKLEYVGRKIAKKLGGSPLAAVTVGRVLESKLEEEHWRRILRKRICEVKQTEGDIAPVLRLSYEDLPAHLKQCYLSCSLFPRKHCFEKDELLRIWMALGFFAQGDDWNNRMEDVGEESIEELSCRSFFVNAKRRQNKFELHPILHEFAESVSDGEYFRLEGIKSGEPIRIPNKARHVYVAADDLVTVAETLCERKEIRSLVVVGGLSCTSEDNRSRYNKSLKEVLESLKSLRLLVLSVLGGSLPEAIGELKHLRYLELPGNAIPEWPKSFCKLYHLQWLILRMHSTRVSLPEDMNKLSNLRCVDADSEAIAALPWIGNLIYLQELREYRIQRENRGFDVGQLKYMDQLRRLCIRGLQHVESKKMGEEAMLEDKEHLRWLELCWSNEGKPITPAACKDALEGLRPHPDLRELKVNGYKGERAPRWMENKYLLGLERLEMWSCHQLTSLPPLGELPFLRVLHLRRMDSVEEVGAVFYGSTDAPFPSLEELLFDTLNQWKKWDVRAKQRREVSFPRLRKLGIGNCRSLTGPIALPSSLEELRVRLFAGGDSFGLVEEETSTSTTLVLHIDKLALLQSCLREGHLASLRRLEIRDSFDIEAFTRGLEERLDHLASLEQLRIAEAYRLQRLPHPLVTLPSLKSLHIVDCPDIKMLPEGRLPGNLVDLQINGCPKLERRYRWTTAPEGCTIQAKNGDGALXX</t>
  </si>
  <si>
    <t>EVMZ.1.016850-RA:1-1038:157-406</t>
  </si>
  <si>
    <t>EHDMESLLNMLGDEPGDAKYSVVAIVGPGGIGKTHLARLAYNIVKEREEKKFDVMAWVCACNDFDVKRLSVEMIESAGFDRPSDLHSISNLEEIHNIIRKRLTGKRFLIVLDDVWEESNTIWENLCVPFTSGEKGSKIVVTTTNQNVAKMMRTQGTLHLDGLKKKECWELFRECALGDQNHSDHQKLEYVGRKIAKKLGGSPLAAVTVGRVLESKLEEEHWRRILRKRICEVKQTEGDIAPVLRLSYED</t>
  </si>
  <si>
    <t>EVMZ.1.018072-RA:1-917</t>
  </si>
  <si>
    <t>AEVVVFSLIEKMTTAVATAAVRAHHGSAARRSQQKVHAGMVRIKRELEVMKEFLKCTNTYRGEHEPVFISWAKQVQDVAYDIEDIVDEYTYVVAGGSWGGLGSFVYGPFNDAKATALREIARRLEAAEDSLARLSRIKELYGIRIPQTMGELPDEPQPGYHLAESAHFVEEDELVGIDDHKDRLVGLLTDEEPRRTAVAVFGMGGVGKTTLVTRVYRDSAIVSHFSCRAWVSVSQNYNIDDLLRKILRALLQERTEEAAAADDFDSMEYRRLVEALRSHLDRKRYLIVLDDVWQVSIWTDISYALLANSCRSRVVITTRMQEVASVADGSRVMRVDPLPEEMAWALFCKKAFPREEGSVCPPALEHWARKIVDKCEGLPLAIVAIGILLSQRDRAESTWKSMHDGLTWSPTEHTGLRGVSRILSLSIRHLPYHLRNCLLHCSLFPEDYLIGRNRLIRLWVAEGFVKERRERSMEEVAEDYLNQLVGRCLLQVTHTNESGRVRFCRVHDLIRELIVARSREEHFAEAYDGKPEDLSDRIRRLSLVKGEDEKLSEKMPQLQSFLAFSSVSTSLLSKCRLIRVLDLCAAPLESLPDEIGHLFNLRYLSIRRTNVRHLPKTLGGLGKLETLDAVYTHVEELPSGVTRLKSLRHLMVKKFHRQTSRYTILGGGVVVPGGMRNLTGLQTLKAVVVEDETTVRQLRMLTQMKSLDIRGVRTIHSKLLSASISNMDRLVRLVVMARHKDDTLLLNNLTPPPQLRKLSLYGMLEKGMTSGWLGSLTALTHLVLKMSRLREDSLSSLMALPNLVSLFLMQAYDGNELCFRAGWLRKLKSLGLCDMIHLSRVEVEETALESLRELTLVRCGKLKTIPVGIEHLGRLQKLELEGMPIELVEKLQEGGQTEDDRVRLQHIPIIKNWFQR</t>
  </si>
  <si>
    <t>EVMZ.1.018072-RA:1-917:177-429</t>
  </si>
  <si>
    <t>DDHKDRLVGLLTDEEPRRTAVAVFGMGGVGKTTLVTRVYRDSAIVSHFSCRAWVSVSQNYNIDDLLRKILRALLQERTEEAAAADDFDSMEYRRLVEALRSHLDRKRYLIVLDDVWQVSIWTDISYALLANSCRSRVVITTRMQEVASVADGSRVMRVDPLPEEMAWALFCKKAFPREEGSVCPPALEHWARKIVDKCEGLPLAIVAIGILLSQRDRAESTWKSMHDGLTWSPTEHTGLRGVSRILSLSIRH</t>
  </si>
  <si>
    <t>EVMZ.1.019304-RA:1-919</t>
  </si>
  <si>
    <t>AEIAIACLIEKITEAVAAAAFRGLGSLMKPLGKVRGKMVQIGRELEVMNEFLRCTSAYRGDHEQPLSTWAKQIQDVAYEIEDIIDEYNYIVAGRSCGGLGSYIYNALNDIHKAMALCDVITKLEATEASLADLRRMRSMYGIKIPQKTTTNGPSHERDLSRRLAESAHFMEEDELVGFDGHRDALIKWLLGGDPRRGTASVLGMGGVGKTTLVTSVYRDQTITDHFSCLAWVSVSQNYTPEEVLRKILRELHQEWMEEELAPHELDSMEYRMLVETLRSYLHHKRYLVVLDDVWHADLWNDISYTLLDNHCGSRIVITTRNQEVSSAATNGFVVRVDPLPEQTAWILFCMKAFREEEGNACPRELECWARRMVDKCEGLPLAIVSIGNLLSQKERLEPVWKTVHDSLTWSTTTTDDTRLHTVSRILSLSIRDLPHHLRNCLLHCSMFPEDYPIGRSRLIRLWVAEGFVKGRGQRTMEEVAEDCLNQLVGRCLLQVTHTNESGRIQFCRVHDLVRELIMAKSRDEHFAEAYEGRPENMSQRVRRLSITNGGQEAYHHLKRRMPLLRSFHWFSPVSASLISSCRLLRVLDLCYAPVEALPDEVVCLFNLRYLSIRRTNVRRLPRSLGNLRNLETLDAVHTHIEELPSGVTRLENLRHLMVKKFHRQTSRFTVLGGGVKVPRGMGNLKGLQTLKAAVADDGLIRHLKKMTQMRSLDVRGVTTIHSVDLSISISKMEHLHRLILMANHKDDTLLLAKLTPPPRLRKLSLYGKLEVGMLPHWFGSLANLTHLVLKMSRLKEDAVSALMALPNLVSLFLMQAFEGNTLRFPAGSLCKLMSLGLCDMTHLNCIEIEETALESLQELTLVRCNQLQTIPRGIQSLTGLQKLELEDMPDELVEKLREWRQHHQSVPILKIWYHINGS</t>
  </si>
  <si>
    <t>EVMZ.1.019304-RA:1-919:178-432</t>
  </si>
  <si>
    <t>DGHRDALIKWLLGGDPRRGTASVLGMGGVGKTTLVTSVYRDQTITDHFSCLAWVSVSQNYTPEEVLRKILRELHQEWMEEELAPHELDSMEYRMLVETLRSYLHHKRYLVVLDDVWHADLWNDISYTLLDNHCGSRIVITTRNQEVSSAATNGFVVRVDPLPEQTAWILFCMKAFREEEGNACPRELECWARRMVDKCEGLPLAIVSIGNLLSQKERLEPVWKTVHDSLTWSTTTTDDTRLHTVSRILSLSIRD</t>
  </si>
  <si>
    <t>EVMZ.1.019413-RA:3-1177</t>
  </si>
  <si>
    <t>SKATALAADVRRLKTKAACLANNRSMQRLCLSYKLSCLVKSLWIIQWACDAAEKQPEHDNNVEMWLNHLEEAVLRADDLLDMIKFEQLPRGPRGSVAHAARDLFYSIPSVLNFAAGCRLKRAVRKFEGMANEVKARLFSKEDSGQVDAALSPAIYYGREENKEQIIRSLNHGERVAVIPIVGMAGTGKSTFARHIYSDQRRNFDVRMLVGRNFSTGAAAHPRVIRGRPLPLSELSAARGLIVREEEQDESQPPLDFAVTDREGHPSLRRFDNADRFESAVERIRQSLDGVRFLLVLLDVNVARPNLWERLMQVLREVGRNGSTVILTTTDTDIESTTQSRLSCSLASLTREESWRLFKEHASLHHLPDKHHFWNPWIIEECRGHPLSVIIMAKKMRCRPVREYLLPDFSHFGAPRVSQDLPRLSSDLKRMYDKLTYDHERSLVSEKLHNCFTFLSLFPEDHHFCREEIVDLWAAENSMSLEDADGCFEAFMREGAFVLCEPQDEHDHESTPRGAAYKLRDLLPYFAQHVSNRKVHLTLSPGSFDLLQLDQDDDPRICQHLSFVCEQESSGFPMDLLFEGPPWLLRTLLLLGPPNNEKCWVRDINDGNKSKTFRFLRVLHVRGITFRDLLSGVDKHSNLVYLNVSRSDIEELPDSIGILRNIKILKLSHCEKLRRFPKTINRLLRLEKLDLEGCLLLAAASFAWVGNLERLEYLNLSQIGFKSLTSSIGDLRGLKTLILAYCRRIQRLPKSTSKLLRLEKLDLEGCHFLEELPESKPESVMKNLKLLNTLYCASLSRMPSGIGRLSSLKSLPRYIASEEPGRSFMELQPLKDLEGELWLDKLNNIEDPDVARQAMIEKKDKLQALTLRWEQPTSDVKENVPVDTVKHVAEALQPSPNLRSLKLILYTAEKLPSWMTKEPLHLKSLVRIRLFTLKKCEGLPPLGGLLHLKVVEISGMDAVVELDGSFYGQIGTFPSLERLALSQMQNLKRWSMPEDDVADGNNTYHRKQVRKNLFPRLAHVTFMQCPKLEPPNHPLPSITTLTIWLNNEMLYRSAAGLKSMASHAKKLSVFSCQDLWASSTCDGFWGLTSLEELEIFACDNLTCMPEGIKQLTSLQNLKIICCRSMNSLPEWLNDLTSLRFLSFSACPVLRSRPRGWPRTLRRRCTSPSMRSESFE</t>
  </si>
  <si>
    <t>EVMZ.1.019413-RA:3-1177:158-412</t>
  </si>
  <si>
    <t>EENKEQIIRSLNHGERVAVIPIVGMAGTGKSTFARHIYSDQRRNFDVRMLVGRNFSTGAAAHPRVIRGRPLPLSELSAARGLIVREEEQDESQPPLDFAVTDREGHPSLRRFDNADRFESAVERIRQSLDGVRFLLVLLDVNVARPNLWERLMQVLREVGRNGSTVILTTTDTDIESTTQSRLSCSLASLTREESWRLFKEHASLHHLPDKHHFWNPWIIEECRGHPLSVIIMAKKMRCRPVREYLLPDFSHFG</t>
  </si>
  <si>
    <t>EVMZ.1.019631-RA:3-1346</t>
  </si>
  <si>
    <t>AIIARVLNLVDSLGAFIQGSNALPPCTPELREDIAELHRTLTSIRSAVHGAEEKQAADESSKRWLAQLRASAYDAEDVMEEFNYQLLCPQGGSSTVDNANPPLLAPPAADVAPSVLISLAAGLKELRERFQEISREREVVLAGEEGGAERADTRCWRPTGGLMDGESPVLGRDKDKEEILKQLLLPSTDEESNAAKLSVLPIVGMAGLGKTTLAQLIYNDDQMKHFEVRMWIHVSQYFDVIKLTRAMVECATGEPCLLSELHLLQSELEEKVAGKCFFLVLDDVWDDSRSHWENLLIPLLSAHKESKVLLTTRSHSVAKSMGTMPCYNLEPLKDDDCWSLFCEKAFHGRTQDKCLVKIGKKIVQKCKGLPLTLKVLGLLLRSEEHEDRWSEILESNMWDLSGCQDSIVPILMLSYLQLPTTIKQCFTYCSIFGKGYQFLRQKTVRMWIAQGFIEIDGRRKVEDVGCEYFDVLLSRSFFQHSKQDGYFVMHDLVHDLAVSISEGECFRMDVLPGKECSGMEVDREHNFPSGVRHSSLTFCFTSTEADFRPLFAAKSLRTLFLNYTSETMVESLMRHRHANVLNDLFIKLKYLRVLILDCTFFHRLPDSVGNLKFLRYLGVVSVNLKSFPQSICALKNLQTLEWDSVEKIMLPQGTSNLINLRCLDGPYCASFPEGIGRLTKLRQLPEFQVPNRHGYAGMGELKDLADLQGELKILNLENVTDLEAAMKANLKGKPDLTTLDLRWSKDSGYLNNASLVLQCLQPHTNIQEVRIHEYKHDHLSEWLCHPSYCKLVTIRLKSCKLSALPAFGQLLSLKHLSLEYIGGLEYIGPTFFCGGFPSLKILELNRIEHLVEWFGAEQGHLPQLNELVVVNCPSLERLPLNNLTALQILWISYCSNLQTLYYESSPPFIGIQQHGSIKHLQIVGCPKLKFLPEYQIPASLRFLEVSRSSLLINWCHRNVSKLLHVQKIRGVDSMEVILNDIITVEEARNACLNTQRIYMLQLEWEPSLDSTGCTYDEANAVLECLEPNAALNRLVIRGYNGSSFAGWLSSPSFSNLVSIRLESCPDCKVLPALGHLQYLMELYLERLHGIKSIGLEFYGNDTTKGFPYLRRLELMSMADLEVWQGASDGEFPTLRQLIVRDCIKLRGLPCLSPSVQEIKVKNCPELILDLSSNMSSLLNLHVSNISVMKELRKLSYLSVLVVEKCMSHTLAELPTLRDLVVSGCNERMLLDSLPGLTALTTLKITCLTNLESLPLHNFRILEELVISECPKLISIECFSTFSYEPYYVDGLLSLSFLKRVTITGCPELHFSASEQLPPTLQSFWISGCRSLRIWYQRYSSRFD</t>
  </si>
  <si>
    <t>EVMZ.1.019631-RA:3-1346:172-416</t>
  </si>
  <si>
    <t>DKDKEEILKQLLLPSTDEESNAAKLSVLPIVGMAGLGKTTLAQLIYNDDQMKHFEVRMWIHVSQYFDVIKLTRAMVECATGEPCLLSELHLLQSELEEKVAGKCFFLVLDDVWDDSRSHWENLLIPLLSAHKESKVLLTTRSHSVAKSMGTMPCYNLEPLKDDDCWSLFCEKAFHGRTQDKCLVKIGKKIVQKCKGLPLTLKVLGLLLRSEEHEDRWSEILESNMWDLSGCQDSIVPILMLSYL</t>
  </si>
  <si>
    <t>EVMZ.1.019968-RA:285-895</t>
  </si>
  <si>
    <t>LGFSAVASADPRRDRFTKRASASNAKKLMALIVDMIARHTISSKAVKLSKDATRRKPESFDRTTHINVKRIWPSNGHSSPSWCRAMAMIVDFFVTRYIGEIADFRGMRGSRREEGDRNASPEAGHHQSAAIDAWVRKLKDVMYDADDVMDLCMMEGGRLLEAPHAQSKSPKSTKQSHARTLSGHKSRLPQRISSVAYSRKTNKKCRVFGIVGMGGIGKTTLARKIFNDERIKDNFPIRKWLYISKNYSDTDLLKELIRCAAERSEGGEPPKAETFKGKKAELEPKLASLLTSNFFLVLDDVWNANVWTDLLTKPTITGEASSTILVTTRTIHPPGGEDGWRLLRGIVFEGLADVGTRIVEMCDGLPLAIKAMGGVLIPKERTKAEWENVLRSDAWSMNRTDEELPRALFLSYEDLPPHLKQCFLYCSLYPEKSDLYYQEIVRLWVAQGLILKQGDRLVEDSDEEYYRELVGRSLLQVNPSNADHSYFSMHDLYRTLGANLMQEEGVSIVHGGTFTTNTNTKIRRLSVSKMGRRLELPDEVMRHKSLPHLRVLDLTDTSIEGIPDFIGDLLHLRYLNLNGTDVQQIPESIGRLANLQTLNVSSAKACAAFP</t>
  </si>
  <si>
    <t>EVMZ.1.019968-RA:285-895:192-332</t>
  </si>
  <si>
    <t>SSVAYSRKTNKKCRVFGIVGMGGIGKTTLARKIFNDERIKDNFPIRKWLYISKNYSDTDLLKELIRCAAERSEGGEPPKAETFKGKKAELEPKLASLLTSNFFLVLDDVWNANVWTDLLTKPTITGEASSTILVTTRTIH</t>
  </si>
  <si>
    <t>EVMZ.1.019968-RA:285-895:335-414</t>
  </si>
  <si>
    <t>GEDGWRLLRGIVFEGLADVGTRIVEMCDGLPLAIKAMGGVLIPKERTKAEWENVLRSDAWSMNRTDEELPRALFLSYED</t>
  </si>
  <si>
    <t>EVMZ.1.021256-RA:1-885</t>
  </si>
  <si>
    <t>ATAALQFALQKLDSLIIREQQLLRGVKTGIRDIRDELESLKVFLRETDTSEDKDGIKAWMPQLREVAFDIEDLLDEYMIHFGQPHEYRLLGFLSKGIHHLKHLRTRHRIGVAIQDIKDQVRNISERRNTYNFNLNSIASRERLHDRHVAALFIEEAELVGIDKPKEDIIRWLVQGESNLKVISVVGMGGLGKTTLVRKVYDDEKVKGWFSSHAWITVTQSFKISELLKSIISQFYEERHEVLPGRIQTMEDIQLIDILRQFLQDKRYLVVLDDLWHINAWDYLKYALPKNDCGSRILITTRIGDVGISCLDASGHVYKLQPLPPTKAWSLFCKKAFRSIPGRACPLELQEISEDIVRVCEGLPLAIVTIAGLLSKKEGVLEWRTMRDNLHAELANNPKLETIKRILLLSYNDLPYYLKSCFLYFSIFPKECSVKRITLIRLWIAEGFIASDEGGTVERVAADYLNNLIDRSMVQVAEHYDYGRVRSCRVHDLIHDLIVLKSKEENFSTALIRQNRQIQGRIRRLSTHDTSEHLLQTIDLSHLRAFFVFGENGFSISSMGNLFNRLKLLKILDLEGAPIDSFPVEFGKLPHLRYLSFRNTRINKLSKSLGRLKNLETLDLKGTYVTELPKTILNLQRLRHILAYHYYTGHHPPFYYADGVKLPQGIGRFRELQKLTYLETDQDSGIVRELGNLTQLKRLGIVKLRSEDGPGLCTSIEKMELLRSFSVTSIGMDEFLNLQSLKSPPPLLERLYLRGPLETLPNWISSLQYLVRMRLRWSRLKENSLGILEALPNLIELTLIHAYDDLELFCQKGGFQKLKILDLERLNNLNYVIVDGAMPNLQKIYIITRFSVPLCTARYGRYIPIRWITGTRTALYQAVHSLWTI</t>
  </si>
  <si>
    <t>EVMZ.1.021256-RA:1-885:161-412</t>
  </si>
  <si>
    <t>DKPKEDIIRWLVQGESNLKVISVVGMGGLGKTTLVRKVYDDEKVKGWFSSHAWITVTQSFKISELLKSIISQFYEERHEVLPGRIQTMEDIQLIDILRQFLQDKRYLVVLDDLWHINAWDYLKYALPKNDCGSRILITTRIGDVGISCLDASGHVYKLQPLPPTKAWSLFCKKAFRSIPGRACPLELQEISEDIVRVCEGLPLAIVTIAGLLSKKEGVLEWRTMRDNLHAELANNPKLETIKRILLLSYND</t>
  </si>
  <si>
    <t>EVMZ.1.025665-RA:206-1657</t>
  </si>
  <si>
    <t>AEEPIYVNAKQYNAILRRRQLRAKLEAQNKLVKNRKEQFESRILQALMPVSFQPYLHESRHLHAMKRARGSGGRFLNTKQLQQQQQQTQPSAMSGRQQLAGSSDLRPIGSAATLIDSDTGTVSTNRSMLARRDRLGFPLANLHSSIGTSNQGGNSMMGSNSELQVPPMRRSLWTEEANMESFLILVAEKIAVAMAGEALQAAMGFNLGAEESLKTQVKETIRRIRSEFEHMQIFLSAVDMQKYNTTIEPWLKRAREIADSMEDVIDEYLHITVERSQGGLRSFLRQAARSHKKSSAWHLIADRLKVIEAGLSHLEAMKERYDIKKNESDDDNGEGENANGRVGRVFNSSRSYPVNEEDDNIYGEQRKILFKLLTDETSATRAVISVWGMGGVGKTTMVDKVYGNQEIENRFDCKVWVTVSKSCRIEQTMRRILRELLDADQSEHDSYGPSSDLNRVQEEVCSILQEKRYLLILDDVWSGELSSYVQRALPDNNRGSRIVITTRLNEIASISEERHRLKLRKIEDENQAFDLFCREAFWHAGDRRCPKHLDSVGRNIVRKCQGLPLAIVAVARLMSLKGTTQAEWQRVYKKLSWEFANNPSLDNLKHVLNLSYDDLPSYLKNCFLYCSVFPDHKIKRKKLIRLWIAESFVQDRETQTVEEVAEEFLEELVHRSMLHVAQRNSFGRVRRCGMHGLMRELTLPTARKENFSMVWKESESAGGLGCEARRLSVHDYAANSALFHMDFSRIRSLLVFKHDSSLTTLLKTVSRNARYLRVVDLESADMDRVPDVFMDLINLHYLGLRKTKVRRLPDSIRRLRNLQTLDLRYTKIEKLPKGISQLKKLRYLLALRLNDRSRQSFEFISHVKAPGGLGLQNLTSLQHLDIAADEESSMRQLGYLTQLKVLIVSKVKGVDCPRLSASVSHMTSLYKLSITAYDEKEVLQLQDFGHCFQNLQKLHVQGTVVGPAVVVQEQRGARMRRGREDGVVVVVGGGLNAHDSLLLPPSFRSLGERLRELCLGWSGLKEDPLPALCHLHNLSVLFLRRAYHGVQLRFMEGWFPNLQELHLLHLPHVNRMVIEKGCMKSLRVLQMEGLSELMLLPKGIEHLTSLHKLYLSECNNFFLYAIQEDQRKRVDHIPNIWHAYHADGKKIIEILSRPTTGAPRPQEEEEEDRKSVPPYPFPTPSETGTDDNVFSYLPPIETRSDMNDGGTSNSCPSPRKETKPKWPPIPEPPSPPTEPPELVPRVASPYSDSEEEEQNNKDDDDKFRPLFSTQGEMGIRDKVDSQLDQSEAKMEMTQGKMGIHDDVDSQLDQSEAKMEVIQSETKIYDKVDSHLDQSEAKMEETQIEIEKSDKIVNSHLDQSEAKMEETQSKTEKSDKIVDSHLDQSKVKMEETQSEIETYDKIDSHLDQSKINMEETERGTSDSNTNPPEKMMTNLTTISEADEVVELVPAEV</t>
  </si>
  <si>
    <t>EVMZ.1.025665-RA:206-1657:363-614</t>
  </si>
  <si>
    <t>EQRKILFKLLTDETSATRAVISVWGMGGVGKTTMVDKVYGNQEIENRFDCKVWVTVSKSCRIEQTMRRILRELLDADQSEHDSYGPSSDLNRVQEEVCSILQEKRYLLILDDVWSGELSSYVQRALPDNNRGSRIVITTRLNEIASISEERHRLKLRKIEDENQAFDLFCREAFWHAGDRRCPKHLDSVGRNIVRKCQGLPLAIVAVARLMSLKGTTQAEWQRVYKKLSWEFANNPSLDNLKHVLNLSYDD</t>
  </si>
  <si>
    <t>EVMZ.1.025962-RA:2-1078</t>
  </si>
  <si>
    <t>SRLTARLRSLSLNSSSSPSNPRLTVHEDLKHLQRTLLRIQSVLADAEVREIREESVKLWLSELQALAYDADDVLDEYNYELLRPQIEIVVDASATRKRKRDEGSSSTAVLAGLADRIKRITERFDEIAREREALHLKEEDGERRQVTVSKPLATSSLVDDSSVYGREVDRKKLVDLLLSERGGDKVSVLAIVGMGGIGKTTLAQYVYNHPKVLTDFDIRVWIYVSVNFDVISITRTIIKFITGSSCDDSELDLLHSTLMKLLKKKRFLLVLDDVWNELPSPWESLISPMAYASSAKIMITTRNESVARVAQTMPPYYLGALDDYFCRYAFADEAPGFPNTRTTLEGIGRQIVRKCNGLPLAAKTLGSLLRFEDDEEKWQDVLESELWELFDGGGRNEIFAALRLSYYIMPTHLKQCFVYCSLFPKGYIFEKDHIVRLWMAQGYIQPSRRSRLEDVGGSYFDELLQRQFFQISQLSDAKDENYVMHDVIHDLAKSIAGEDFIMTEDHELSDISDDVLHATLIPNSNDKTVHNIRTARDIEPKRLRTIVVHKSIQWFPSNRRMLTQTQNIICIEMPNDIFQNLRFLRTLDLSFTTIEELPDSIGSLIHLRYIGLRSTNLRHLPQSLCQLYNLQTLDLKRCEFFSDLPRGIGNLVNLRHLILPIMEDLHVCIPPGIRKMTNLQTLPIFYVKPDRFHCGIEELKELVNLRSLHVVGPYKMDEGWGPWLKNMKNLQKLRLRWFSYDCGPCGYSDSTNLENGDKMQHCELGMKQDDSLRRIVAENLETACLVENRRRMSLMELVVEGYNGPRLPRWLGDPSFAELVTIRLELCNDECILLPSLGQLVSLKHLSIGGMQMLQRVDREFWGGDMVVGKGFQALETLEFTEMPEWEEWRGEDGDFPHLRELTIGVCPKLCMFDCGELTSTPICPSLSSLLLWGECNLEIWFPSLNLSKLHHLVVSSTQGLRTLRVRQNVPALRTLTVDNCPNLLEATGLHHLASLVTLQISNCPLLESTGLHHLVSLASLQISNCPQFYIKEKLPSHVQVLLFPSEQRHQSPPEWTRTDRTLLPYLNSLSLTTKT</t>
  </si>
  <si>
    <t>EVMZ.1.025962-RA:2-1078:166-407</t>
  </si>
  <si>
    <t>EVDRKKLVDLLLSERGGDKVSVLAIVGMGGIGKTTLAQYVYNHPKVLTDFDIRVWIYVSVNFDVISITRTIIKFITGSSCDDSELDLLHSTLMKLLKKKRFLLVLDDVWNELPSPWESLISPMAYASSAKIMITTRNESVARVAQTMPPYYLGALDDYFCRYAFADEAPGFPNTRTTLEGIGRQIVRKCNGLPLAAKTLGSLLRFEDDEEKWQDVLESELWELFDGGGRNEIFAALRLSYY</t>
  </si>
  <si>
    <t>EVMZ.1.026458-RA:354-968</t>
  </si>
  <si>
    <t>CCEVHEIEYPNHPLVNGGSSDGFADEESDTVRTSGKYISLEMRKCKEPNLEAWIEPVIELTSKGRSLQKQRSKHKKSRSGASKGYGNANVFCINGTSGIGKTELALEFAYRYAQRYKLVLWIGGEARCFRQNILNLSVDLGLDVSAEGEKERGRIRSFDEQEFDAFQRVKRELFRDIPYLLVIDNLETEKEWWEGKDLHDLIPRNTGATHVIITTRLSKVMSFEPMQLPLLSLADSLLLLRGRRKDYSVQEIEVLKKFDERLGRLSFGLSVIGSLLSELAVSPSELLEAIDRISLNDNTFSLGGSSEDVFCRNNTFLMKVLVFCFAVLDRAKGRSLASRMVLTGAWFASAPVSSTLLAAASNNLPTKGSFHQWGKGLTISFLCGSNCCLAPQARKNEAESALLLVKLGLAKATMRQLGCWIQFHPITQMFAKMRGGLPPAKAMVHGVMKVGNAATNLDHLWASAFLIFGFKSEPPLVQLKPGDMVFFIKKTALPLAIRAFMTFSRCNSALELLKVCTNVLEEVEKSFVSQIQDWHRGSLCWKSRLHSNQKVDEYVWQDVTLLKATLLETRAKLLLRGGLFDNGEELCRTCISIRTVMLGHNHLQTLAAQETLAK</t>
  </si>
  <si>
    <t>EVMZ.1.026458-RA:354-968:82-302</t>
  </si>
  <si>
    <t>KGYGNANVFCINGTSGIGKTELALEFAYRYAQRYKLVLWIGGEARCFRQNILNLSVDLGLDVSAEGEKERGRIRSFDEQEFDAFQRVKRELFRDIPYLLVIDNLETEKEWWEGKDLHDLIPRNTGATHVIITTRLSKVMSFEPMQLPLLSLADSLLLLRGRRKDYSVQEIEVLKKFDERLGRLSFGLSVIGSLLSELAVSPSELLEAIDRISLNDNTFSL</t>
  </si>
  <si>
    <t>EVMZ.1.026626-RA:15-788</t>
  </si>
  <si>
    <t>ILHKHRRLFLSSKLQTWAANSGIGNDLDKLRVVRIRSVLSSAEKTQSDGMVGWIKELRDVAYDAEDLLDELEYRRLQEQLDGEISSPVSAFLVSNLEAARDVATRAGGLLSSTVASSTHSNSRPPGNPEPTWDRVSKARIGSVIENTGPKQSSRKGATSSLISTKVFGREDEVRNLIDLLLLLRSNDEPVSVLPVVGIGGVGKTTLAQLVYNDPKVVQHFELRIFDDIELTREILECASSECASSGDNLQHQIKLKYKSVFFLITHMISLHALGSRKIEVYQGDRGDVQEDGAEPNVDLLTGHVEHEQEREQVPAKPQLRKSSRPRQPSRRYSTDEYVMLIDAGEPESYQEVVESEQKKKWFIAMQEEMDSMQKNHTYDLVQLPEGSKALKNKLKTQEYCSIPKYKARLVLDIKTAFLHSDLEEKIYIEQPECFKAKGKENLVYKLKKSLYGLKPAPRQWYKNFDSFIVKNEYKRTASDHCVYIKRFGENFIILLLYVDDMLILGKDMSTIDRLNKDLSESFAMKDMGSTKQILGMQISRDRRKKKIWFSMSNAKPVGSPLVGHFKLCSDQIRQVMRRRRKCKSWKFNVCNGMYEAEHRIYSERKEHWAAVKWIFRYLRGSSKVCLNFGDEPPVLTGYTDADMTRDIDTRKSTSGFVLTFAGGAVSWCIALSTTEAEYIAATEVCKEMLWMKGFLQELRLKQENYVVYYDSQSVIHLCKNPTFHSKSKHIDVRYHWIRNLQKIHTDDNGIDMLTKALLKERQEMCRQLFIPVL</t>
  </si>
  <si>
    <t>EVMZ.1.026626-RA:15-788:169-238</t>
  </si>
  <si>
    <t>EDEVRNLIDLLLLLRSNDEPVSVLPVVGIGGVGKTTLAQLVYNDPKVVQHFELRIFDDIELTREILECA</t>
  </si>
  <si>
    <t>EVMZ.1.028150-RA:2-1352</t>
  </si>
  <si>
    <t>HKQLSQRTKEGQSQRIKVVHAWVEASQDQGKILFATIVMRKDIIRISASNLRRIRKWEKKWSIQSQKRISQLQCKIPNLSCKLVLKDVRHVIDLKLNLISVGSLDDEYFDKLSKGSLIVANGKKCHTLYRLHTKVCDEQLNAMEKDFSMELWHRKLHVLDRVYTDVCGPLRIKTPGRSVNVPNINDDFSKKVWAYALKTKDQVINVFKEFHARVKRETERQLKCIRLDNGGEYIGLFNNYCRSHGIQHELTIPGTPQHNAIAERMNCTIMEKIRCQATQKALRTIVDVINLSLCTALDDDVAEHVWSGKNISYRHLRVFGCRAFAYVSNNERSKLDGKTKECIFLGYSYDQFGYRLWDPEKQVFRSRDVIFFEDQTIEDLKEAPAKTSIEGFRLKQKKKWFIAMQEMNSLQKNHTYDLVQLLEGSKALKNKLKTQEYCSKPKYKARLVVKSFGQKKHVKIAFLHGDLKEEIYMEQPEGFKVKGKENLICKLTKSLYGLKTASYHYVYIKQFGENFIILLLYVDNMLILEKDMSMIDMLKKDMSESFIIKDMGPTKQILAMQISYDRRKRKIWLFSMSNTKPVGSPLVGHFKLCSNQSPSSDEEKEKMQKVPYASTVGSLMYAIVCTRPDIAYVVGVASRFLENPGKEHWAAVKWMFRYLKGSSKVCLSFGGGPPMLTGYTDANMTRDIDTRKGSCIMAVQIVNVYFSLHHRGRIYCYYRELGLKQENYVVYCDNQSVIHLCKNPTFHSKSKHIDVRYHRIRNMLEEKQLQLQKIHTDDNGAYILTKALPKERQEMCRQLVDDLIGLLNKGYERSCCLFAMTGMGGIGKTTLAQKIFNDSRIIDNYEIRLWGANELKSLENLPSLCRLLQTKRLSFSGEDLKLRGTQDSPMSFTMFLLKVLLTLFWKKLEGIYERKTTGNKAFLIRKLINFKYKDGIFIPSILMKCRTLVVFLSNFTPNGVVIMNQVLVSENIRRSKSKDRSGSRIGISQDQENILFVTIVNQCKQSKNNKNRGKEIEHTKSKENITTIDLKWIIKICASYHATPWREFLATYKSENFGVVKKSNYSTVDIIGMGDIHIKTNLGYKLVLKDVRHMVDLRLNLISIGRLDDEDFDVRFHRGQWKLSNGSLIVANRKKCHILYRLQAKTYVKDFSMELWHRRLGHMCEKMPQALSKRDVLSNLKDVCGPLKTKTHDGFINIPSVSGVLYFVTYIYMTFSRKSHDIHHELTILGTPQHNAIIKRMNCTIMKEIRCMLSQVKLPKRLWDEPLRTAVDVINMSQCIALDGDVAEHVWSGKDVSYRHLRIAANLDLEIEQLDVKTTFLHGDLEEKIYMEQLEGFKVKEELVWAETCS</t>
  </si>
  <si>
    <t>EVMZ.1.028150-RA:2-1352:796-886</t>
  </si>
  <si>
    <t>RQLVDDLIGLLNKGYERSCCLFAMTGMGGIGKTTLAQKIFNDSRIIDNYEIRLWGANELKSLENLPSLCRLLQTKRLSFSGEDLKLRGTQ</t>
  </si>
  <si>
    <t>EVMZ.1.028704-RA:1-84</t>
  </si>
  <si>
    <t>GKTALAQLVFNDATVEQHFQLKVWVCVFDDFGVKRILREIIGYVSNETRNYRKTLPRKMGKCGRPSSVKRWKYSSRKVADIVG</t>
  </si>
  <si>
    <t>EVMZ.1.028704-RA:1-84:1-62</t>
  </si>
  <si>
    <t>KTALAQLVFNDATVEQHFQLKVWVCVFDDFGVKRILREIIGYVSNETRNYRKTLPRKMGKC</t>
  </si>
  <si>
    <t>EVMZ.1.029077-RA:2-1033</t>
  </si>
  <si>
    <t>IVLCPFVSRLVNTLIDMAEEEMDMVLGVPGEIQKLQRTLRKIQLVLHDAEQRRIEDEAINEWLRELKDVMYDADDVLDECRSAAEKWTPREWTSTRCRFPVVGCFREAKFTHEVGVKVKLLNRRLEEMSAMRSKLDLKVSAERRVVSRVTRKTSHVVESDIVGVGVAEDARGLVELLTKEDLSANVVVHAIVGIGGIGKTTLAQKVFDDDKIKGNFRTTMWVCVSQEFTETDLLRDIVTSAGGSHGGAQSRTLLEPMVEGLLKGNKFLLVLDDVWRAEIWDDLLRNPLRGGAAGSRVLVTTRNQGITKQMKAVHIHRVNLLPPEDCWSLLCRKATTNADEERDAQNLKDIGLKMVEKCQGLPLAVKTIGGVLCTKELSRRAWVEVLRSVAWSQTGLPQGVHGALYLSYEDLPSHLKQCFLYCALFREDYAFDRAYIVQLWIAEGFVHAEGDLTLEATGEEYFRELVRRSLLQSDPHHEYVDWRCTMHDLLRSLGHFLTRDESLVVRDVQKGWANAAPIKLRRLSIVAPDSEEIEPIVSSTKSQESTRTLLLEGARADGKDIDDYLTNLLRLRVLYLAKAKIQILPQHIGNLIHLRYLNLSHSDLKELPDSIRNLKNLQFLLLFGCRALKHIPKGIVKLRNLRTLNLRDAPVDGLPSGMGRLEHLNVLNGLVVNRVGGDAANDSCSLEEVGSLHKLRDLSIYKLERAGIEAETGRTGSRLEGNQNLEYLDLHCSPRPTSDACTEEETERIEKVFDTALRPPSSVHTLRFQNFFGRRYPRWLASTSIGTLLPNIRHLELHNCDRCPRLPPLGKLPGLDFLLIAGAPAVATIGVEFFGSEAQKSKRPPPVLFPKLTRMYLKRMPNLERWRWVAEHEGVAMPRLNKLVVADCPKLESLPEGLSRHATRLTTLHLENVGALKSIRGFPSVRNLWVCGESGLEIVTDLPALEVLQLERWWHVLSLPDWLLGGLPCLTALQRLDIECSNQLLRRFLQKDAKDWSKIEHLPIVYIRDDRHNYVNYIKQSYTLETNLVDD</t>
  </si>
  <si>
    <t>EVMZ.1.029077-RA:2-1033:168-410</t>
  </si>
  <si>
    <t>DARGLVELLTKEDLSANVVVHAIVGIGGIGKTTLAQKVFDDDKIKGNFRTTMWVCVSQEFTETDLLRDIVTSAGGSHGGAQSRTLLEPMVEGLLKGNKFLLVLDDVWRAEIWDDLLRNPLRGGAAGSRVLVTTRNQGITKQMKAVHIHRVNLLPPEDCWSLLCRKATTNADEERDAQNLKDIGLKMVEKCQGLPLAVKTIGGVLCTKELSRRAWVEVLRSVAWSQTGLPQGVHGALYLSYED</t>
  </si>
  <si>
    <t>EVMZ.1.029236-RA:1-1100</t>
  </si>
  <si>
    <t>AGEAVLSAFMQVLFDKVITIALDETRSLWGAHGELQNMITTLPTIQALLEDAEEKQLQDRSIRYWLAKLKDVAWDMDELLDEYTAKVLKRKKEREAQSMQFKLAHRIRAIQERFDKIARERESLGLQILGCTNQLHITERPQTSSLVDDINIVGREEDKEKIIKILLAEDRSSRNVSVLPIVGMGGLGKTTLAQLVYNDHRVTEHFQLRIWVCVSENFDEMKLTKETLESTTSGYSCTTKNLNLLHEELVKKLKGKRFLLVLDDVWNEDPNKWHTYSNALITGERGSKIIVTTQNESVGRIMGGLSPYQLKQLSDSDCWTLFRNYAFVDGNSSIYPNLEKIGRDIVQKLKGLPLGAKALGSLLYSKTNEEDWKNILKSEIWESTTDKNNILPALRLSYKHLTPYLKQCFAFCSVFHKDYIFERSILVKIWMALGFIQPQGSKRLEDIGNSYFDELVTRSFFQPRNENYVMHDAIHELAQSLSVGECHRMEDDLRNNNPQKLHHLSFSCANSKPTSFVEFNKFKRLRTLLLLQGYKSKTRPIPDDLFRELSFLRVLVLHRRGINELPNSVGNLIQLRYLDLSGTDIKTLPQSISKLYNLQVLNLKNCNLLVKIPDGITRLINLRHLEATTKLITKITGLGNLTCLQKLEKFTVRKARGHKITELKEMNELRGNLRIKKLENVFNGKQASKANLYAKEFLHTLSLEWSDERDVTCEDENLHEEVLEALQPHHDLKELTITGYAGTKFPSWLGSPLFCNLQTIHMSNCRRCIVLPPLGQLPLLRYLDISGVHGLIRISEEFSGITNIQGFPSLVELVLDDMPDLVEWICSDYVLMFPRLTEIEIVDCPKLRELPSLPRTVTRLKISDIGINFLPGLQNSDSSQLPRLSALHISECVNLASLQQGLFEQQLRALEQLTITGCQELVILPTEGFRSLVSLKSLHIYNCSELVPLEDDRDLLPSSLEDLRISSCSKLVNKLLEELKHLPYLQHLRIRECPDLYYFPEEGLPITLKFIGISDCINLQLLPARIQELSSLTTLTIVNCQQVQYLPEAGLPIELQELCIKECPLLKERCQETTGEDWHKIVHIPRIEIDEKRTFRPPL</t>
  </si>
  <si>
    <t>EVMZ.1.029236-RA:1-1100:155-400</t>
  </si>
  <si>
    <t>EEDKEKIIKILLAEDRSSRNVSVLPIVGMGGLGKTTLAQLVYNDHRVTEHFQLRIWVCVSENFDEMKLTKETLESTTSGYSCTTKNLNLLHEELVKKLKGKRFLLVLDDVWNEDPNKWHTYSNALITGERGSKIIVTTQNESVGRIMGGLSPYQLKQLSDSDCWTLFRNYAFVDGNSSIYPNLEKIGRDIVQKLKGLPLGAKALGSLLYSKTNEEDWKNILKSEIWESTTDKNNILPALRLSYKH</t>
  </si>
  <si>
    <t>EVMZ.1.030684-RA:1-1118</t>
  </si>
  <si>
    <t>MVGEWFAGYFVDKLLNMVSSHFADNRDLLVGVEEKLKDLQGRLPRIQAVINAAEGRPIRDAALANWMRELKDAAYEADDILDEFEYRELRDQQLQDRSKVSALAASALRFLKNLFVSDDDLKRLMDLLGDLDKISLDINNQKVELDEYSAKQNTATRETSSFTQEVVFGRDKERDKILHLLLCAGAEPDFGDKGAGSSSHPTLGVLPIVGIGGVGKTSLAQLIYNDPRIAHHFELRKWVYVSDDFNFKKISAELESNLAVDSRPREISLDTQLGKLMDATRNKRFLFVLDDVWDETGSKWRELRSVLTSGARGSFVLVTTQSPLVAEVMGTVDPIELQALEEEDYWRLFEHCAIGDKELDPELRRKLLSLGHQISRKLHGLPLAGKALGSLLRSRLEEEYWKTILESEWWEHDFVLDNILPSLGLSYQHLSSNLKQCFAYTSIFPKGHFFEKERLVHMWIAQGFIQPRIHRGRMTLEDIGSQIFDELTNRYFFLRTVTNNYVMHDLIRDLAVYVSLDECCVVGDEPTKIPPTIRHITLRAAKLVPPGEVCKFQKLRTLIFYHDYNCEDFVSSGGKSTEELYEFLKEIMENMKSLRVLDVSYSHMGIKKLPDAICDLSHLRYLDISCTKIRQLPGSFSKICHLQVLNLKWCRFKKLPEGMNRLIKLRHLYADAQTISLIDAIGKLTDLQGLEEFHVTRKRGHQIGELKELRNLRKRLVIKNLDNVGSKEEAMEVKLNDKVHLNEITFDYQVDMNTDILDGLEPHYNLKNLSIQRYGGTSYPSWLEKNQYITNLESICLDTCARWANLPPLGQLPFLKDLSIRMMPSIRRIGIEFYGNAAQIFPSLRCLKFLVLKEWEEWSDVDGRPILPCLLDLRIEGGQKLTRMPVLPLSSTTALRLQSCGDIGSALPEYMLSLTSLVGLELIDYPHRTSVCLSNLRALEHLVLDQCPELSLINGFQSLVNLIDLTVKKCPKLIKPSSQREQQYIEQDLRSLSDAVIDESILNNVWVTLGRIPSLQNLGINNSSLAYFEMEQEEWFQQLTSIKLLHLMDCPNLQKLPVLETFYSMEKLSIGYCPNVQSMPENGLPMLLKELHIWESTKLRDRCKKDDGPDWPKIAHV</t>
  </si>
  <si>
    <t>EVMZ.1.030684-RA:1-1118:197-429</t>
  </si>
  <si>
    <t>SSHPTLGVLPIVGIGGVGKTSLAQLIYNDPRIAHHFELRKWVYVSDDFNFKKISAELESNLAVDSRPREISLDTQLGKLMDATRNKRFLFVLDDVWDETGSKWRELRSVLTSGARGSFVLVTTQSPLVAEVMGTVDPIELQALEEEDYWRLFEHCAIGDKELDPELRRKLLSLGHQISRKLHGLPLAGKALGSLLRSRLEEEYWKTILESEWWEHDFVLDNILPSLGLSYQH</t>
  </si>
  <si>
    <t>EVMZ.1.034697-RA:5-1104</t>
  </si>
  <si>
    <t>TVMQLFSLATYGPVVDRITEVAVEGGVNGLQWAWANLEALFGVEAELDKLRRTAKRIRTLLKDAEETRYIEDQTVRGWLSDLKDFAFDVEDLVDEFQTLLDVAKLEKARLSSGSRKRRRPWDILPPFFTWFYHKWTISGKIKEIKEKYEEIKQRRNDFQLREGESRRRHQDRTHPTPQHTGSLRGDSLVLGLEETKNEILMHLRQGGGVSGAPNSSQREERSVPVVAIVGPGGIGKTTLARLVFNDEQIKRSCFLKIWVGVSRDFDVCRITKEIIKSITEKSCCGLSLDLLQRKLQQLVLGRKFLLVLDGLCSNDLSFWETLQAPLMVGGEGSRVLITARSELVLTYLRPRPLSIIWLNGLGENDSWLLFCSYAFRQAPTDHDIGREIVRRCHGSPLAIISIGGLLYSRTEEEWRSLLSDIPDPEDEAHGILSTLKVSYDCLPLHLKQCFAFCSIFPNGYEFDKEELVEFWIAVGLAKPRDCRSAEYIGHKYFNSLLQWSFFQGCNGRHNQKHKYKMPGLIHELAQSVSAHECLRIENDAPFSESENARYALSCNFPMELPIFQKLYQNKKLRTFILLGENGTPTKLVPRDLYMNLRCLRVLDLRRNELTELPDSIGNLIHLRYLNLFGTQIERLPESLSSLYNLQLLELGDCNNLVELPKGMSNLINLQHLGLHLDWENCRHRWSDIVMPPGLGRLTSLHTLSRFSVSSESGGGISELKGLKLRGEICISKLEIVDVRDAREASLSTKQHIETMILRWTSCRSPASQSRGGRDVIEQLRPNSNLKHLWIENYKGAEFPSWLGDQSMNLETLRLYGCERCERLPLVGRLRNLKCLFLEGLHAITGLGSLSGDRNFAGFPSLEMITISKLKNLERGFELVQDEMPCLRKLVISDCSNLSQLPQLPNSLEDIEIRECPELSTLPMLSSLQQLVLAKCGHAIIESIHQFTSLSSLTISQFPQLGSITRERLQDLRSLRKLKIDQCANFVSLSSQHLVSLETLEISLCPVFSSFAGEGLPATLKNLLLQSCDSLISLPRGLHLLPFLHCMVIQTVQGITSLPEEGMPASLQYLAIGGCPTLEQRCQVTGGDWHKIQHIPHREI</t>
  </si>
  <si>
    <t>EVMZ.1.034697-RA:5-1104:215-449</t>
  </si>
  <si>
    <t>SQREERSVPVVAIVGPGGIGKTTLARLVFNDEQIKRSCFLKIWVGVSRDFDVCRITKEIIKSITEKSCCGLSLDLLQRKLQQLVLGRKFLLVLDGLCSNDLSFWETLQAPLMVGGEGSRVLITARSELVLTYLRPRPLSIIWLNGLGENDSWLLFCSYAFRQAPTDHDIGREIVRRCHGSPLAIISIGGLLYSRTEEEWRSLLSDIPDPEDEAHGILSTLKVSYDCLPLHLKQC</t>
  </si>
  <si>
    <t>EVMZ.1.035384-RA:2-699</t>
  </si>
  <si>
    <t>RMEAFAMGFAEGVTISLLGKLGNILAEEAGLLAGVEDEIQYIMEELKSMDSFLAVLSSSLDHNKQVKTWMEQVRDLAYDAEDCVDVFRHHLRRPRHQHPLAGVLLHTVRLLRALKASTGVHATPSELVLLREAQQVSAQVLPPALLTFFEGSASFVKEVGPMGMDHYKRQIVGRLMEEEDRQLRVISIVGIGGLGKTTLAKMVYQSSAVTGGYFQAREWIEIPRCFKIERLRGNMIRQYVIVLDDMRTVHEWDHIKSALPSNTRGSWIIVTTRNEAVPNAYGSSSQCFLYTISLLTPKLVEQVVLQKSISWPRRYLSSSGIPLSIVTLAGLIPAKPDMTRRWTGKTCKTIFLSTNIIPEKIKNVHCFSMPCFSYLPEDYDVERKRLVRRWVAEGLVSGSRGIFAEEAAFSRLWKLVENGFVEYVLQDPTITMDKKHQMNENMQRDAKVFYMLQQAIDNSLFPRIMMASTSTEAWEILKNIFESIEKVKISKLQIIRREFETLMMKDSESIANFFSKVSSIVNQIRLYVLRSLSSKFDMISTVIEEAKDTNTLSIDELLGSLLVHEQKVNRFSDEDILKRIVGTKIKNSNVPLCSYCEKYGHLEKDYWNKNQTNYHEKNNDDKRDEENILFIASDEKYSRSKLDDSLRSTVHMRNVKKVQVKRKGTVVVNIKSGKKIIDDVLFIPDLKQNLIKVPRCG</t>
  </si>
  <si>
    <t>EVMZ.1.035384-RA:2-699:164-350</t>
  </si>
  <si>
    <t>DHYKRQIVGRLMEEEDRQLRVISIVGIGGLGKTTLAKMVYQSSAVTGGYFQAREWIEIPRCFKIERLRGNMIRQYVIVLDDMRTVHEWDHIKSALPSNTRGSWIIVTTRNEAVPNAYGSSSQCFLYTISLLTPKLVEQVVLQKSISWPRRYLSSSGIPLSIVTLAGLIPAKPDMTRRWTGKTCKTI</t>
  </si>
  <si>
    <t>EVMZ.1.035389-RA:2-772</t>
  </si>
  <si>
    <t>RMEAFAMGFAEGVTTSLLGKLGNILAEEAGLLAGVEDEIQYIMEELKSMDSFLAVLSSSLDHNKQVKTWMEQVRDLAYDAEDCVDVFRHHLRRPRHQHPLAGVLLHTVRLLRALKASTGVHATPSELVLLREAQQVSAQVLPPALLTFFEGSASFVKEVGPMGMDHYKRQIVGRLMEEEDRQLRVISIVGIGGLGKTTLAKMVYQSSAVTGGYFQARAWIEIPRCFKIERLRRNMIRQFMIVLDDMRTVHEWDHIKSALPSNTKGSWIIVTTRNEAVPNAYGSSSQCFVYNISPLTPKLVEQVVLQKSISWPRRYLSSSGIPLSIVTLAGLIPVKPDMTRRWTGKTCKTIFLSTNIIPEKIKNVHCFSMPCFSYLPEDYDVERKRLVRRWVAEGLVSGSRGIFAEEAAFSRLWKLVENGFVEYVLQDPTITMDKKHQMNENMQRDAKVFYMLQQAIDNSLFPRIMMASTSTEAWEILKNIFESIEKVKISKLQIIRREFETLMMKDSESIANFFSKVSSIVNQIRLYVLRSLSSKFDMISTVIEEAKDTNTLSIDELLGSLLVHEQKVNRFSDEDILKRIVGTKIKNSNVPLCSYCEKYGHLEKDYWNKNQTNYHEKNNDDKRDEENILFIASDEKYSRSKLDDSLRSTVHMRNVKKVQVKRKGTVVVNIKSGKKIIDDVLFIPDLKQNLIKVPRCGCQNSRSWPIFSRAPNSILKLREFEDADRSREEERTAKVGTNITVTDSNVLRQIDTYELPHVSVLSTPRRKEHF</t>
  </si>
  <si>
    <t>EVMZ.1.035389-RA:2-772:164-351</t>
  </si>
  <si>
    <t>DHYKRQIVGRLMEEEDRQLRVISIVGIGGLGKTTLAKMVYQSSAVTGGYFQARAWIEIPRCFKIERLRRNMIRQFMIVLDDMRTVHEWDHIKSALPSNTKGSWIIVTTRNEAVPNAYGSSSQCFVYNISPLTPKLVEQVVLQKSISWPRRYLSSSGIPLSIVTLAGLIPVKPDMTRRWTGKTCKTIF</t>
  </si>
  <si>
    <t>EVMZ.1.035799-RA:74-524</t>
  </si>
  <si>
    <t>MFTKAKKLRNFFTANNNFEGIIGKEAEHDIDMLDPNGLKERVQNFLQDKRYLCILDDVWNPGAFLDLKSALHDNNHGSRIVITTRLNEVASVADQGCCMVLRKLYQIEAWELFYQKASWKEDESLLLAVVAIARIMSLKRKTETEWKHVYEKLSWEFTNNPILDSHILNVSHDDLPSHLKNCILHCSIFPDYKIKRKKLIRLWLAESSVRDRATQNLEEVAEEFLNELIHWSMLHVVERNSFGRVRRCRMHDLVRDLTLSTATKENFSTVWRHSESAHLGDESRRLSVHNCATNSILFLMDFSRVQSLFIFKRDSSLTSLLYSISCHARYQRVIDVENADIGRIPDVFMDLFNLHYLGLRKTKKLRHLLALSLNDEGRQSFHFLAFVKVPNGLCNIAVDEESVERLGNLTQLRVLSEVQGIHCPELSSSTLQMPFLYKLFSGCKISAPSS</t>
  </si>
  <si>
    <t>EVMZ.1.035799-RA:74-524:16-174</t>
  </si>
  <si>
    <t>NFEGIIGKEAEHDIDMLDPNGLKERVQNFLQDKRYLCILDDVWNPGAFLDLKSALHDNNHGSRIVITTRLNEVASVADQGCCMVLRKLYQIEAWELFYQKASWKEDESLLLAVVAIARIMSLKRKTETEWKHVYEKLSWEFTNNPILDSHILNVSHDD</t>
  </si>
  <si>
    <t>EVMZ.1.035837-RA:74-525</t>
  </si>
  <si>
    <t>MFTKAKKLRNFFTANNNFEGIIGKEAEHDIDMLDPNGLKERVQNFLQDKRYLCILDDVWNPGAFLDLKSALHDNNHGSRIVITTRLNEVASVADQGCCMVLRKLYQIEAWELFYQKASWKEDESLLLAVVAIARIMSLKRKTETEWKHVYEKLSWEFTNNPILDSHILNVSHDDLPSHLKNCILHCSIFPDYKIKRKKLIRLWLAESSVRDRATQNLKEVAEEFLNELIHWSMLHVVERNSFGRVRRCRMHDLVRDLTLSTATKENFSTVWRHSESAHLGDESRRLSVHNCATNSILFLMDFSRVQSLFIFKRDSSLTSLLYSISCHARYQRVIDVENADIGRIPDVFMDLFNLHYLGLRKTKKLRHLLALSLNDEGRQSFHFLAFVKVPNGLCNIAVDEDGATWELDPTQSAIRSSRNPLPRIEFLNIANAFPLQVVIIAYNEYEGVGSM</t>
  </si>
  <si>
    <t>EVMZ.1.035837-RA:74-525:16-174</t>
  </si>
  <si>
    <t>EVMZ.1.040310-RA:206-976</t>
  </si>
  <si>
    <t>REKYSDTQRHEIADRVICSSTFGVIVVTPSSFLNPLSVEEVRFFAQKRNLIPLLFDTELSEITSLLDGRLEDKECREAFEGLTRCNEFKLETNYSNWRSCISKAVAILKSKLARKNSTEKENDGFEELPFPRNRQFVGREKEMTEIEATFFGCCEVHETEHPKQPLVNGGSSDGFADEESDTVRTSGKYISLEMRKCKEPTLEAWIEPVIELTSKGRSLQRQRSKHKKSRSGANKGYGNANVFCVNGTSGIGKTELALEFAYRYAQRYKMVVWIGGEARYFRQNILNLSMNLGVDVSSEGEKERGRIRSFDEQEFDAFQRVKRELFRDIPYLLVIDNLETEKEWWEGKDLHDLIPRNTGATHVIITTRLTKVMSFEPMQLPLLSLADSLLLLRGRRKDYSAEEIEVLKKFDERLGRLSFGLSVIGSLLSELAISPAELLEAIDRISLSDTTVPLVGGEDGFCRNNAFLIKVLVFCFAVLDRAKGRSLASRMVLTGAWFASAPVSSALLAAASNNLPTKGSLHQWGKGLTAAFLCGSKCYLPPQAQKIEVESSFLLVKLGLAKGTARQPGCWIQFHPITQTFARTRGGLPPAMAAVHGMMKVGNATANFDHLWASAFLIFGFKSERPLVQLKAVDMVFFIKKTALPLAIRSFMTFSRCSSALELLKVCTNVLEEVEKSFVSQIQDWNQGSLCWKKRLLLHSDQKVDAYVWQDVTLLKATLLETRAKLLLRGGHFDNGEELCRTCISIRTVMLGHNHAQTLAAQEVLAKLVR</t>
  </si>
  <si>
    <t>EVMZ.1.040310-RA:206-976:234-446</t>
  </si>
  <si>
    <t>KGYGNANVFCVNGTSGIGKTELALEFAYRYAQRYKMVVWIGGEARYFRQNILNLSMNLGVDVSSEGEKERGRIRSFDEQEFDAFQRVKRELFRDIPYLLVIDNLETEKEWWEGKDLHDLIPRNTGATHVIITTRLTKVMSFEPMQLPLLSLADSLLLLRGRRKDYSAEEIEVLKKFDERLGRLSFGLSVIGSLLSELAISPAELLEAIDRIS</t>
  </si>
  <si>
    <t>EVMZ.1.045967-RA:3-194</t>
  </si>
  <si>
    <t>RSLMMLKPTKIASRRFLLVLDDVWSIDTHGMDEWQKLCAQLRFGAGGSMVMVTTRDLRIASIVGTMKAISLEGLEDDDYWELFKKCAFGFLDPEEHPELETIGRKIAGKLKGSPLAAKKIGSLLRTNVNKGFWRTTMESEVWELPQDDNGVLSVLRRSYRYLLGHLKQCFTFCSLFSKHGFRVPKDGLLRM</t>
  </si>
  <si>
    <t>EVMZ.1.045967-RA:3-194:7-161</t>
  </si>
  <si>
    <t>PTKIASRRFLLVLDDVWSIDTHGMDEWQKLCAQLRFGAGGSMVMVTTRDLRIASIVGTMKAISLEGLEDDDYWELFKKCAFGFLDPEEHPELETIGRKIAGKLKGSPLAAKKIGSLLRTNVNKGFWRTTMESEVWELPQDDNGVLSVLRRSYRY</t>
  </si>
  <si>
    <t>EVMZ.1.046337-RA:10-475</t>
  </si>
  <si>
    <t>TTHDPTSITEELYLLFSNSSTNLECCIIFSRCLKKMAMILDFFLSNYLPKLANFIEGEICKVLQVGDELQKLQETLERIGGFLESAERKRLTDSDIGRWVRELKDVMYDADDIIDDLCMVKGARLLEGQPLASAVSFSFASPCSYFRCLKLRHQISSKIQGLNSRLKQIKEDRSILPRLEQVPQEHRASSRETSFLEVKIDIVGTQVEDDARNLIKLILENDKQKSRVFGIVGMGGIGKTTLARKIYNDEWIKENFPLRIWLYVSNNYSENQLLKEVIRCAGGDTDGFESTTTLQTRVVSLLSTNSLIVLDDVWCADVWEHLFRKTVMNGVGSSIHYSLNAGIARSMNAWIHHVEQMDQESGWELLRKMALGDEIGVETVKRCDGLPLAIKVIAGVLGKVEASKEAWEAVLRSDSWHMNQIDKEELPAALHLSYADLPSHLKPCFLYCSLYITYSISCHDLARAW</t>
  </si>
  <si>
    <t>EVMZ.1.046337-RA:10-475:207-436</t>
  </si>
  <si>
    <t>EDDARNLIKLILENDKQKSRVFGIVGMGGIGKTTLARKIYNDEWIKENFPLRIWLYVSNNYSENQLLKEVIRCAGGDTDGFESTTTLQTRVVSLLSTNSLIVLDDVWCADVWEHLFRKTVMNGVGSSIHYSLNAGIARSMNAWIHHVEQMDQESGWELLRKMALGDEIGVETVKRCDGLPLAIKVIAGVLGKVEASKEAWEAVLRSDSWHMNQIDKEELPAALHLSYAD</t>
  </si>
  <si>
    <t>EVMZ.1.047510-RA:1-261</t>
  </si>
  <si>
    <t>NNQYFELKIWVCVSDSFDVKRLTKEIIESVTNKKQSDLMNLDTLQVILKVKIASRRFLLVLDDVWSIDTHGMDEWQKLCAPLRFGAGGSMVMVTTRDLRIASIVGTMKAISLEGLEDDDYCELFKKCAFGFLDPEEHPELEAIGRKIAGKLKGSPLAAKKIGSLLRTDVNKGFWRTTMESEVWELPQDDNGVLSVLRLSYRYLLGHLKQCFTFCSLFPKDHEFYADQLIQIWMAEGYITPEENKTVEDVGRSYICELGMG</t>
  </si>
  <si>
    <t>EVMZ.1.047510-RA:1-261:1-202</t>
  </si>
  <si>
    <t>NQYFELKIWVCVSDSFDVKRLTKEIIESVTNKKQSDLMNLDTLQVILKVKIASRRFLLVLDDVWSIDTHGMDEWQKLCAPLRFGAGGSMVMVTTRDLRIASIVGTMKAISLEGLEDDDYCELFKKCAFGFLDPEEHPELEAIGRKIAGKLKGSPLAAKKIGSLLRTDVNKGFWRTTMESEVWELPQDDNGVLSVLRLSYRY</t>
  </si>
  <si>
    <t>EVMZ.1.047593-RA:1-1088</t>
  </si>
  <si>
    <t>AEVVASSILRFVSDKLGAKVLNELGLLKGVGEELKRLESTLAAIQDVLEDAEARQVKEKSLGVWLRKLKDVAYDLDDLLDETAVKALTKGKVRGLPLTPKSIRVRHDITRKVKGMRKRLDAIAEERAIFHLREGTAKDSEVGSGVREQTGSLVDESQVYGRQQDKAQILDFLLGDCTEHNNNLGVIAIVGLGGLGKTTLSQLLYNDEEVHQHFERRMWVYVSDKFDSKSLMRSIIESLSAKEFALPDMDPMQRELVKQIRGRRFLLVLDDVWNEDYELWDRLRLLLNNGAKGSKVVVTTRSRRVASVMNAVLGRWPRFSPYWALVKPKAHNITYINLKPRLVHFLAGLSDDDCWLLFERRAFESGSSARNPSLLAIGKEIVRRCGGMPLAAKALGSMMRFKREVSQWVAVRDNEIWRSSADGDDDQILPALMLSYSHLPPRLKQCFAYCAMIPKGETMRIRTLARLWVAEGLADLEDVGSQYVDQLLSRSLLEIRQEEAHGAVSLVKMHDVVHDLARFVAGDECSVVDVRGSTAISPGSRYASLLFDGRTPSVAETLSHLRKLRALYVIVTEGIFEKFGVRVVDHKNFYQRSAEEQDEDERVLLAIFSTMKPLRALHLDSFPMKALPAAVQNLDHLRYLDLSGTELRTLPQVIGRLHNLQILKLRRCTGVEALPESIGELVNLVTLDLCCCRRLSSLPDSIGRMGNLRNLDVSWSCITTLPESLSSLSNLQLLKLRDCYWLHELPKNAQSMRSLTHLDIHGCYGLTCMPAGLGQLRQLRMLPMYLLGDGEGDGGLEEIGTLNLEGELYIGNLQNLRSVAEAGEANLREKRGLRSLKLNWDLASWFQQEDINDVTAMVEEHTEFVEDALGSLRPQPDLEELRIEGYVGKVLPGWMMDCSIPNLVELSLVSFVRCEKLPALERLSCLKVLKLIRFPCVECLPQLGQLPCLRVLCLGALPAVKRLGSELYGGGSAFPALEELRLDSMSDLAEWSGTEGEDFLPRLSELELMDCPKLEALPSTFPSVNRLTMNVDDKLLLSHLERGAFPNLKHLGICNCDVADDADMPEVLVERLASVESSSRIGRPVTGS</t>
  </si>
  <si>
    <t>EVMZ.1.047593-RA:1-1088:161-315</t>
  </si>
  <si>
    <t>QQDKAQILDFLLGDCTEHNNNLGVIAIVGLGGLGKTTLSQLLYNDEEVHQHFERRMWVYVSDKFDSKSLMRSIIESLSAKEFALPDMDPMQRELVKQIRGRRFLLVLDDVWNEDYELWDRLRLLLNNGAKGSKVVVTTRSRRVASVMNAVLGRW</t>
  </si>
  <si>
    <t>EVMZ.1.047593-RA:1-1088:327-437</t>
  </si>
  <si>
    <t>KAHNITYINLKPRLVHFLAGLSDDDCWLLFERRAFESGSSARNPSLLAIGKEIVRRCGGMPLAAKALGSMMRFKREVSQWVAVRDNEIWRSSADGDDDQILPALMLSYSH</t>
  </si>
  <si>
    <t>EVMZ.1.047846-RA:10-475</t>
  </si>
  <si>
    <t>EVMZ.1.047846-RA:10-475:207-436</t>
  </si>
  <si>
    <t>EVMZ.1.048719-RA:1-1056</t>
  </si>
  <si>
    <t>AEVVASSILRFVSDKLGAKVLNELGLLKGVGDELKRLESTLAAIQDVLEDAEARQVKEKSLGVWLRKLKDVAYDLDDLLDETAVKALTKGKVRGLPLTPKSIRVRHDITRKVKGMRKRLDAIAEERAIFHLREGTAKDSEVGSGVREQTGSLVDESQVYGRQQDKAQILDFLLGDCTEHNNNLGVIAIVGLGGLGKTTLSQLLYNDEEVHQHFERRMWVYVSDKFDSKSLMRSIIESLSAKEFTLPDMDPMQRELVKQIRGRRFLLVLDDVWNEDYELWDRLRLLLNNGAKGSKVVVTTRSRRVASVMNADQVHFLAGLSDDDCWLLFERRAFESGSSSRNPSLVAIGKEIVRRCGGMPLAAKALGSMMRFKREVSQWVAVRDNEIWRSSADGDDDQILPALMLSYSHLPPRLKQCFAYCAMIPKGETMRIRTLARLWVAEGLADLEDVGSQYVDQLLSRSLLEIRQEEAHGAVSLVKMHDVVHDLARFVAGDECSVVDVRGSTAISPGSRYASLLFDGRTPSVAETLSHLRKLRALYVIVTEGIFEKFGARVVDHKNFYQRSAEEQDEDERVLLAIFSTMKPLRALHLDSFPMKALPAAVQNLDHLRYLDLSGTELRTLPQVIGRLHNLQILKLRRCTGVEALPESIGELVNLVTLDLCCCRRLSSLPDSIGRMGNLRNLDVSWSCITTLPESLSSLSNLQLLKLRDCYWLHELPKNAQSMRSLTHLDIHGCYGLTCMPAGLGQLRQLRMLPMYLLGDGEGDGGLEEIGTLNLEGELYIGNLQNLRSVAEAGESNLREKRGLRSLKLNWDLASWFQQEDINDVAAMVEEHTEFVEDALGSLRPQPDLEELWIEGYVGKVLPGWMMDCSIPNLVELSLVSFVRCEKLPALERLSCLKVLKLIRFPCVECLPQLGQLPCLRVLCLGALPAVKRLGSELYGGGSAFPALEELRLDSMSDLEEWSGTEGEDFLPRLSELELMDCPKLEALPSTFPSVNRLTMNVDDKLLLSHLERGAFPNLNHLGICNCDVADDADMPEVLVERLASVESSSRIGRPV</t>
  </si>
  <si>
    <t>EVMZ.1.048719-RA:1-1056:161-408</t>
  </si>
  <si>
    <t>QQDKAQILDFLLGDCTEHNNNLGVIAIVGLGGLGKTTLSQLLYNDEEVHQHFERRMWVYVSDKFDSKSLMRSIIESLSAKEFTLPDMDPMQRELVKQIRGRRFLLVLDDVWNEDYELWDRLRLLLNNGAKGSKVVVTTRSRRVASVMNADQVHFLAGLSDDDCWLLFERRAFESGSSSRNPSLVAIGKEIVRRCGGMPLAAKALGSMMRFKREVSQWVAVRDNEIWRSSADGDDDQILPALMLSYSH</t>
  </si>
  <si>
    <t>EVBD.1.000703-RA:2-904</t>
  </si>
  <si>
    <t>RLASMAGLVIGKLFASASISKLADRVCSYTEKQLKYQKGVQDKLKKLEADLRYIHAVIHSAAHLLIEDTHLATWLWELKDAALAAEVVLDCFDYQLLRNMVQGKTKSASTFFKGLIYHDEGLNELDKVVERFDKLVIQIVTFQNMKLDMRAQNRHRVLSSDARSEVPEWRDTTSIPKPGDASISNNARFSVVSILGIGGVRKSTLAQCVYNDSRIDYHFLSEIIERFDVKRITRQMVESVCCHDQHHITNLDMVQATLKERLEAKRFLIVLDDVWNEVRSGWETIRKPFYSGREGRRVLATTRIPKVANMMGTKAKNIVFLKGLNDAECAFGEANPNDHPKPELIGNQIAKKLVGSPLAAKTIGGVLKSKLEEEHWRNIMESKLWQNYHFDKDRLVRIWTAQGFLQSNEAGKRMEVIGQDYFNELLYRSFQDTELIKLSKIYNLLSAHEYFRIEDDEPADIPDRVCHMYISSSNMAKVHENLRKLKNLHRLIVQSHKFHRSSIETIEMLDELPESIGHLKHLRYLEVPGSQLLGLPKSVCRLYHLRGLSLQFCAPLHQGRPLPTGMHKLISMHYLDINQEEVSTISEIGRLISLQPLKEFHSRDMRELRGQLSITNLDMVGSATECTKTRLDNKEHLNASLLFWRQSERRDNNPDNHEKVLAALQPHPNLTELRVTGYMGIKSPCWLNHKYLGIQSCTSGTRGLPGILHQISLKAVKHIGPGFYGDNVTTFSSLEELLFSDMIEWRQWSGIETSHQLFPRLCRLHINRCHKLRGSLVMPTLLEKLHVVFSDDPTWESHEKPEVILSDVIWDLRETKDNSSILKLSIDNISLLTDCLPAESLSSVHRLDVIYCSSLWLQKLTSLKKLRITDCGNLTELPSDLINLASLETLQIQNAQKVDQLS</t>
  </si>
  <si>
    <t>EVBD.1.000703-RA:2-904:181-393</t>
  </si>
  <si>
    <t>SISNNARFSVVSILGIGGVRKSTLAQCVYNDSRIDYHFLSEIIERFDVKRITRQMVESVCCHDQHHITNLDMVQATLKERLEAKRFLIVLDDVWNEVRSGWETIRKPFYSGREGRRVLATTRIPKVANMMGTKAKNIVFLKGLNDAECAFGEANPNDHPKPELIGNQIAKKLVGSPLAAKTIGGVLKSKLEEEHWRNIMESKLWQNYHFDKD</t>
  </si>
  <si>
    <t>EVBD.1.000705-RA:5-1070</t>
  </si>
  <si>
    <t>PRKKDRLSFGMSTALTIGGWFAQGFIQALLDKASDSAVQQLANRGGLQDDLRKLQTILYTTSVMVDTADMRSEKNPNLRKLMKQLKDAAYDAEDLLDEFEYQVLKQKIQHGGDQASDLFSLAFNLPGYDAGTKLREIQRNLSEITANMKNTMELLNLHDGGRRSNMKLPSRETSSFLTETRVYGRDRELEKVVELLSTSVEKSGPDISNLCVLPLLGIGGIGKTTLAQFLYNDAAVRKHFELKIWVCVSDSFDVKRLTKEIIESVTNKKQSDLMNLDTLQVILKVKIASRRFLLVLDDVWSIDTHGMDEWQKLCAPLRFGAGGSMVMVTTRDLRIASIVGTMKAISLEGLEDDDYWELFKKCAFGFLDPEEHPELEAIGRKIAGKLKGSPLAAKKIGSLLRTDVNKGFWRTTMESEVWELPQDDNGVLSVLRLSYRYLLGHLKQCFTFCSLFPKGHEFYADQLIQIWMAEGYITPEENKTVEDVGRSYICELVNCSFFQASGDGDYYVMHDLVHDLAQYISVEECRRINDGKSKRIRTMIRHLSAELTAGTKLMEFSGYEKLRTLMINHSRGRFLSTPRVESCLLPCDMLERLRSIQVLILQNCGLQEELPETIGDLIHLRYLDVSYNSGIQRLPDALFGLYSLQALLLWDCQLQRLPQGMSNLRHLSASYEIVSEIYKVGKLTSLQELSAFRVLKDHGHRLEELNGLTQLHGTLLEKAEVLSNLESVILENCRTWEDLSCIGQLPDLKVLHIMGMPSAKKIGHELFGPQGQVFSQRSCSETCRHWKSGHGSRAESCSLPCVNSKSEELEVTQQLSGLWEGTDGSRRTWVNRSDVEEELLSYYLPHISSIKISECGELMWLPSILGCPKLMSTRRDDDIIDLLLLLPPSIKQLELSVSGNLGKSLPGCLHNLTSLTQLLIRDWKLCCAWNNLRSSPLGALKWLQGLTISGCPKLLVNEGGDEQGDAFKKHTAVHPKPHNLVLAAIRDVARFHGSEITRILQLQESTIAAAGVARASLPTSFACILLYKSLPEMGLPASLKNLHFDCCHPMLTEQLEKHLVKMKIS</t>
  </si>
  <si>
    <t>EVBD.1.000705-RA:5-1070:185-437</t>
  </si>
  <si>
    <t>DRELEKVVELLSTSVEKSGPDISNLCVLPLLGIGGIGKTTLAQFLYNDAAVRKHFELKIWVCVSDSFDVKRLTKEIIESVTNKKQSDLMNLDTLQVILKVKIASRRFLLVLDDVWSIDTHGMDEWQKLCAPLRFGAGGSMVMVTTRDLRIASIVGTMKAISLEGLEDDDYWELFKKCAFGFLDPEEHPELEAIGRKIAGKLKGSPLAAKKIGSLLRTDVNKGFWRTTMESEVWELPQDDNGVLSVLRLSYRY</t>
  </si>
  <si>
    <t>EVBD.1.001037-RA:605-692</t>
  </si>
  <si>
    <t>AYDLPSPGHVLIYGPPGSGKTTLMKSVARHFEEHEEILAHIVYISCSKLALEKSQTVRQAISGYISEALGSSPSIIIFDDLDNVILF</t>
  </si>
  <si>
    <t>EVBD.1.001037-RA:605-692:4-74</t>
  </si>
  <si>
    <t>PSPGHVLIYGPPGSGKTTLMKSVARHFEEHEEILAHIVYISCSKLALEKSQTVRQAISGYISEALGSSPS</t>
  </si>
  <si>
    <t>EVBD.1.001129-RA:550-1840</t>
  </si>
  <si>
    <t>VEAICVVAGIKNANSLHNYEYCLHYQKGFDGHERASKVTLHQRFPSCCDLRKVQPVDINRFLKQRQLRSYRRRLPPSTSPPRTAARPVPVAPKPERMFWSSRIREILSTQIHRHHSAASTPESDAVEQPRGRKRQIESDPVRIQALRRQRRGGKEGPLPFQEENRRETRTRDQQLSVFSAGSRRRAPLMAPLLIAGWFVGTFIAKVADLGILYVKNQYEYRDVKGKLKQLEKNLRKIQAALFEVDKRRITNPGLEEWLWDLKDSVYAAEDAIDGFEYNLLEDIAKGKNQLFFEEKSKHRAKIKNKFIDTLKLLAFCKEDLNQLDCAIKKFTELVDELGKLLKVVELNVATNKKDDAEIPNWRRTISPVKPRPLRGRDDEIAKLKMLLETGNNSNPDSNSFSLVSIVGPGGIGKTELARLVYNDESLQFDIKAWVCVCNNFDVRRLSLEIIESAAIHRHVGLHSINNLDDILKLTDLHSISNLDEIQKILSECLKGRRVLVVLDDVWEESVANWENLCTAFRSGHKGSRIIVTTQLESVAKMMGTKDIVNLDGLDDKINWEILKECSLGDQNLTEHRRLERIGWEISQKLGGSPLAAVTVGRVLKYDLKEDHWRRILHKKICEIEEKEGDIMSVLRLSYEQLPAHLKQCYISCSLFPKNHSFERDDLLQIWMALGFVHANDKHDRMEDIGQDLISELSSRSFFVNENRKEDKFVIHAVLHELADCISDGEYFRLDGEYEGNQPIRIPDKARHIYVTADNLVMFSKILCKKENVRSLVVAGDLSGGIPKSDFVDSLKEVLDSFKCLRLLILSVLGSGLPKAIGGLKHLRYLEIPGDVITEWPESFCKLYHLQWVNLKMCSKNLSLPEKMNRLIRLRRLIPSPEAISTIAGVGKLTSLQELKKYHVQLKEGFEVGQLSAMNQLQGKLCINNLQHVESMEKAEQAMLHTKEHLSKLKLHWDYKGEEIIQHSKWEDAEKVIEGLKPHSNLRKLTISGYKGCKSPTWIKNKFLSNLEHLKLCNCSSWKALPPFGELPLLKILHLKSLSSIDKIDTMFFGIDRDKICVNPQREKKVNNVSFPSLEVLLFDDLEKWNAWDGLENGFELFPCLHKLLIWNCNNLRGPLPLPSFLRELTIVLYPPSSIFPKDMPPTSMFKIYTDNIHLIRDCLEERNPVLLCTLEIHGIFVLRALIEKDWFFRLNSLKQLVLVNCGTYNPPELQNISFPIIRHSSDARKINRTQAEASSKESRTRQRDEDQGWNTHSLSTNEAVYTPTPEKIDIKRSKMAYGAKQDDASN</t>
  </si>
  <si>
    <t>EVBD.1.001129-RA:550-1840:379-640</t>
  </si>
  <si>
    <t>IAKLKMLLETGNNSNPDSNSFSLVSIVGPGGIGKTELARLVYNDESLQFDIKAWVCVCNNFDVRRLSLEIIESAAIHRHVGLHSINNLDDILKLTDLHSISNLDEIQKILSECLKGRRVLVVLDDVWEESVANWENLCTAFRSGHKGSRIIVTTQLESVAKMMGTKDIVNLDGLDDKINWEILKECSLGDQNLTEHRRLERIGWEISQKLGGSPLAAVTVGRVLKYDLKEDHWRRILHKKICEIEEKEGDIMSVLRLSYEQ</t>
  </si>
  <si>
    <t>EVBD.1.003267-RA:74-728</t>
  </si>
  <si>
    <t>MFTKAKKLRNFFTANKNFEGIIGKEAEHDIDMLDPNGLKERVQNFLQDKRYLCILDDVWNPGAFLDLKSALHDNNHGSRIVITTRLNEVASVADQGCCMVLRKLYQSEAWELFYQKASWKEDESLLLAVVAIARIMSLKRKTETEWKHVYEKLSWEFTNNPILDSHVLNVSHDDLPSHLKNCILHCSIFPDYKIKRKKLIRLWLAESSVRDRATQNLEEVAEEFLNELIHWSMLHVVERNSFGRVRRCRMHDLVRDLTLSTATKENFSTVWRHSESAHLGDESRRLSVHNCATNSILFLMDFSRVQSLFIFKRDSSLTSLLYSISCHARYQRVIDVENADIGRIPDVFMDLFNLHYLGLRKTKVKQKLRHLLALSLNDEGRQSFHFLAFVKVPNGLCNIAVDEDGATWELDPTQSAIRSSRNPLPRIEFLNIANAFPLQVVIIAYNEYEGVGSMAVQLWMGHHVHGSILQSWAFAALGVNLWELRLGWSGLKEDPLPALCLHHNLSVLYVPKSYDGEQLCFSTDWFPKLQEPHLLHLPRLKRIIIEKGSIANLRVLIIEGLLKLMMLPKGIVFLTFIRKLHLKRRSEKHIPKVLDKIQIDGTKTIEVLSWPNGTTHPALSQVWQHTYMYLSKIFTFHYEGNHSHEPILQTTLCC</t>
  </si>
  <si>
    <t>EVBD.1.003267-RA:74-728:15-172</t>
  </si>
  <si>
    <t>KNFEGIIGKEAEHDIDMLDPNGLKERVQNFLQDKRYLCILDDVWNPGAFLDLKSALHDNNHGSRIVITTRLNEVASVADQGCCMVLRKLYQSEAWELFYQKASWKEDESLLLAVVAIARIMSLKRKTETEWKHVYEKLSWEFTNNPILDSHVLNVSH</t>
  </si>
  <si>
    <t>EVBD.1.003679-RA:1-709</t>
  </si>
  <si>
    <t>AELIISEWFVSPVVAKVTDIIKFYVKNQIEYQKDKKSKLHELEKHLRKIQAAIFEVGKRRIRNPSLEAWLWDVKDAVYSVEDIIDDFHYKLEKARSKGERKVSRVPLLAQRVGADFFNTVAFASESTPKLSMAVQKSAKLVEEISILVSVAQFSAVTTNKQHEVSIPDWRRTTSPTKSTCLARGRQHDIDRLLNMLGDASGDDKYSVVAIVGHGGVGKTHLARLVYNIVKQEKKFDIMVWVCACNSFDVRRLSIEMVESAAIGRPSDLHAISNLEEIQNILGEGLTGKRFLIVLDDVWEESNTKWEKLCIPLSSGEKGSKIVVTTTNQNVAKMMRPKEIIHLDGVEGEEYWELVREHALGDRNHITIPHKLESIGKRIANKLGGSPLAAVTVGRALESKLEEEHWRRILRKRICEVKQAEGDIVAVLRLSYEDLPANLKQCFLSCSLFPRNYCFEKDELVRFWMALGFVRGDDGNTMREEDTGEELIEELSCRSFFVNAKRRHNKFELHPILHEFAECVCDGEYFRLEGIKSSKPIRIPNKAHHVYVAADDLIAVAETLCDKKEMRSLVVAGELSSNHKDIKSKYNESLEKVLKSLKSLRLLVLSVLGNGLPEVIGKLKHLRYLELPGNAIPEWPRSFCKLYHLQWLILRMHSTRVSLPEDMNKLSNLRCVDADSEAIAALPWIGNLIYLQELREYRIQRDRTQISES</t>
  </si>
  <si>
    <t>EVBD.1.003679-RA:1-709:185-433</t>
  </si>
  <si>
    <t>EVBD.1.003921-RA:1-1146</t>
  </si>
  <si>
    <t>EAAVTGTAVRFAVDKLVNLLEEQYKAVSGVKGKLEVLRNLHEHIDKVLEDAESRPVMDLAVKSLLPKLGDLACNIEDVLDLFDAEAMRRRSGARRCMTVRDFFSPKNQVRFRFKMSRGIKKVTPRLDSILVEKTLLLNLAQATTSERQAGGEDRRPTHSQNTFIDVGRGREKEEIVNLLRGHESKETISVVAIVGMGGLGKTTLAQLVFNDEMVKSHFSLHMWRDVGSDFNPTKLMEFVLEQATGKPINISETELVRRELRKALAGRKFLLVLDDVWNEDQLKWEELKVVLQEYGAKGSKIVVTTRSLKVSSIMGSSTPHRLQPLSDDACWSLFQRFAFEDGEERHSLVEIGKEIAKKCGGVPLAAIFLGSLLRDKRDEDDWVSVLNTETWQLAEGENKIMGALRLSYDHLDRRSKHCFALCSLFPKNSQMERENLVHLWVANGIIRPEVAGGGSSDVESVGNDVFRKLLQRSFFQEGKKDVDGHVASCKMHDLVHDLARSVAGDECCNLGRDQVNHIQKRTRHLLMDQLASSSVSEALRKPESLRTLLSLKDHLTDAGVLRCVFSKLKLLRVLDLAASDIKKVPESVGKLIHLRYLNLSKTSITELPCSITLLQNLQYLILSRSKLRELPKNLSSMQSLRHLDISGCPFLTHMPRRFSRLTSLQRLSNYIVGNRDGCSIRELKDLDLRGDINIEFYVNVSNDSCAGQKILKNKQHLKSLRLHWVDASSDDNVENLLDDLCPHARLKRLSISNYGGVKLPAWLADSQIPNLVEVKLINCRNCKSIPQFGNLKFLTELQVNGLERVSRIDADFYGNGEVQGFPSLKQFSLYNMPNLKEWSGTEGLELFPRLHTLTIGECPRLTAMPRFPRIERLEMQKCNGSLLSSLATLTSLSSLLVYRFLDITSLPVGLFKNLASLRRLNITDCTELESLPVDEMQHLTALEDLTVSGCKGLRSFQLNVERLGALQSLNLRYCINLGSLPEEGLHSLTSLRSLGVVGCRSVTTQPEVIIRSLNSVRERFETEICCSKVNLSGRLQDLGTLRMLRIFGGHVMRPASATVLAATTLSICCCEELSSLMATTPSGVLLEDVAIEDCSSLTAIPDWLAELRSLRYLSIRNCPELASLPTVLLDLRLQQGLLIEGCPQL</t>
  </si>
  <si>
    <t>EVBD.1.003921-RA:1-1146:168-410</t>
  </si>
  <si>
    <t>GREKEEIVNLLRGHESKETISVVAIVGMGGLGKTTLAQLVFNDEMVKSHFSLHMWRDVGSDFNPTKLMEFVLEQATGKPINISETELVRRELRKALAGRKFLLVLDDVWNEDQLKWEELKVVLQEYGAKGSKIVVTTRSLKVSSIMGSSTPHRLQPLSDDACWSLFQRFAFEDGEERHSLVEIGKEIAKKCGGVPLAAIFLGSLLRDKRDEDDWVSVLNTETWQLAEGENKIMGALRLSYDH</t>
  </si>
  <si>
    <t>EVBD.1.004368-RA:236-889</t>
  </si>
  <si>
    <t>RGEGEKPVGVGIKVGKERVKEMLMAGGDRAAVVGISGIGGSGKTTLAKEICRDPQIRSYFNDRIYFETVSQSPNLESLKLKLWEQITGNMVLGAYNQIPQWQMELGPRDKGPVLVVLDDVWALAMLEELLFRVPGYKILVVSRFKFPSVVKNNYEMELLGEEDALSLFCQAAFEQQSIPFTADKKLVKQVVEECKGLPLALKVIGASLRDQPPKFWARAKNRLARGEAICDSHENKLLEHMASTIGFLSGKVRECFLDLGSFPEDKRIPLDVLINMWMELHDLDEEDAFAILVELSNRNLLTLFKDAQNRAGDIYSSYMEFFVTQHDVLRDLALHVNNCEPLTSRRRLIMPRRENELPREWERNKDELFEAQIVSINTGEMKESNWFQMHFPKAEVLILNFSADHYSLPPFLSTMPKLKVLVLINYGTSCTLMQNLSVFTTLNNLRSLWLEKIAVPPLPKTTVPLQNLRKVSLVLCELNNSLKGSKVDLSMTLPHLSHLTIDHCIDLTKLPSSICNIGSLQCISISNCHDLSELPGEFGKLTSLEILRVYACPSLKRLPQSICQLKRLKYLDISQSFNLRELPEELGHLTSLEKIDMRECSQLRTIPRSSSSLKSLGHVICDEEVALLWKEAERCIPDLRVQSSVVGNDYFFV</t>
  </si>
  <si>
    <t>EVBD.1.004368-RA:236-889:12-249</t>
  </si>
  <si>
    <t>KVGKERVKEMLMAGGDRAAVVGISGIGGSGKTTLAKEICRDPQIRSYFNDRIYFETVSQSPNLESLKLKLWEQITGNMVLGAYNQIPQWQMELGPRDKGPVLVVLDDVWALAMLEELLFRVPGYKILVVSRFKFPSVVKNNYEMELLGEEDALSLFCQAAFEQQSIPFTADKKLVKQVVEECKGLPLALKVIGASLRDQPPKFWARAKNRLARGEAICDSHENKLLEHMASTIGFLS</t>
  </si>
  <si>
    <t>EVBD.1.006941-RA:3-1123</t>
  </si>
  <si>
    <t>VGVGKMMVGEWFAGYFVDKLLNMVSSHFADNRDLLVGVEEKLKDLQGRLPRIQAVINAAEGRPIRDAALANWMRELKDAAYEADDILDEFEYRELRDQQLQDRSKVSALAASALRFLKNLFVSDDDLKRLMDLLGDLDKISLDINNQKVELDEYSAKQNTATRETSSFTQEVVFGRDKERDKILHLLLCAGAEPDFGDKGAGSSSHPTLGVLPIVGIGGVGKTSLAQLIYNDPRIAHHFELRKWVYVSDDFNFKKISAELESNLAVDSRPREISLDTQLGKLMDATRNKRFLFVLDDVWDETGSKWRELRSVLTSGARGSFVLVTTQSPLVAEVMGTVDPIELQALEEEDYWRLFEHCAIGDKELDPELRRKLLSLGHQISRKLHGLPLAGKALGSLLRSRLEEEYWKTILESEWWEHDFVLDNILPSLGLSYQHLSSNLKQCFAYTSIFPKGHFFEKERLVHMWIAQGFIQPRIHRGRMTLEDIGSQIFDELTNRYFFLRTVTNKYVMHDLIRDLAVYVSLDECCVVGDEPTKIPPTIRHMTLRAAKLVPPGEVCKFQKLRTLIFYHDYNCEDFVSSGGKSTEELYEFLKEIMENMKSLRVLDVSYSHMGIKKLPDAICDLSHLRYLDISCTKIRQLPGSFSKICHLQVLNLKWCRFKKLPEGMNRLIKLRHLYADAQTISLIDAIGKLTDLQGLEEFHVTRKRGHQIGELKELRNLRKRLVIKNLDNVGSKEEAMEVKLNDKVHLNEITFNHQVDMNTDILDGLEPHYNLKNLSIQRYGGTSYPSWLEKNQYITNLESICLDTCARLANLPPLGQLPFLKDLSIRMMPSIRRIGIEFYGNAAQIFPSLRCLKFLVLKEWEEWSDVDGRPILPCLLDLRIEGGQKLTRMPVLPLSSTTALRLQSCGDIGSALPEYMLSLTSLVGLELIDYPHRTSVCLSNLRVLEHLILDQCPELSLINGFQSLVNLIDLTVKKCPKLIKPSSQREQQYIEQDLRSLSDAVIDESILNNVWVTLGRIPSLQNLGINNSSLAYFEMEQEEWFQQLTSIKLLHLMDCPNLQKLPVLETFYSMEKLSIGYCPNVQSMPENGLPMLLKELHIWESTKLRDRCKKDDGPDWPKI</t>
  </si>
  <si>
    <t>EVBD.1.006941-RA:3-1123:203-435</t>
  </si>
  <si>
    <t>EVBD.1.007733-RA:1-1126</t>
  </si>
  <si>
    <t>AGEAVLSAFMQVLFDKIITIALDETRSLWGAHGELQNMITTLPTIQALLEDAEEKQLQERSIRYWLAKLKDVAWDMDELLDEYTAKVLKRKKEREAQSMQFKLAHRIRAIQERFDKIARERESLGLQILGCTNQLHITERPQTSSLVDDINIVGREEDKEKIIKILLAEDRSSRNVSVLPIVGMGGLGKTTLAQLVYNDHRVTEHFQLRIWVCVSENFDEMKLTKETLESTTSGYSCTTKNLNLLHEELVKKLKGKRFLLVLDDVWNEDPNKWHTYSNALITGERGSKIIVTTQNESVGRIMGGLSPYQLKQLSDSDCWTLFRNYAFVDGNSSIYPNLEKIGRDIVQKLKGLPLGAKALGSLLYSKTNEEDWKNILKSEIWESTTDKNNILPALRLSYKHLTPYLKQCFAFCSVFHKDYIFERSILVKIWMALGFIQPQGSKRLEDIGNSYFDELVTRSFFQPRNENYVMHDAIHELAQSLSVGECHRMEDDLRNNNPQKLHHLSFSCANSKPTSFVEFNKFKRLRTLLLLQGYKSKTRPIPDDLFRELSFLRVLVLHRRGINELPNSVGNLIQLRYLGLSGTDIKTLPQSISKLYNLQVLNLKNCNLLVKIPDGITRLINLRHLEATTKLITKITGLGNLTCLQKLEKFTVRKARGHKITELKEMNELRGNLRIKKLENVFNGKQASKANLYAKEFLHTLSLEWSDERDVTCEDENLHEEVLEALQPHHDLKELTITGYAGTKFPSWLGSPLFCNLQTIHMSNCRRCIVLPPLGQLPLLRYLDISGVHGLIRISEEFSGITNIQGFPSLVELVLDDMPDLVEWICSDYVLMFPRLTEIEIVDCPKLRELPSLPRTVTRLKISDIGINFLPGLQNSDSSQLPRLSALHISECVNLASLQQGLFEQQLRALEQLTITGCQELVILPTEGFRSLVSLKSLHIYNCSELVPLEDDRDLLPSSLEDLRISSCSKLVNKLLEELKHLPYLQHLRIRECPDLYYFPEEGLPITLKFIGISDCINLQLLPARIQELSSLTTLTIVNCQQVQYLPEAGLPIELQELCIEECPLLKERCQETTGEDWHKIVHIPRIEIDELILRRRRIDNAPVTKTFVFASGFLTVLLGLQGRS</t>
  </si>
  <si>
    <t>EVBD.1.007733-RA:1-1126:155-400</t>
  </si>
  <si>
    <t>EVBD.1.008957-RA:2-903</t>
  </si>
  <si>
    <t>GTKAEPRKRAVKKWFSKVVPAMEGCARTSDSSKTAAGVFEGQSSKQKKKCLAGCCSKSCWCSCKSSKRSTYKHHQSRKDDDVVAVRLPPVSPRSRATNNVDAAVTPTISTARDAAVVVERLPPGPARELPVPNPIVGQEVFLKTALGYLADDAVDVVGIYGTGGIGKTSLLRSINNQFCGSAARTEFDHVMLAVVGKDADIKKLQGAIAYEAGLLLNDDDSEVARAATIFDFLKARNFLLLLDDLWAPLELAKVGIPQPSSDSAVGRKQKLMISTRLLDIAGRMQAHKILILESLKWEEAWNLFKSKVGEDTVGDQRIRSFAVTLAKECRGLPLALVTMGSAMAGNKTAEEWESVISSIKTSPLHEISSAEDESLALLHVSCGSLRDHRMRQCFSSCSLWPEGYHVSKENLIRSWMGLGSTHHFDDINEAYNIGNAMIEALKASSLLKNSERSYGRLELHDVVREMASWIASEEGSSKNKWSVGANSSGRTRWDEWSRAETISLMFKDIAALPDSCCCPDLQSLILRGNKRLCKIPNGLFPCMIALRYLDLSHTGILRLPAEVGELVNLQFLDLSYTKVACLPEEMRELTSLRHLELEGTTELRTIPRGVISSLGMLQVLNLYMSGFANWNWLSVRGHRGITFEELVSLPKLRSVGFTVRNIPSLLRLFSIRHVSTHSLTIRELRGLISLHLLPALLSRNKMGRLRNLTVESSRCLKELVMGEEADDAPNWRLHQLEVLNLVCLPELERVIWRGVPPHACLPNLRFLSLLCCNSLKNITWILHLPLLQELYLQNCDEMERVMEEETAEKIGTPLPNLRYIYLRDLKKLASIKDHALPFPGLERILVYNCWELKQLPLGAKSAEKLRMIFGEKGWWERLEWGNQSIKSVFASCFREIPAGYE</t>
  </si>
  <si>
    <t>EVBD.1.008957-RA:2-903:139-382</t>
  </si>
  <si>
    <t>VFLKTALGYLADDAVDVVGIYGTGGIGKTSLLRSINNQFCGSAARTEFDHVMLAVVGKDADIKKLQGAIAYEAGLLLNDDDSEVARAATIFDFLKARNFLLLLDDLWAPLELAKVGIPQPSSDSAVGRKQKLMISTRLLDIAGRMQAHKILILESLKWEEAWNLFKSKVGEDTVGDQRIRSFAVTLAKECRGLPLALVTMGSAMAGNKTAEEWESVISSIKTSPLHEISSAEDESLALLHVSC</t>
  </si>
  <si>
    <t>EVBD.1.009594-RA:1-874</t>
  </si>
  <si>
    <t>AEAIFASLAPNLASAIAAPISNAGHLLSTVGYSVDWLRDELPRMRSYLVNTETGAAEDHMSWADEIRAIICDSEDIIDAFDAISSHPFVSFLCHLRSRYQVGCKIKEIKSRLDDHFRRKSGYINPGGDRSTSVDLHNRWIHGLLAASPWTHQGERIVGFEEDFDAVVGRLMNDSPELSVLSLVGMGGAGKTTLIKKVFNHSDVRRHFDTLAWVYVSRSFRLGNLVHQVAKGLMQIPSTEIDELSESQLQELLLRPLKEKRFLLVLDDVWDRRVWETIRLLLPVNGHGNRVIITTRNSEVAASVVGARSCTRVLRPLSHGESWELFRDKVFAVSEPCPGELIEVAERIVRKCHGLPLAVAIVGGMMLPKGRSQLEWNHVLNNIDSDLISNEIEVQGPLFLSYKDLPHPLKSCFLLCSIFPQDCNIPRKKLIRLWIAEGLIKEGEGERVEDVAEKYLMELINRSMIQVSVISSSERVKACRIHHLLHQLSISISRAQNFSAVYEDQQAVTPSRAYRISLQKSSYDALQDRGWEKLRSLFVFGIYDSLRISERMLKNFRLLRVLDLENAYLVELPGEMGDLFHLRYFSVRGTRLKKLPVSLKNLRNLQTLDIRRNQLRKLSFEIKRLKNLRHLEMRQNEKSIKVPLGLSRMQYLQVVTGAQADSTFVHEVGKLTELNKLAIGDLRAEDAVVLCSSINNMARLLSLSIFSIDASTAIDLEKLNPSSLQKLHIAGCLERLPHWFSGISSLTKLRLGLSRLFADPFQVLQQLPNLVFLQLYEAYQGKVLRCANRGFIKLKILILTDLKELEEWEVENGAMRCIQEMWIMSCSKLKTVPLGLEFLATLQQLRLVSMPEHFVKRLNPSEGGEDFIRVKHIP</t>
  </si>
  <si>
    <t>EVBD.1.009594-RA:1-874:159-402</t>
  </si>
  <si>
    <t>EVBD.1.011079-RA:2-1101</t>
  </si>
  <si>
    <t>LLSAVIPLLASNLVQLWQELQTAYGLDAELKKLQSSVAMIQAVLNDAHERQQIRNTVKHFLNELSQAAYDANDILDEVATEHQRCQLIKYASVRNFLAPINPKRELFKREICLRVKDVERRLDSIAMRCPLSELTRRSAPPKQQSYQTTSLTPLVLGRESDKQKIKNMLLQLAEVTDHSITVIPIFGMPGIGKTTLAQLVCNDESVKNHFELRLWVYVSQDFDMMRIMRTIIESIHGFQCDFVSLDNIQKELRKKLSGRRYLLVLDDVWHVSPQDWERLKNFLYSGAQGSKIIVTTRIEEVANFMATSPPYRLEGLSNDDCWSLVCQYALAGDRNAMVDLDPYKMYVVNKCRGLPLAAITLGYRLFRETDRSKWSAILQSEAWEFTGLDGYISHAVSLSYQYLPQYLKPCFAYFSVIPKGFEFEKEFIIQLWIAQNFIRPSGRERMEDIASDYFDSLMQSSFFQHSNFDHMSRRRRYIMHDVVHEFARHIAAEECSVMEPGKDWSASASIRHLSLNYDLLVQNMSNISPRLRGENNPYEEVYKCKGLHTLILVGGSTSYLMAVPDDLADRLRSLRTLNLSNLGLALLPESIGDLKHLRCLQLQNTNIIRLPESVSHLYNLQTLVLRNCYFLEELPKDTRNLRKLRNLDLHLDGNSRMTLAPEGTLTRGNLRFMPPDIGFLTDLQTLSRYIVSTRLQCGLSQLRDLNYLHGELLIARLDLVFKAAEAVEANLMSKEHINRLELTWNYSNITKAVAQSMRYEEKEYVLKNLRPHTNLKELGIVGYGGTSFPTWVGDPSFSNLVTLWICNCDNCFNLPPLGQLPKLKYLYIKEMHRVQHLDCSFCGSNKQRFPSLEKLHLETMSGLKEWCGADDCVLPSLRELVIKDCFALDQLKHNFPALTKLVIEASQSFAGLTEFPALKSLEVKTTDEWIWSSWSVVSLLPSLTLSGLQRRTFPVNIQGSHALIRRLEISHCNQLLSLPDDWLPTGLMYLAIKHCPELHNLPKGLPKLIKLEDLEIENCRHLMNLPVGLRNMASLARLEISDCPGLLCLPNDGFPRKLQFLSISNCPELRLQCLGMGDQGWFTFQHNRQEQRGREDSQG</t>
  </si>
  <si>
    <t>EVBD.1.011079-RA:2-1101:158-401</t>
  </si>
  <si>
    <t>ESDKQKIKNMLLQLAEVTDHSITVIPIFGMPGIGKTTLAQLVCNDESVKNHFELRLWVYVSQDFDMMRIMRTIIESIHGFQCDFVSLDNIQKELRKKLSGRRYLLVLDDVWHVSPQDWERLKNFLYSGAQGSKIIVTTRIEEVANFMATSPPYRLEGLSNDDCWSLVCQYALAGDRNAMVDLDPYKMYVVNKCRGLPLAAITLGYRLFRETDRSKWSAILQSEAWEFTGLDGYISHAVSLSYQ</t>
  </si>
  <si>
    <t>EVBD.1.011351-RA:1-1203</t>
  </si>
  <si>
    <t>AVVTSQAAAVFSLVNEVFNRSINLIVAELRLQLNARTQLKNLQRTLMRTHSLLEEAKARRMNDKSLVLWLMELKEWAYDADDILDEYEAAAIRLKVTHSTFKRLIVHVIINAPLAHKVADIRNRLKEITLERELNLGALEGSQPLDATKRGVTTSLLTGSCLVGRAQDKEKLIRLLLEPGGGVVPVVPIVGLGGAGKTTLSQLIFNDERVEEHFQLRMWVCVSDEFDVKRITREITEYATDGRLMDLTNLSMLQVRLREEIRGTTFLLVLDDVWNEDPVKWGSLLAPLDAGGRGSVVIVTTQSKKVADITGTMDPYVLEELTEDDSWSLIESHSFREGSCSGTDPRMEEIGRKIAKKIGGLPYGATAMGRYLRSKHGESSWREVSEAETWEMSPSASDVLSALQRSYDNLPPQTKLCFAYCALFPKGNRFRKDTLIQMWIAQSLVQSTESKRSEDMAEECFDDLVCRFFFRYSWGDYVMHDSVHDLAQRVSLDDHLRVGDDSPLHISKPIRHLSWCSESTTNLPVLEDNNTLRSLRTLLFLGQSEFRSYRLLNTMFMVLSGIRVLDFSNCAIRKLPSSVGNLKHLRCLGLSHTRIQRLPESVTRLCLLQTLQLEGCEQCRLPRSMSRLVKLRQLRANPEVVADIANIGRLIELQELKAYNVDKKKGHGIAELSAMNQLRGDLSIRNLQNVENRRESRKARLDEKQKLELLELRWADGRGDGECDQDMEVLEGLRPHPNLRELSIKCYGGTSSPRWMTEDQYLPNMETIRLHSCARLTELPCLGRLHLLRCLHIDGMTQVRQINLQFYGTGEVTGFPLLELLNIRRMPRLEEWSEPRRNCCYFPRLRKLLIEDCPRLRSLPSLPPTLEELGISRTGLLDLPGFHGCGDVTTNASLSSLHVSECRRLRSLTEGLLQHRLIALKTAAFTDCDSLGSLPEEGFRTAVSLESLIMTNCPLPCGFLLPSSLKNLKLQPCLHRNNNNEEDSLSACFRNLTSLSFLDIKDCPNLLSFPPRPLCQLSALEHLSLVNCQRLQSIGFQALAALKSLTIENCPLLTMSDSSVEVQNSSGRGLGFNIPRWMRRRTGDDDLMLRHRVQNDSFLEGLLQHLAFLRLLKICQCPQLVTFTDEEEEKWRNLTSLQILHIVDCPNLEVLPANLQSLCSLSTLYIARCPGIRAFPPRGVGMSLAHLVIHECPRLYQRCHPG</t>
  </si>
  <si>
    <t>EVBD.1.011351-RA:1-1203:165-409</t>
  </si>
  <si>
    <t>AQDKEKLIRLLLEPGGGVVPVVPIVGLGGAGKTTLSQLIFNDERVEEHFQLRMWVCVSDEFDVKRITREITEYATDGRLMDLTNLSMLQVRLREEIRGTTFLLVLDDVWNEDPVKWGSLLAPLDAGGRGSVVIVTTQSKKVADITGTMDPYVLEELTEDDSWSLIESHSFREGSCSGTDPRMEEIGRKIAKKIGGLPYGATAMGRYLRSKHGESSWREVSEAETWEMSPSASDVLSALQRSYDN</t>
  </si>
  <si>
    <t>EVBD.1.011858-RA:3-1346</t>
  </si>
  <si>
    <t>AIIARVLNLVDSLGAFIQGSNALPPCTPELREDIAELHRTLTSIRSAVHGAEEKQATDESSKRWLAQLRASAYDAEDVMEEFNYQLLCPQGGRSTVDNANPPLLAPPAADVAPSVLISLAAGLKELRERFQEISREREVVLAGEEGGAERADTRCWRPTGGLMDGESPVLGRDKDKEEILKQLLLPSTDEESNAAKLSVLPIVGMAGLGKTTLAQLIYNDDQMKHFEVRMWIHVSQDFDVIKLTRAMVECATGEPCLLSELHLLQSELEEQVVGKCFFLVLDDVWDDSRSHWENLRIPLLSAHKESKVLLTTRSHSVAKSMGTMPCYNLEPLKDDDCWSLFCEKAFHGRTQDKCLVKIGKKIVQKCKGLPLTLKVLGLLLRSEEHEDRWSEILESNMWDLSGCQDSIVPILMLSYLQLPTTIKQCFTYCSIFGKGYQFLRQKTVRMWIAQGFIEIDGRRKVEDVGCEYFDVLLSRSFFQHSKQDGYFVMHDLVHDLAVSISEGECFRMDVLPGKECSGMEVDREHNFPSGVRHSSLTFCFTSTEADFRPLFAAKSLRTLFLNYTSETMVESLMRHQHANVLNDLFIKLKYLRVLILDCTFFHRLPDSVGNLKFLRYLGVVSVNLKSFPQSICALKNLQTLEWDSVEKIMLPQGTSNLINLRCLDGPYCASFPEGIGRLTKLRQLPEFQVPNRHGYAGMGELKDLADLQGELKILNLENVTDLEAAMKANLKGKPDLTTLDLRWSKDSGYLNNASLVLQCLQPHTNIQEVRIHEYKHDHLSEWLCHPSYCKLVTIRLKSCKLSALPAFGQLLSLKHLSLEYIGGLEYIGPTFFCGGFPSLKILELNRIEHLVEWFGAEQGHLPQLNELVVVNCPSLERLPLNNLTALQILWISYCSNLQTLYYESSPPFIGIQQHGSIKHLQIVGCPKLKFLPEYQIPASLRFLEVSRSSLLINWCHRNVSKLLHVQKIRGVDSMEVILNDIITVEEARNACLNTQRIYMLQLEWEPSLDSTGCTYDEANAVLECLEPNAALNRLVIRGYNGSSFAGWLFSPSFSNLVSIRLESCPDCKVLPALGHLQYLMELYLERLHGIKSIGLEFYGNDTTKGFPYLRRLELMSMADLEVWQGASDGEFPTLRQLIVRDCIKLRGLPCLSPSVQEIKVKNCPELILDLSSNMSSLLNLHVSNISVMKELRKLSYLSVLVVEKCMSHTLAELPTLRDLVVSGCNERMLLDSLPGLTALTTLKITCLTNLESLPLHNFRILEELVISECPKLISIECFSTFSYEPYYVDGLLSLSFLKRMTITGCPELHFSASEQLPPTLQSFWISGCRSLRIWYQRYSSRFD</t>
  </si>
  <si>
    <t>EVBD.1.011858-RA:3-1346:172-416</t>
  </si>
  <si>
    <t>DKDKEEILKQLLLPSTDEESNAAKLSVLPIVGMAGLGKTTLAQLIYNDDQMKHFEVRMWIHVSQDFDVIKLTRAMVECATGEPCLLSELHLLQSELEEQVVGKCFFLVLDDVWDDSRSHWENLRIPLLSAHKESKVLLTTRSHSVAKSMGTMPCYNLEPLKDDDCWSLFCEKAFHGRTQDKCLVKIGKKIVQKCKGLPLTLKVLGLLLRSEEHEDRWSEILESNMWDLSGCQDSIVPILMLSYL</t>
  </si>
  <si>
    <t>EVBD.1.012159-RA:289-1078</t>
  </si>
  <si>
    <t>ARRAALSTGVLQLVGTDHCASNSTQKALGYEDFRKIPNGVNDQAALSLRVCVFENFDETKLTKETLESVTRGFCATTTNIYLIQEEILEQLRGKRFLLILNDLWYVDPMKWYRYQNVVIGGERGSKENLARKQNLGDDTEREHGMNHGPLAFLSNYAFVGENSSTHPNLENMDQMIVKNFKGLPLAAKAIGSLLFSKLEEEEWKSILRTKIWELPVDKNILPALSLSYKHLPSHLKYCFVFCSIFHKDFIFDKDRLVKTWMSHNGYYMVHDAIHGRVPPAGMWHLKLESFFEFEKLRSLLLLKGYKSRTGGIPDELFLRLRCLHVLKLRRRDIKELSNSIESLIQLRYLDLADLGIRTMAQSINIDPEVSEIPRGITNLIHLRHLEAISTMSTLLSSIKMIVVRKDSGFKITELQDMNELRGHLCIQNLESVVDRKEASEANYMPRSTSVLSVLNGQRTETLFSKMRSFARRRCSKPSNHTMNSETPKLDGKPIILLPGDHSSLQLDEVQTPSTSQAAAIAQISGHWRTAWIGENWSRVPQQRYIKGFPSLIELDMPALEEWVCSNDDELLSCLTDLGIADCSKMRALPCLPPTIKRLIISGVGLTLPDLRGSNCLLSSLNVHDCPNLTSLQRGLLTQQLEAIEQLAITGCEEIILLPLEGFKDLVSLKSLTNYNCPKLMTKDFVRDAHRFANQLMLQADQHIACRLMCVTDCADFHLFLEEGLPTALESLGVFGCYNLLLLPAKLQELHSLKSMVIGDCQQVRCSPDKGLPMELKELCIYGCPLLKEY</t>
  </si>
  <si>
    <t>EVBD.1.012159-RA:289-1078:41-239</t>
  </si>
  <si>
    <t>DQAALSLRVCVFENFDETKLTKETLESVTRGFCATTTNIYLIQEEILEQLRGKRFLLILNDLWYVDPMKWYRYQNVVIGGERGSKENLARKQNLGDDTEREHGMNHGPLAFLSNYAFVGENSSTHPNLENMDQMIVKNFKGLPLAAKAIGSLLFSKLEEEEWKSILRTKIWELPVDKNILPALSLSYKHLPSHLKYCF</t>
  </si>
  <si>
    <t>EVBD.1.012990-RA:21-868</t>
  </si>
  <si>
    <t>EVBD.1.012990-RA:21-868:130-368</t>
  </si>
  <si>
    <t>EVBD.1.013580-RA:3-1162</t>
  </si>
  <si>
    <t>SKATALAADVRRLKTKAACLANNRSMQRLCLSYKLSCLVKSLWIIQWACDAAEKQPEHDNNVEMWLNHLEEAVLRADDLLDMIKFEQLPRGPRGSVAHAARDLFYSIPSVLNFAAGCRLKRAVRKFEGMANEVKARLFSKEDSGQVDAALSPAIYYGREENKEQIIRSLNHGERVAVIPIVGMGGTGKSTFARHIYSDQRRNFDVRMLVGRNFSTGAAAHPRVIRGRPLPLSELSAARGLIVREEEQDESQPPLDFAVTDREGHPSLRRFDNADRFESAVERIRQSLDGVRFLLVLLDVNVARPNLWERLMQVLREVGRNGSTVILTTTDTDIESTTQSRLSCSLASLTREESWRLFKEHASLHHLPDKHHFWNPWIIEECRGHPLSVIIMAKKMRCRPVREYLLPDFSHFGAPRVSQDLPRLSSDLKRMYDKLTYDHERSLVSEKLHNCFTFLSLFPEDHHFCREEIVDLWAAENSMSLEDADGCFEAFMREGAFVLCEPQDEHDHESTPRGAAYKLRDLLPYFAQHVSNRKVHLTLSPGSFDLLQLDQDDDPRICQHLSFVCEQESSGFPMDLLFEGPPWLLRTLLLLGPPNNEKCWVRDINDGNKSKTFRFLRVLHVRGITFRDLLSGVDKHSNLVYLNVSRSDIEELPDSIGILRNIKILKLSHCEKLRRFPKTINRLLRLEKLDLEGCLLLAAASFAWVGNLERLEYLNLSQIGFKSLTSSIGDLRGLKTLILAYCRRIQRLPKSTSKLLRLEKLDLEGCHFLEELPESKPESVMKNLKLLNTLYCASLSRMPSGIGRLSSLKSLPRYIASEEPGRSFMELQPLKDLEGELWLDKLNNIEDPGVARQAMIEKKDKLQALTLRWEQPTSDVKENVPVDTVKHVAEALQPSPNLRSLKLILYTAEKLPSWMTKEPLHLKSLVRIRLFTLKKCEGLPPLGGLLHLKVVEISGMDAVVELDGSFYGQIGTFPSLERLALSQMPNLKRWSMPEDDVADGNNTYHRKQVRKNLFPRLAHVTFMQCPKLEPPNHPLPSITTLTIWLNNEMLYRSAAGLKSMASHAKKLSVFSCHDLWASSTCDGFWGLTSLEELEIFACDNLTCMPEGIKQLTSLQNLKIICCRSMNSLPEWLNDLTSLRFLSFSACPVLRSRPRGLKRSR</t>
  </si>
  <si>
    <t>EVBD.1.013580-RA:3-1162:158-412</t>
  </si>
  <si>
    <t>EENKEQIIRSLNHGERVAVIPIVGMGGTGKSTFARHIYSDQRRNFDVRMLVGRNFSTGAAAHPRVIRGRPLPLSELSAARGLIVREEEQDESQPPLDFAVTDREGHPSLRRFDNADRFESAVERIRQSLDGVRFLLVLLDVNVARPNLWERLMQVLREVGRNGSTVILTTTDTDIESTTQSRLSCSLASLTREESWRLFKEHASLHHLPDKHHFWNPWIIEECRGHPLSVIIMAKKMRCRPVREYLLPDFSHFG</t>
  </si>
  <si>
    <t>EVBD.1.013648-RA:1-971</t>
  </si>
  <si>
    <t>ATPILSSLARSIHELETAICTSHQWIRVRDDLNRLESTLRRAQGVVDQAEERQWRDERVRSWLAELQGVACDAEDVLDELNFELSRPPRSSPASGEEEEVHISVTSLSRKIENIRGRFGETLEQTDGLRLKATERTWPRCGEFVVKRTEVFGREEDKKKVTELVLSETPENPPVIAIVGSPGAGKTTLLQLVYNDPGVREHFPRRGWVRMSKDFDATALRREIMEAITLRDWRVEFSGKGHWIYSQPNYLDRCIKRELEEERFLLVLDDFCDENLHLWATVNLQLSLGHGGSKIILATSSERATAVTENMPLHHLSSLPEETTWRLFQSLAFGSRTGHQDADLVRIGKEIVEKCKGSPLSAKMLAALLQSETKAEIWSRVSESNLWNDADEEEHHNLPALRISYHNLPPHLQSSIAFCSVFPKDFLFTKNRIVRLWMAQGFVHPREGKPSEEIGSEYFDELVSRSFFLASHVADQTFVVHHLVHDLGEFVLGKQWCRETNMKVCSVPKEARHLCLVALDSLTDVSLELESEANSLRTILLVIKSVNSAFKSNQWYHYSDDIAHLSFSGDMFRHLKCLRALDLSDTDIDHLPDSIGDMKLLRFLGLNNTRIRWLPEELGKLHNLQTLELRSCGGLTALPKSIGYLTNLHHLDLLNACDHVHLHHGIGRLVNLQTLSMVYIGKDSEHYVIRELGRLVNLRGELRIIGLHNVDAVDDATAAGLMLKEHIEKLTLRWCDPNDDCYRRGVAPRSTGFRCMNCRIEEAVSHGEASEEDEAQQCMVGVVEDEEEEDDMWWIHRIDIDVECKPDKPKRTREEMIQCQRKIQESQEAMLESLRPHGNLKELVIQHYYGSSLSSSWMGDPVFSKLASITLDDCRNCEILPPLGQLPSLKHLLIRYFPSIKRVGREFCGGGGGGGDSKAFPALETLEFDDMYEWEEWCGVEDSDFPCLRRLRFYGCMKLKSFPDAVSRHSI</t>
  </si>
  <si>
    <t>EVBD.1.013648-RA:1-971:153-406</t>
  </si>
  <si>
    <t>EEDKKKVTELVLSETPENPPVIAIVGSPGAGKTTLLQLVYNDPGVREHFPRRGWVRMSKDFDATALRREIMEAITLRDWRVEFSGKGHWIYSQPNYLDRCIKRELEEERFLLVLDDFCDENLHLWATVNLQLSLGHGGSKIILATSSERATAVTENMPLHHLSSLPEETTWRLFQSLAFGSRTGHQDADLVRIGKEIVEKCKGSPLSAKMLAALLQSETKAEIWSRVSESNLWNDADEEEHHNLPALRISYHN</t>
  </si>
  <si>
    <t>EVBD.1.013784-RA:1-994</t>
  </si>
  <si>
    <t>AEVIIAGWFVSVAVTKVVDIIKFYINNQIEYRKGKQFKLRQLERHLRKIEAAIYEVGKRRITNPSLQAWLWDVQDAACSVHDVIDIFHYKLLEERAKSKNKLNMAVETSAKLLDGISILVKVAEFHVATNKQHEVAIPDWRRTTTTPPAKSYSARGREHDMESLLNMLDDEPGDAKYSVVAIVGPGGIGKTHLARLAYNIVKEREEKKFDVMAWVCACNDFDVKRLSVEMIESAGFDRPSDLHSISNLEEIQNIIRKGLTGKRFLIVLDDVWEESNTIWENLCVPFTSGGKGSKIVVTTTNQNVAKMMRTQGTLHLDGLKKKECWELFRECALGDQNHSDHQKLEYVGRKIAKKLGGSPLAAVTVGRVLESKLEEEHWRRILRKRICEVKQTEGDIAPVLRLSYEDLPAHLKQCYLSCSLFPRKHCFEKDELLRIWMALGFFAQGDDWNNRMEDVGEESIEELSCRSFFVNAKRRQNKFELHPILHEFAESVSDGEYFRLEGIKSGEPIRIPNKARHVYVAADDLVTVAETLCERKEIRSLVVVGGLSCTSEDNRSRYNKSLKEVLESLKSLRLLVLSVLGGSLPEAIGELKHLRYLELPGNAIPEWPRSFCKLYHLQWLILRMHSTRVSLPEDMNKLSNLRCVDADSEAIAALPWIGNLIYLQELREYRIQRENRGFDVGQLKYMDQLRRLCIRGLQHVESKKMGEEAMLEDKEHLRWLELCWSNEGKPITPAACKDGMEGLRPHPDLRELKINGYKGERAPRWMESRYLLGIERLEMWSCHQLTSLPPLGELPFLRVLHLRRMDSVEEVGAVFYGSADAPFPSLEELLFDTLNQWKKWDVRAKQRREVSFPRLRKLGIGNCRSLTGPIALPSSLEELRVRLFAGGDSFGLVEEETSTSTTLVLHIDKLALLQSCLREGHLASLRRLEIRDSFDIEAFTRGLEERLDHLASLEQLRIAEAYRLQRLPHPLVTLPSLKSLHIVDCPDIKMLPE</t>
  </si>
  <si>
    <t>EVBD.1.013784-RA:1-994:157-406</t>
  </si>
  <si>
    <t>EHDMESLLNMLDDEPGDAKYSVVAIVGPGGIGKTHLARLAYNIVKEREEKKFDVMAWVCACNDFDVKRLSVEMIESAGFDRPSDLHSISNLEEIQNIIRKGLTGKRFLIVLDDVWEESNTIWENLCVPFTSGGKGSKIVVTTTNQNVAKMMRTQGTLHLDGLKKKECWELFRECALGDQNHSDHQKLEYVGRKIAKKLGGSPLAAVTVGRVLESKLEEEHWRRILRKRICEVKQTEGDIAPVLRLSYED</t>
  </si>
  <si>
    <t>EVBD.1.014420-RA:1-917</t>
  </si>
  <si>
    <t>AEVVVFSLIEKMTTAVATAAVRAHHGSAARRSQQNVHAGMVRIKRELEVMKEFLKCTNTYRGEHEPVFISWAKQVQDVAYDIEDIVDEYTYVVAGGSWGGLGSFVYGPFNDAKATALREIARRLEAAEDSLARLSRIKELYGIRIPQTMGGLPDEPQPGYHLAESAHFVEEDELVGIDDHKDRLVGLLTDEEPRRTAVAVFGMGGVGKTTLVTRVYRDSAIVSHFSCRAWVSVSQNYNIDDLLRKILRALLQERTEEAAAGDDFDSMEYRRLVEALRSHLDRKRYLIVLDDVWQVSIWTDISYALLANSCRSRVVITTRMQEVASVADGSRVMRVDPLPEEMAWALFCKKAFPREEGSVCPPALEHWARKIVDKCEGLPLAIVAIGILLSQRDRAESTWKSMHDGLTWSPTEHTGLRGVSRILSLSIRHLPYHLRNCLLHCSLFPEDYLIGRNRLIRLWVAEGFVKERRERSMEEVAEDYLNQLVGRCLLQVTHTNESGRVRFCRVHDLIRELIVARSREEHFAEAYDGKPEDLSHRIRRLSLVKGEDEKLSEKMPQLQSFLAFSSVSTSLLSKCRLIRVLDLCAAPLESLPDEIGHLFNLRYLSIRRTNVRHLPKTLGGLGKLETLDAVYTHVEELPSGVTRLKSLRHLMVKKFHRQTSRYTILGGGVVVPGGMRNLTGLQTLKAVVVEDETTVRQLRMLTQMKSLDIRGVRTIHSKLLSASISNMDRLVRLVVMARHKDDTLLLNNLTPPPQLRKLSLYGMLEKGMTSGWLGSLTALTHLVLKMSRLREDSLSSLMALPNLVSLFLMQAYDGNELCFRAGWLRKLKSLGLCDMIHLSRVEVEETALESLRELTLVRCGKLKTIPVGIEHLGRLQKLELEGMPIELVEKLQEGGQTEDDRVRLQHIPIIKNWFQR</t>
  </si>
  <si>
    <t>EVBD.1.014420-RA:1-917:177-429</t>
  </si>
  <si>
    <t>DDHKDRLVGLLTDEEPRRTAVAVFGMGGVGKTTLVTRVYRDSAIVSHFSCRAWVSVSQNYNIDDLLRKILRALLQERTEEAAAGDDFDSMEYRRLVEALRSHLDRKRYLIVLDDVWQVSIWTDISYALLANSCRSRVVITTRMQEVASVADGSRVMRVDPLPEEMAWALFCKKAFPREEGSVCPPALEHWARKIVDKCEGLPLAIVAIGILLSQRDRAESTWKSMHDGLTWSPTEHTGLRGVSRILSLSIRH</t>
  </si>
  <si>
    <t>EVBD.1.014555-RA:354-968</t>
  </si>
  <si>
    <t>EVBD.1.014555-RA:354-968:82-302</t>
  </si>
  <si>
    <t>EVBD.1.014811-RA:2-586</t>
  </si>
  <si>
    <t>AGIAVASLVASPFIGVVVNKLSAELFEKWGLCRSVRSDARRLQSVLETIQNVLDDAEQQPITNKALRGWLTRLKDAALDADDVVDDLLTEALRRRAQDRSRICRTVRDFLSFKNPMLLRHKMVHRIKDTRARLDEIADERNRFHLAEGSVSHGANERETCSAVVESEVYGRDTDKEKVINFLLDVGNEDLSILPIVGLGGIGKTTLAQLVYNDERRAFRLVREEEKPRFVEIGKQIVEKCGGLPLAAKAIGSLMGSKKKEVDQWLAISESELWRLPQDENGKLPASMRHMINLRHLDISGCSSLIHMPLGMGQLSNLQTLPMFIVGMEDGRRINELDQLNLIRGQLKIKNLNNVNDPMEALKANLFTKTSLQSLKLSWKESGSQELSLIKLTGVKRIGTELYGNGGTFPSLVQLKIYDMAYMEKWSTSPTDETTDARMLFPCLKMLTARDCPKLEVEPCFPPSVESLVIENCENLLSARSLQGLSKLRSLNFGGCVASPSAFAGLQNLTALELLRIESCDELTCMPQSLMQHNIPSFQSLKLINNSNLKSLGEGKDQQPPSLFTSLCHLEIEASHSLTALPEWI</t>
  </si>
  <si>
    <t>EVBD.1.014811-RA:2-586:171-279</t>
  </si>
  <si>
    <t>DTDKEKVINFLLDVGNEDLSILPIVGLGGIGKTTLAQLVYNDERRAFRLVREEEKPRFVEIGKQIVEKCGGLPLAAKAIGSLMGSKKKEVDQWLAISESELWRLPQDE</t>
  </si>
  <si>
    <t>EVBD.1.019237-RA:1-1009</t>
  </si>
  <si>
    <t>EIGGWFASIFLARLADQVGSYIGKQLKYQKGAKTKLNQLEANLRKIHAVIHATDLGRYQRAAHLEAWLWELRDAAFEAEDLLDGFEYQILRDTAKGKHKVHSNFSFASSSFAQSTTAFFKRLFFRAQNQQHGVLFADAQRDVPEWRETTSIMNESEVLGREHEINSLVRLLLKPDVASRSNNERFSVVSILGIGGVGKTTVAQCVYNDSQIDDHFDVKLWVHVSEKFDVRRLTREMLESVCRDSRHHLTNLDTLQGILKDKQFLIVLDDVWNEVRSRWETLRKPFQFGKQGSRVLVTSRIPMVANNMGTRATVILKGLNGADYRKFFERCAFGDVNPDDHPKLKLIGERIANKLVGSPLAAKTVGGALKSKLEEDHWRSIMESKLWQMQQKEDDIFPALRLSYEHLPTSALKQCFLYFALFPKNYCFEKDRLVRMWMAQGFLQPGEPGRRPEDVGEDYFDELLHRSLFQDSMNGGQSGKYVVHDLLHHLAESLSAHEYCRVEDDESEEIPERVCHVYVSSSNLAKLYETAPKLKNLRSLVVNGSLLDTVAKSKLMEFLKVTLKRLKRLRVIVIDGLVLDVLPEGIGHMRHLRYLEVPGDQLIDLPKWICRLYQLQGLSLQFRSPLLHLGRPLPRGIHRLVNIRYLNINPEKVSTIFKIGKLRSLQELREFHVRKGNGYELGQLRDMRQLRGQLSIMNLDMAGSASECRAAELDNKEHLSALHLYWGQLGRKGIDKHEEVLEALRPHRNLSELRIIGYMGTKSPSWLETSWLSNLEHIELEDCQGWEVLPPLGQLPFLKILHLKSLKLVKNIFSEFYGGHSIAFPLLEELLFSDMGEWRQWSGAKASSQLFPRLRRLQIDRCHKLRGSLVLPTVLERLHIVLSDDVTWESYEKPHVVLSDDVIWESSETNDISSILKLSIDNISLLTDCLPAECLPSLYRLDVVYCSSLESFTDEQEKWLQRLSSLEELRFSDCDNLTRLPTDLNSLALLKTLHIEGCPRIDSQPEKGI</t>
  </si>
  <si>
    <t>EVBD.1.019237-RA:1-1009:170-405</t>
  </si>
  <si>
    <t>LLKPDVASRSNNERFSVVSILGIGGVGKTTVAQCVYNDSQIDDHFDVKLWVHVSEKFDVRRLTREMLESVCRDSRHHLTNLDTLQGILKDKQFLIVLDDVWNEVRSRWETLRKPFQFGKQGSRVLVTSRIPMVANNMGTRATVILKGLNGADYRKFFERCAFGDVNPDDHPKLKLIGERIANKLVGSPLAAKTVGGALKSKLEEDHWRSIMESKLWQMQQKEDDIFPALRLSYEH</t>
  </si>
  <si>
    <t>EVBD.1.021644-RA:1-1023</t>
  </si>
  <si>
    <t>AASILSSIAATASRLTARLRSLSLNSSSSPSNPRLTVHEDLKHLQRTLLRIQSVLADAEVREIREESVKLWLSELQALAYDADDVLDEYNYELLRPQIEIVVDASATRKRKRDEGSSSTAVLAGLADRIKRITERFDEIAREREALHLKEEDGERRQVTVSKPLATSSLVDDSSVYGREVDRKKLVDLLLSERGGDKVSVLAIVGMGGIDDVWNELPSPWESLISPMAYASSAKIMITTRNESVARVAQTMPPYYLGALDDYFCRLLFDRYAFADEAPGFPNTRTTLEGIGRQIVRKCNGLPLAAKTLGSLLRFEDDEEKWQDVLESELWELFDGGGRNEIFAALRLSYYIMPTHLKQCFVYCSLFPKGYIFEKDHIVRLWMAQGYIQPSRRSRLEDVGGSYFDELLQRQFFQISQLSDAKDENYVMHDVIHDLAKSIAGEDFIMTEDHELSDISDDVLHATLIPNSNDKTVHNIRTARDIEPKRLRTIVVHKSIQWFPSNRRMLTQTQNIICIEMPNDIFQNLRFLRTLDLSFTTIEELPDSIGSLIHLRYIGLRSTNLRHLPQSLCQLYNLQTLDLKRCEFFSDLPRGIGNLVNLRHLILPIMEDLHVCIPPGIRKMTNLQTLPIFYVKPDRFHCGIEELKELVNLRSLHVVGPYKMDEGWGPWLKNMKNLQKLRLRWFSYDCGPCGYSDSTNLENGDKMQHCELGMKQDDSLRRIVAENLETACLVENRRRMSLMELVVEGYNGPRLPRWLGDPSFAELVTIRLELFCNDECILLPSLGQLVSLRHLSIGGMQMLQRVDREFWGGDMVVGKGFQALETLEFTEMPEWEEWRGEDGDFPHLRELTIGVCPKLCMFDCGELTSTPICPSLSSLLLWGECNLEIWFPSLNLSKLHHLVVSSTQGLRTLRVRQNVPALRTLTVDNCPNLLEATGLHHLASLVTLQISNCPLLESTGLHHLVSLASLQISNCPQFYIKEKLPSHVQVLLFPSEQRHQSPPEWTRTDRTLLPYLNSLSLTTKTRP</t>
  </si>
  <si>
    <t>EVBD.1.021644-RA:1-1023:208-350</t>
  </si>
  <si>
    <t>IDDVWNELPSPWESLISPMAYASSAKIMITTRNESVARVAQTMPPYYLGALDDYFCRLLFDRYAFADEAPGFPNTRTTLEGIGRQIVRKCNGLPLAAKTLGSLLRFEDDEEKWQDVLESELWELFDGGGRNEIFAALRLSYY</t>
  </si>
  <si>
    <t>EVBD.1.023114-RA:4-1477</t>
  </si>
  <si>
    <t>IGCSMSTALAIGGWFAQGFIQTLLDKASNCAIKQLARRRGLHDDLRRLRTSLLRIHAILDKAETRWNHQNTTLVELVRLLKDAAFDAEDLLEEFEYQAVKQKVEHRGDQISDFFSFCLTTASEWLGADGDDAGTRLREIQGKLCDIAADMMDVMQLSAPDDGGRQFDSKMVRRETSSFLTENVVFGRDQEREKVVQLLLDSGSGDSSFSVLPLVGIGGVGKTTLAQLVYNDHRVGNYFHLKVWVCVSDNFDVKRLTKEMIECATKVEQSDKLNLDTLQQILKEKIASERFLLVLDDVWSENRDDWEKLCAPLRFAAQGSKIIVTTRDTKIASIIGTMKEISLDGLEDDAYWELFKKCAFGSVNPQEHLELEVIGRKIAGKLKGSPLAAKTLGSLLRSDVSQEHWRTIMESEVWQLPQAENEILPVLWLSYQHLPGHLKQCFAFCAVFHKDYLFYKHELIQTWMAEGFIAPQGNKRVEDVGSSYFHELVNRSFFQESRWRGRYVMHDLIQDLAQFISVGECHRIDDDKSKEIPSTTRHLSVALTEQRTLVDFSGYNKLRTLMINNQRNQYPYMTKVNSCLLPHSLFNRLKRIHVLVLQKCGMKELPDIIGDLIQLRYLDISYNARIQRLPESLCDLYNLQALRLWGCHLQSFPQGMNKLINLRQLHVEDKIISKIHEVGKLISLQELSAFKVLKNHGNKLSELGGLTQLHGTLRITNLENVGSQEEASNAKLHSKQYLEALELEWAADQVSSSEHELLVSEEVLLGLQPHHFLKSLTITGYSGATVPSWLDVKMLPNLGTLKLESCRRLEGLSYIGQLPHLKVLRMKRMPVVKQMSRELCGRTKSKLFPRLEELVLEDMPALEEFPNLAQLPCLKIIHMKNMFAVKHIGRELYGDTESNCFLPLEELVLQDMPALEELPNLGQLPHLKVIHMKNVSALKLIGRELCGSREKFWFPRLQVLVLKNMLVLEELPSLGQLPCLKVLRIKVTKVGHGLFSATRNTWFPRLEELKIKGMLTFEELHSLEKLPCLKVFRIEGLPAVKKMGHGICDSTCQREAFPRLEELVLRDMPAWEEWSWAERGELFSCLRRLKIEQCPKLNCLPPIPHSLIKLELWQVGLTGLPGLCKGIDGGSSSTGTASLSLLQIIQCPNLRNLGEGLLSNHLPHINAIRIWACAELLWLPVKRFREFTTLENLSIRNCPKLMSMTQGEENDLLLPPSIKELELCDCGNLGRSLPGCLHNLSSLTQLAILNCPYIVSFPREVMLHLKELGNVRIRNCDGLGSIEGLQVLKSLKRLEIIGCPRLLLNERDEQGEFLSLLELSVDKTALLKLSLIKNTLPFIHSLKIILSPQKVMFDREEQELVHSLTALRRLEFLSCKNLQSLPTELHTLPSLRALVVTDCPQIQSLPEKGLPTLLTDLGFDYCHPVLTAQLEKHLAEMNNSAMRMEKGEWKRKILIALRQHRDHLAKEMIETWWH</t>
  </si>
  <si>
    <t>EVBD.1.023114-RA:4-1477:187-432</t>
  </si>
  <si>
    <t>DQEREKVVQLLLDSGSGDSSFSVLPLVGIGGVGKTTLAQLVYNDHRVGNYFHLKVWVCVSDNFDVKRLTKEMIECATKVEQSDKLNLDTLQQILKEKIASERFLLVLDDVWSENRDDWEKLCAPLRFAAQGSKIIVTTRDTKIASIIGTMKEISLDGLEDDAYWELFKKCAFGSVNPQEHLELEVIGRKIAGKLKGSPLAAKTLGSLLRSDVSQEHWRTIMESEVWQLPQAENEILPVLWLSYQH</t>
  </si>
  <si>
    <t>EVBD.1.024444-RA:33-1197</t>
  </si>
  <si>
    <t>YSHRADHAATSEGEGAEVTYEPGDGAKVTGRGGIGYNGGAETATGKRKIFWRLKRKGSSIEMAWWATVMQLFSLATYGPVVDKITEVAVEGGVNGLQWAWANLEALFGVEAELDKLRRTAKRIRTLLKDAEETRYIEDQTVRGWLSDLKDFAFDVEDLVDEFQTLLDVAKLEKARLSSGSRKRRRPWDILPPFFTWFYHKWTISGKIKEIKEKYEEIKQRRNDFQLREGESRRRHQDRTHPTPQHTGSLRGDSLVLGLEETKNEILMHLRQGGGVSGAPNSSQREERSVPVVAIVGPGGIGKTTLARLVFNDEQIKRSCFLKIWVGVSRDFDVCRITKEIIKSITEKSCCGLSLDLLQRKLQQLVLGRKFLLVLDGLCSNDLSFWETLQAPLMVGGEGSRVLITARSELVLTYLRPRPLSIIWLNGLGENDSWLLFCSYAFRQAPTDHDIGREIVRRCHGSPLAIISIGGLLYSRTEEEWRSLLSDIPDPEDEAHGILSTLKVSYDCLPLHLKQCFAFCSIFPNGYEFDKEELVEFWIAVGLAKPRDCRSAEYIGHKYFNSLLQWSFFQGCNGRHNQKHKYKMPGLIHELAQSVSAHECLRIENDAPFSESENARYALSCNFPMELPIFQKLYQNKKLRTFILLGENGTPTKLVPRDLYMNLRCLRVLDLRRNELTELPDSIGNLIHLRYLNLFGTQIERLPESLSSLYNLQLLELGDCNNLVELPKGMSNLINLQHLGLHLDWENCRHRWSDIVMPPGLGRLTSLHTLSRFSVSSESGGGISELKGLKLRGEICISKLEIVDVRDAREASLSTKQHIETMILRWTSCRSPASQSRGGRDVIEQLRPNSNLKHLWIENYKGAEFPSWLGDQSMNLETLRLYGCERCERLPLVGRLRNLKCLFLEGLHAITGLGSLSGDRNFAGFPSLEMITISKLKNLERGFELVQDEMPCLRKLVISDCSNLSQLPQLPNSLEDIEIRECPELSTLPMLSSLQQLVLAKCGHAIIESIHQFTSLSSLTISQFPQLGSITRERLQDLRSLRKLKIDQCANFVSLSSQHLVSLETLEISLCPVFSSFAGEGLPATLKNLLLQSCDSLISLPRGLHLLPFLHCMVIQTVQGITSLPEEGMPASLQYLAIGGCPTLEQRCQVTGGDWHKIQHIPHRE</t>
  </si>
  <si>
    <t>EVBD.1.024444-RA:33-1197:281-515</t>
  </si>
  <si>
    <t>EVBD.1.025334-RA:1-726</t>
  </si>
  <si>
    <t>NTRDYHVVIMIEVANSETLNVVDMQKIIAGRLGLPWNESESEKERSTFLRRALRKKRFVVLLDDVWKKFQLGDVGIPTPSSDNGCKLIVSSRLKQLCGEMGDKEPMEMPCLNENESLRLFRSNLMAEVSAAIDHDSDMRGSAMEIIRSCGGLPLALNVVGCALACSTDAEEWKQAATAMKRHSWRIHGVQEMLNVIKFSFDKLQEKQQKCFLYCTLFPEYGSINKELLVNYWVAEELVSGKSYDGYPTVTKLISACLLQRSDTEPGELKMHQITRQMGHREATDEGFMIKSGCALKQAPDVHRWTESPRISQMSNDIRELSIAPKCKGLLTLLLQNNPKLRHLGPKFFRSMSSLKVLDLSRTAIDKLPDCSAMVQLAYLNLSHTPIKEFPKQLCDALVQLLFLNMSNTNITELPKNLWKLKKLTHLYLSETPALKVIPHGTISRLFNVRFLDLRRSHYGISELPDLNLEMLKDLELLGITIYSQAVLGKLRRSDPLARSTQRLSLAHCQGMESLQLLEFKKMRHLKELYIDSCNQLQDLIVDHVEKEDTGIPSAKKRDDLKLLTLAFLPDLVRVSLGPAPHRFQHLRDLTIKSCPKLGNVSWVLRLESLERLVISQCDGLEEVVHEGSDTRTNGAPEVEEEGVEACEQRRDGFPKLRSMVLSDLHRLRSICQSKDLPCLQNIKVERGGKECRRRPRPICATIMTMTETAETYNPNKIWHWWLYVL</t>
  </si>
  <si>
    <t>EVBD.1.025334-RA:1-726:1-202</t>
  </si>
  <si>
    <t>TRDYHVVIMIEVANSETLNVVDMQKIIAGRLGLPWNESESEKERSTFLRRALRKKRFVVLLDDVWKKFQLGDVGIPTPSSDNGCKLIVSSRLKQLCGEMGDKEPMEMPCLNENESLRLFRSNLMAEVSAAIDHDSDMRGSAMEIIRSCGGLPLALNVVGCALACSTDAEEWKQAATAMKRHSWRIHGVQEMLNVIKFSFDK</t>
  </si>
  <si>
    <t>EVBD.1.025686-RA:2-1032</t>
  </si>
  <si>
    <t>IVLCPFVSRLVNTLIDMAEEEMDMVLGVPGEIQKLQRTLRKIQLVLHDAEQRRIEDEAINEWLRELKDVMYDADDVLDECRSAAEKWTPREWTSTRCRFPVVGCFREAKFTHEVGVKVKLLNRRLEEMSAMRSKLDLKVSAERRVVSRVTRKTSHVVESDIVGVGVAEDARGLVELLTKEDLSANVVVHAIVGIGGIGKTTLAQKVFDDDKIKGNFRTTMWVCVSQEFTETDLLRDIVTSAGGSHGGAQSRTLLEPMVEGLLKGNKFLLVLDDVWRAEIWDDLLRNPLRGGAAGSRVLVTTRNQGITKQMKAVHIHRVNLLPPEDCWSLLCRKATTNADEERDAQNLKDIGLKMVEKCQGLPLAVKTIGGVLCTKELSRRAWEEVLRSVAWSQTGLPQGVHGALYLSYEDLPSHLKQCFLYCALFREDYAFDRAYIVQLWIAEGFVHAEGDLTLEATGEEYFRELVRRSLLQSDPHHEYVDWRCTMHDLLRSLGHFLTRDESLVVRDVQKGWANAAPIKLRRLSIVAPDSEEIEPIVSSTKSQESTRTLLLEGARADGKDIDDYLTNLLRLRVLYLAKAKIQILPQHIGNLIHLRYLNLSHSDLKELPDSIRNLKNLQFLLLFGCRALKHIPKGIVKLRNLRTLNLRDAPVDGLPSGMGRLEHLNVLNGLVVNRVGGDAANDSCSLEEVGSLHKLRDLSIYKLERAGIEAETGRTASRLEGNQNLEYLDLHCSPRPTSDACTEEETERIEKVFDTALRPPSSVHTLRFQNFFGRRYPRWLASTSIGTLLPNIRHLELHNCDRCPRLPPLGKLPGLDFLLIAGAPAVATIGVEFFGSEAQKSKRPSPVLFPKLTRMYLKRMPNLERWRWVAENEGVAMPRLNKLVVADCPKLESLPEGLSRHATRLTTLHLENVGALKSIRGFPSVRNLWVCGESGLEIVTDLPALEVLQLERWWHVLSLPDWLLGGLPCLTALQRLDIECSNQLLRRFLQKDAKDWSKIEHLPIVYIRDDRHNYVNYIKQSYALETNLVD</t>
  </si>
  <si>
    <t>EVBD.1.025686-RA:2-1032:168-410</t>
  </si>
  <si>
    <t>DARGLVELLTKEDLSANVVVHAIVGIGGIGKTTLAQKVFDDDKIKGNFRTTMWVCVSQEFTETDLLRDIVTSAGGSHGGAQSRTLLEPMVEGLLKGNKFLLVLDDVWRAEIWDDLLRNPLRGGAAGSRVLVTTRNQGITKQMKAVHIHRVNLLPPEDCWSLLCRKATTNADEERDAQNLKDIGLKMVEKCQGLPLAVKTIGGVLCTKELSRRAWEEVLRSVAWSQTGLPQGVHGALYLSYED</t>
  </si>
  <si>
    <t>EVBD.1.026162-RA:1-1105</t>
  </si>
  <si>
    <t>AGQAVLSAFIQVLVEKVITAAVDEFRLLRGVHGELQNLATTLSTIQTLLEDAEEKQLQDKSVRHWLAKLKDVAYDMDELLDECAAAKIRWEMESRGRRCSWKMQVGGCFFDSCWRRSSYHYNLAHRTKAIQERFDRIARERHDLGLQVSGGINQLQITERPQTSSLEDDLKVLGREEDREALISMLLSSNNSSHNVTVLPIIGMGGLGKTTLAKSVYNDHRIKQHFQLRMWVCVSENFDETRLTKETLESATREFSTTTTNMNLIQEDLFEQLKGKRFLLVLDDVWNEDPIKWHRYRNAIIGGERGSKILVTTRNENVGRIMGGWPPYRLKQLSDDDCWELFRNYAFVDGNSSTHPNLEKIGKMIVKNFKGLPLAAKAIGSLLFSKLEEEEWKSIMRSEIWELPADKNNILPALRLSYNHLPSHLKQCFVFCSVFHKDFVFDKDRLVKTWMALGFIQTPRGKRMENIGSSYFDELVSRSFFQSHKGYYVMHDAIHDLAQSLSGEECHRLECDLKNVGLENKIRHLSFSCPRSMATSVESFFKFKKLHSLLLLKGYISRTGGIPDELFLRLRCLRVLKLCRRDIEELPNSIGSLIQLRYLDLAGTCIRTLPQSISKLYNLQTLILNYCNFLSEIPRGITNLIHLRHLEATSTLISGIAGLRRLTCLQELKRFIVRKDSGFKITELQDMNELRRQLCIQNLENVVNRKEASEANLHAKEHLSFLSLEWTEDRDLVLEDEILCQEEVLEALRPHHELRELTVMGYAGTRLPSWIGNSSFCYMETIHLSNLMRCKHLPPLGQLPLLRYLDIGGMPGLVRIGQEFSGTGDIKGFPSLIELVLEDLPALEEWVCSDDDELLPCLTDLGIADCSKLRALPCLPPTIKRLRISGVGLTTLPDLRGSNCLLSSLNVHDCPNLTSLQRGLLGQQLKAIEQLAITVCEELILLPPQGFKDLVSLKSLTIYNCPKLVPLEDDKGLLPRSLTDLRIRSCSKLINRLLADTKDLASLKNLRVTDCADLHRFPEEGLPTALESLGVLGCDNLLLLPAKLQELHSLKSMVIGNCHQVRWSPDEGLPMELKELCVYGCPLLKEYCLGKCSAHPQSTGVSSD</t>
  </si>
  <si>
    <t>EVBD.1.026162-RA:1-1105:175-420</t>
  </si>
  <si>
    <t>EVBD.1.027100-RA:1-82</t>
  </si>
  <si>
    <t>GKTALAQLVFNDATVEQHFQLKVWVCVFDDFGVKRILREIIGCVSNETKNYRKTLPRKMGKCGRPSSVKRWKYSSRKVADI</t>
  </si>
  <si>
    <t>EVBD.1.027100-RA:1-82:1-62</t>
  </si>
  <si>
    <t>KTALAQLVFNDATVEQHFQLKVWVCVFDDFGVKRILREIIGCVSNETKNYRKTLPRKMGKC</t>
  </si>
  <si>
    <t>EVBD.1.027194-RA:70-959</t>
  </si>
  <si>
    <t>KRTPAQARVYTCIVGALDGAMAGGERRIQHLMEEVTNPDVGTVVVYGISGLGKTWTARQAYGRAMASCLFDVFLWISLSATCTTVRARQKILESLSIAVEDYGDEERITEKIHSFLSGRRFLLVLDDAWFTEDRMLATLGVPTPRHNASKVVVTTRTRRALTVMEPDVVIEQSSLSIKESWDLFCQISGRSIVNSLERMVVEASHGMPLLIVLMAGALKDSLSDSANEELTVKVSSALQDDLAAARFAYSMLSDDEVKHCLVYCLLFPGDMAVRDDELIQYWLMDGMIAEGFLSAAATDKAKKILQLLLHRRLLYREDDDHVRMHDTVREDLMNTGRQGGHHGYSYSCAAYSEGPTSIWFAVERYSRISLMNCIIERLPQIPQCFFLSTLILRGIRCLKVLPNSFFDNMQILRFLDISFTAIRNLPYSVSKLVDLHCLLLKGCQHLEELQHIGSLQKLEVLDASGCSALRTIAPGSFTVKNMLRVLDLSRTSIEFFPSCSRFPELRCLFLGGCRRLNFQESVLHIGDLPKLMELDVSGTALSEFPYGITKTGHLQNLKLCTESNAVDWMVMQWLQPGLTWDEHTGVYASVKTGVEDNRTYLCVRNTSFFQSLDKDSPLWDNCFLRFHFRVCPSEEANRDGEFGFQNDNFVFRETYFGTKYCSRPPNACRFLEIHHVRPWGIGGVLNHADVVFLNDVKLVKQLSDFGLQSLGAMRECWIQRCDQMETIFTAELEDASQVLSLEKLWISNLEKLSFLFAGVERETNFTSLKHIHIDCCPNLVGLFCSTLRFQNLETLQIRFCDELESVYDHSVHGEEAFPRLHTLRLWELPELKSVCGGILPCIKYVKVKECPKLKALPVGVNDMTPIAIIRGERQWWNNLTWEDERIKSH</t>
  </si>
  <si>
    <t>EVBD.1.027194-RA:70-959:24-264</t>
  </si>
  <si>
    <t>ERRIQHLMEEVTNPDVGTVVVYGISGLGKTWTARQAYGRAMASCLFDVFLWISLSATCTTVRARQKILESLSIAVEDYGDEERITEKIHSFLSGRRFLLVLDDAWFTEDRMLATLGVPTPRHNASKVVVTTRTRRALTVMEPDVVIEQSSLSIKESWDLFCQISGRSIVNSLERMVVEASHGMPLLIVLMAGALKDSLSDSANEELTVKVSSALQDDLAAARFAYSMLSDDEVKHCLVYC</t>
  </si>
  <si>
    <t>EVBD.1.027706-RA:206-976</t>
  </si>
  <si>
    <t>EVBD.1.027706-RA:206-976:234-446</t>
  </si>
  <si>
    <t>EVBD.1.029515-RA:1-908</t>
  </si>
  <si>
    <t>ATAALQFALQKLDSLIIREQQLLGGVKTGIRDIRDELESLKVFLRETDTSEDKDGIKAWMPQLREVAFDIEDLLDEYMIHFGQPHEYRLLGFLCKGIHHLKHLRTRHRIGVAIQDIKDQVRNISERRNTYNFNLNSIASRERLHDRHVAALFIEEAELVGIDKPKEDIIRWLVQGESNLKVISVVGMGGLGKTTLVRKVYDDEKVKGWFSSHAWITVTQSFKISELLKSIISQFYEERHEVLPGRIQTMEDIQLIDILRQFLQDKRYLVVLDDLWHINAWDYLKYALPKNDCGSRILITTRIGDVGISCLDASGHVYKLQPLPPTKAWSLFCKKAFRSIPGRACPPELQEISEDIVRVCEGLPLAIVTIAGLLSKKEGVLEWRTMRDNLHAELANNPKLETIKRILLLSYNDLPYYLKSCFLYFSIFPKECSVKRITLIRLWIAEGFIASDEGGTVERVAADYLNNLIDRSMVQVAEHYDYGRVRSCRVHDLIHDLIVLKSKEENFSTALIRQNRQIQGRIRRLSTHDTSEHLLQTIDLSHLRAFFVFGENGFSISSMGNLFNRLKLLKILDLEGAPIDSFPVEFGKLPHLRYLSFRNTRINKLSKSLGRLKNLETLDLKGTYVTELPKTILNLQRLRHILAYHYYTGHHPPFYYADGVKLPQGIGRFRELQKLTYLETDQDSGIVRELGNLTQLKRLGIVKLRSEDGPGLCTSIEKMELLRSFSVTSIGMDEFLNLQSLKSPPPLLERLYLRGPLETLPNWISSLQYLVRMRLRWSRLKENSLGILEALPNLIELTLIHAYDDLELFCQKGGFQKLKILDLERLNNLNYVIVDGAMPNLQKMYIRSCMQLKMVPIGMEKLINLKELHLFDMPEVFVQRLRRLGGMDHQKVSHVPIIRSYDNENRMY</t>
  </si>
  <si>
    <t>EVBD.1.029515-RA:1-908:161-412</t>
  </si>
  <si>
    <t>DKPKEDIIRWLVQGESNLKVISVVGMGGLGKTTLVRKVYDDEKVKGWFSSHAWITVTQSFKISELLKSIISQFYEERHEVLPGRIQTMEDIQLIDILRQFLQDKRYLVVLDDLWHINAWDYLKYALPKNDCGSRILITTRIGDVGISCLDASGHVYKLQPLPPTKAWSLFCKKAFRSIPGRACPPELQEISEDIVRVCEGLPLAIVTIAGLLSKKEGVLEWRTMRDNLHAELANNPKLETIKRILLLSYND</t>
  </si>
  <si>
    <t>EVBD.1.029768-RA:6-946</t>
  </si>
  <si>
    <t>AVLSNYLACLSKDLTSAAVQGAITAINKSQGSKSLDIEHEFDNLRKELRSMQCLLRDEEQRKQDSESQANWVEEVKEAAQDVEDVMDLIVYLGHGQEWDKSWNSQASAYIGTRLTKVKEEFENIKQRRDRYLPPLLVRREEQSCHGGYQVWQPHEEMPDETMGTDVVGMEQNEATVIAWLLGETDNAPRNMVISICGMGGLGKTCLARRVYNDQHVRRHFDCFAWVSISKTYNAEDLLRSIIRQITGKATPDELDRNSSAALLGLLKQCLHQKRYVIVLDDVWSRNACNDFSYLLQNGEVGSRVIVTTRDHHVAASLCIDSHILNLQPLPESEAWSLFCKKAFWIDPNKSCPKDLEDWARKIVAKCEGLPLAVLTLGCLLSSKDRSPLTWKRFYNGIGSELSNNEMLVTMSRILMLSYDDLPNHLKQCYLHCGSLFPESHVVKKNWLLKLWVAEGLVEDVHGMTAEEVAEGYFDELILRTMLQVARKDESGKVKACRMHILMREVTLCVSKADRLCAVLDEQGAKLDDVKARRLSVQIGIEKAPAVPPKNKKEEAPLSRLRSLLFFVDDQASAASFLTMSPNLMLLKVLELRNVPIDHVPGEVFDLFNLRYLSLRDTNVEVLPKYVKRLKMLETLDLRGTKVICLPHEVAMLKELRHLLMDRVYVLKKVKKGRGIINLVSDQATMKKIDDLLNQKAPRIKTDTISWIRDMRGLLTLQTVEADERLIAEIAALVRLRRLGLTNVHEEDGIQLCDSINKMSQLLSLTIDAASDEALMLDSLPSPPPHLRKLVLDGQLLIVPPWFNLLSSLTHLYLLDSQLEPTHNPIPHLEKLDSLVHLTLRRAYNGKQLRFRANMFLRLKSLNIAELKCLSQLDMEKDALPSLSLLHLSRCGNLQGEGLRGNDNLPALRHLYMQDMPTSLMSSLEGDHRLKASTGWESISK</t>
  </si>
  <si>
    <t>EVBD.1.029768-RA:6-946:169-420</t>
  </si>
  <si>
    <t>EQNEATVIAWLLGETDNAPRNMVISICGMGGLGKTCLARRVYNDQHVRRHFDCFAWVSISKTYNAEDLLRSIIRQITGKATPDELDRNSSAALLGLLKQCLHQKRYVIVLDDVWSRNACNDFSYLLQNGEVGSRVIVTTRDHHVAASLCIDSHILNLQPLPESEAWSLFCKKAFWIDPNKSCPKDLEDWARKIVAKCEGLPLAVLTLGCLLSSKDRSPLTWKRFYNGIGSELSNNEMLVTMSRILMLSYDD</t>
  </si>
  <si>
    <t>EVBD.1.031007-RA:1-231</t>
  </si>
  <si>
    <t>AEVVASSILRFVSDKLGAKVLNELGLLKGVGDELKRLESTLAAIQDVLEDAEARQVKEKSLGVWLRKLKDVAYDLDDLLDETAVKALTKGKVRGLPLTPKSIRVRHDITRKVKGMRKRLDAIAEERAIFHLREGTAKDSEVGSGVREQTGSLVDESQVYGRQQDKAQILDFLLGDCTEHNNNLGVIAIVGLGGLGKTTLAQLVYNDEEVHQQFERRMWVYVSDKFDSKSL</t>
  </si>
  <si>
    <t>EVBD.1.031007-RA:1-231:161-230</t>
  </si>
  <si>
    <t>QQDKAQILDFLLGDCTEHNNNLGVIAIVGLGGLGKTTLAQLVYNDEEVHQQFERRMWVYVSDKFDSKSL</t>
  </si>
  <si>
    <t>EVBD.1.032491-RA:2-276</t>
  </si>
  <si>
    <t>SSKLQTWAANSGIGNDLDKLRVVRIRSVLSSAEKTQSDGMVGWIKELRDVAYDAEDLLDELEYRRLQEQLDGEISSPVSAFLVSNLEAARDVATRAGGLLSSTVASSTHSNSRPPGNPEPTWDRVSKARIGSVIENTGPKQSSRKGATSSLISTKVFGREDEVRNLIDLLLLLRSNDEPVSVLPVVGIGGVGKTTLAQLVYNDPKVVQHFELRIFDDIELTREILECASSGRMCIIRGDVQEDGAEPNVDLLTGHVEHEQEREQVPAKPQLRKS</t>
  </si>
  <si>
    <t>EVBD.1.032491-RA:2-276:159-226</t>
  </si>
  <si>
    <t>EDEVRNLIDLLLLLRSNDEPVSVLPVVGIGGVGKTTLAQLVYNDPKVVQHFELRIFDDIELTREILE</t>
  </si>
  <si>
    <t>EVBD.1.034165-RA:2-444</t>
  </si>
  <si>
    <t>RMEAFAMGFAEGVTTSLLGKLGNILAEEAGLLAGVEDEIQYIMEELKSMDSFLAVLSSSLDHNKQVKTWMEQVRDLAYDAEDCVDVFRHHLRRPRHQHPLAGVLLHTVRLLRALKASTGVHATPSELVLLREAQQVSAQVLPPALLTFFEGSASFVKEVGPMGMDHYKRQIVGRLMEEEDRQLRVISIVGIGGLGKTTLAKMVYQSSAVTGGYFQAREWIEIPRCFKIERLRGNMIRQYVIVLDDMRTVHEWDHIKSALPSNTKGSWIIVTTRNEAVPNAYGSSSQCFVYNISPLTPKLVEQVVLQKSISWPRRYLSSSGIPLSIVTLADQYHSGENKKRTLLLYGDLPRHLRPCFSYLPEDYDVERKRLVRRWVAEGLVSGSRGMFAEEATEGCFLELISRRLIQPSKITGDGKVKTCPVHDIMLEIIDSITSVDNLVRLV</t>
  </si>
  <si>
    <t>EVBD.1.034165-RA:2-444:164-334</t>
  </si>
  <si>
    <t>DHYKRQIVGRLMEEEDRQLRVISIVGIGGLGKTTLAKMVYQSSAVTGGYFQAREWIEIPRCFKIERLRGNMIRQYVIVLDDMRTVHEWDHIKSALPSNTKGSWIIVTTRNEAVPNAYGSSSQCFVYNISPLTPKLVEQVVLQKSISWPRRYLSSSGIPLSIVTLADQYHS</t>
  </si>
  <si>
    <t>EVBD.1.034419-RA:2-1184</t>
  </si>
  <si>
    <t>GAILSSIIKWMIGNIPASLGSALSAQQGSVHEDLSKMEGTLSRIQAVLSDAEEREIRDEAVKLWLKELKDLAYLAEDVLAEYGYEFLRIKAEGGDLPRPATRKRKLEARKLVATTTTILPTQIAIPGGIQSRIKDIRMRFDELAEEREALSLRNNTGVRISRVPVQPPQSTPYVDESCVYGREEDKKKIIEMLVSEKGSAEKLSVIPIIGMAGIGKTTLARLIYKDPTVRQCFNTRVWVSVSVDFDVIKIYKAIVESITQIKCDLTELSSLQSVLKEELVGKRLLLVLDDVWTEDISLWDSLRVAFISGGRCKFLVTTRNESVARIMQTVLPYQLAGLTEDQAWLLFKQYALENRDPDSSRNLEEIGKKIVQKCKGLPLAVKNLGGLLYYEEDKDKWEDILQSDLWELDEEDDGILPALRVSYHRMPTHLKPCFMYCALFPKNYLFEKDELVKLWMAQGLIPFMETRRAEDIGKKYFDDLHRRSFFQLSPIDEEFDEELPLIRSSLQLSLTGREQLLQKTSFIISQDEDQKLFLMHDLICDLARSIAGEECNIKKDKKVSYITNEASHLSLIPYETKADIQFEPLKDENRRLRSLLYVNTKVKTLSGGGISDVFQNVRLCSGLFQTLPCLRVIDLSYTRIKELPSSIGQLKLLCYLGLRGSTIKRLPNSLGSLYYLQTLDLKYCTSLQELPNGIVKLINLRHLELPTKDFAACVSLPSGIGTLTRLETLPAFKVNRHCRIDELKQLRNLRGHLGIAGLQNVASGKEATIADLKTKEHLQTLALIWNSEKSTRASSSQGPSEQHSDGSTLNTGSITESSRFLADGILQNLQPYRNLRHLILRGYCGMRFPSWLGDSSFSRLNTISLTKCHSCKLLPPLGQLPCLQKLLIGNMDGIQHVGCEFCGHSSMSSSIAFRALDMLDIECLNQWGEWTGVEDGDFPCLRRLVIKHCSKLNGLPLLPTSLEILEMENVEAITALPKLPSVKSLDLQGKWNENLWASTLELQSLHSLEISWSEDLCILHLHGSLDALNNLEISDCMNLTLIVELHKITSLEHLRLHALPKFQFPPDDRLPPTLLSLDISSCPNLTSLPLYQPLSALRELSITNCEQISTLMCLQNLNSLESLTLDACPELFLNSDDVLPVTLQYLEISSCNKLSALPRLHENLSALKELHIKDCEQLTTVV</t>
  </si>
  <si>
    <t>EVBD.1.034419-RA:2-1184:182-425</t>
  </si>
  <si>
    <t>EEDKKKIIEMLVSEKGSAEKLSVIPIIGMAGIGKTTLARLIYKDPTVRQCFNTRVWVSVSVDFDVIKIYKAIVESITQIKCDLTELSSLQSVLKEELVGKRLLLVLDDVWTEDISLWDSLRVAFISGGRCKFLVTTRNESVARIMQTVLPYQLAGLTEDQAWLLFKQYALENRDPDSSRNLEEIGKKIVQKCKGLPLAVKNLGGLLYYEEDKDKWEDILQSDLWELDEEDDGILPALRVSYHR</t>
  </si>
  <si>
    <t>EVBD.1.034420-RA:3-401</t>
  </si>
  <si>
    <t>FRLSSIISGLDKLASYITSSSSSSCDPCGRDELVELKDSVVRTRNYVMDSRGVIGDASVKLWLMELDNLVHLIDRILVESASEQQPQLVTCRKRAKLEKKEPAPDVINFLQVQEEIRKRFHEMSADWAAIHLTETDVGMRFQQQRSSSPSGFQIDESCVFGRDDDKNKVIELLFSDDSKRGNVSIISIVGVAGIGKTTLAQLAYNDPKICAHFTARGWVCLSRDIDAVGLLQAIVQSVTGKACRDKDLVTLERTLEGVLKGTKFLLVLDDVREEEDDCLWDCLWSPLLGAETTKIVVTTRNELVSNSIQELVLPHHLSSLSEANCWSLFRRFAFDGEDPNEHPNLVEIGRRIAAMCRGWPLAAKTLGVLLRFETDEDMWLDILQGEVLGLVGSLNLTL</t>
  </si>
  <si>
    <t>EVBD.1.034420-RA:3-401:162-386</t>
  </si>
  <si>
    <t>DDDKNKVIELLFSDDSKRGNVSIISIVGVAGIGKTTLAQLAYNDPKICAHFTARGWVCLSRDIDAVGLLQAIVQSVTGKACRDKDLVTLERTLEGVLKGTKFLLVLDDVREEEDDCLWDCLWSPLLGAETTKIVVTTRNELVSNSIQELVLPHHLSSLSEANCWSLFRRFAFDGEDPNEHPNLVEIGRRIAAMCRGWPLAAKTLGVLLRFETDEDMWLDILQGE</t>
  </si>
  <si>
    <t>EVBD.1.043146-RA:21-867</t>
  </si>
  <si>
    <t>CKEFLDSLAVEIYELKSKREDVERDVVKARRGGKQPRSQVLWWLDRVESLESKFAKIITEFERRLMLPGNLAPNVWSSYRLSSRADEMIAEVRYLKSKGSFDQVADQVFPDRFEEVPSSPTVGMDLVLEQLRRVLEDDAVGIVGIYGMGGVGKTALLSRFHNEFLADATHLDVVIFIDACRGLGVDRIQRMIEDRLGLSRKNRGSQEEKAATLFKVLNKMRFVLILDGVCRSLDLRMVGVPIPKRRSKCMIVLATRNEDLCDQMGAKKKIKVEALPWDAAWKLFTETAGEEMIDSHPGVRRQAEILVRKCGGLPLALIAVARALASKRSPEEWKHAVAIMNSDPAQLPGIAEHVLRPLKLSYDLLPDDTLRSCALHFALYREGCRLHQNLLQECWFGEGILGDFEDVEEANNRACYLLGVLSAASLIDRVDANGYTRMHPVIRAMVLWIACECGEKENRWFVREREGLTDAPDAETWAGATRLALGDNEITVLPEAPHCPDLVSLKLKNNLGLEKIPDGFFGFMPSLAVLDLHSTSIKELPPGIGNLVGLQFLELCGTKLKSLPKELGALTKLKYLGLNWTVDLASIPDGLIRDLGQLRVLRMIVSYKSWKAGSSGDGVDMEELEALNRLRILDITVGTAAALERLAQSRRLAPATAALLIKGCRGLSSIELPSLLGKNMKRLKWLRASHSKELEDVVIGGGGLENLVLEHLLKAKIVWRGSHGQNLRGLYIYGCNGMEQLIYYHKGDEEAEDGKASGGVAIVPFPNLTEIALRGLPELKRVSEERKMLVFPSLESMEVAECPKLRKLTLVAEKLREIKCQRSWWDQLEWEEEDDATKSAFQLIMK</t>
  </si>
  <si>
    <t>EVBD.1.043146-RA:21-867:86-364</t>
  </si>
  <si>
    <t>EMIAEVRYLKSKGSFDQVADQVFPDRFEEVPSSPTVGMDLVLEQLRRVLEDDAVGIVGIYGMGGVGKTALLSRFHNEFLADATHLDVVIFIDACRGLGVDRIQRMIEDRLGLSRKNRGSQEEKAATLFKVLNKMRFVLILDGVCRSLDLRMVGVPIPKRRSKCMIVLATRNEDLCDQMGAKKKIKVEALPWDAAWKLFTETAGEEMIDSHPGVRRQAEILVRKCGGLPLALIAVARALASKRSPEEWKHAVAIMNSDPAQLPGIAEHVLRPLKLSYDL</t>
  </si>
  <si>
    <t>EVBD.1.045728-RA:22-330</t>
  </si>
  <si>
    <t>SAFPFHALFQGIKEDLKVTMRSPVPLGTADLLRDSLYDLNDILIECRTLSKKHTGLKQRKLVRLSSMSSLWFLYKAKKRLQAIKHSIQPRNHGGVDQNYSSGSLSGDMEFDRWTSRSVDKSKVYGLDDQLNAIERMLSEEDSGGFKGIGVVGMGGVGKTVLAQMVFNSPQVRRRFFPRLWVCMSQTVKRGRDVRREMLERTLMALGVEEEAITSISEAGGLAELMFALHLQLMNKRYLIVFDDVWNIDEWYEGLMSSGLPDEGEWAAGHLPLDRVLPKGCGGSVIVTSRLKEVAVKMVGEENLLLPFV</t>
  </si>
  <si>
    <t>EVBD.1.045728-RA:22-330:126-305</t>
  </si>
  <si>
    <t>DDQLNAIERMLSEEDSGGFKGIGVVGMGGVGKTVLAQMVFNSPQVRRRFFPRLWVCMSQTVKRGRDVRREMLERTLMALGVEEEAITSISEAGGLAELMFALHLQLMNKRYLIVFDDVWNIDEWYEGLMSSGLPDEGEWAAGHLPLDRVLPKGCGGSVIVTSRLKEVAVKMVGEENLLL</t>
  </si>
  <si>
    <t>EVBD.1.046796-RA:2-1279</t>
  </si>
  <si>
    <t>LWTEEANMESFLILVAEKIAVAMAGEALQAAMGFNLGAEESLKTQVKETIRRIRSEFEHMQIFLSAVDMQKYNTTIEPWLKRAREIADSMEDVIDEYLHITVERSQGGLRSFLRQAARSHKKSSAWHLIADRLKVIEAGLSHLEAMKERYDIKKNESDDDNGEGENANGRVGRVFNSSRSYPVNEEDDNIYGEQRKILFKLLTDETSATRAVISVWGMGGVGKTTMVDKVYGNQEIENRFDCKVWVTVSKSCRIEQTMRRILRELLDADQSEHDSYGPSSDLNRVQEEVCSILQEKRYLLILDDVWSGELSSYVQRALPDNNRGSRIVITTRLNEIASISEERHRLKLRKIEDENQAFDLFCREAFWHAGDRRCPKHLDSVGRNIVRKCQGLPLAIVAVARLMSLKGTTQAEWQRVYKKLSWEFANNPSLDNLKHVLNLSYDDLPSYLKNCFLYCSVFPDHKIKRKKLIRLWIAESFVQDRETQTVEEVAEEFLEELVHRSMLHVAQRNSFGRVRRCGMHGLMRELTLPTARKENFSMVWKESESAGGLGCEARRLSVHDYAANSALFHMDFSRIRSLLVFKHDSSLTTLLKTVSRNARYLRVVDLESADMDRVPDVFMDLINLHYLGLRKTKVRRLPDSIRRLRNLQTLDLRYTKIEKLPKGISQLKKLRYLLALRLNDRSRQSFEFISHVKAPGGLGLQNLTSLQHLDIAADEESSMRQLGYLTQLKVLIVSKVKGVDCPRLSASVSHMTSLYKLSITAYDEKEVLQLQDFGHCFQNLQKLHVQGTVVGPAVVVQEQRGARMRRGREDGVVVVVGGGLNAHDSLLLPPSFRSLGERLRELCLGWSGLKEDPLPALCHLHNLSVLFLRRAYHGVQLRFMEGWFPNLQELHLLHLPHVNRMVIEKGCMKSLRVLQMEGLSELMLLPKGIEHLTSLHKLYLSECNNFFLYAIQEDQRKRVDHIPNIWHAYHADGKKIIEILSRPTTGAPRPQEEEEEDRKSVPPYPFPTPSETGTDDNVFSYLPPIETRSDMNDGGTSNSCPSPRKETKPKWPPIPEPPSPPTEPPELVPRVASPYSDSEEEEQNNKDDDDKFRPLFSTQGEMGIRDKVDSQLDQSEAKMEMTQGKMGIHDDVDSQLDQSEAKMEVIQSETKIYDKVDSHLDQSEAKMEETQSKTEKSDKIVNSHLDQSEAKMEETQSKTEKSDKIVDSHLDQSKVKMEETQSEIETYDKIDSHLDQSKINMEETERGTSDSNTNPPEKMMTNLTTISEADEVVELVP</t>
  </si>
  <si>
    <t>EVBD.1.046796-RA:2-1279:192-443</t>
  </si>
  <si>
    <t>EVBD.1.050426-RA:1-809</t>
  </si>
  <si>
    <t>DPMQRELVKQIRGRRFLLVLDDVWNEDYELWDRLRLLLNNGAKGSKVVVTTRSRRVASVMNADQVHFLAGLSDDDCWLLFERRAFESGSSSRNPSLVAIGKEIVRRCGGMPLAAKALGSMMRFKREVSQWVAVRDNEIWRSSADGDDDQILPALMLSYSHLPPRLKQCFAYCAMIPKGETMRIRTLARLWVAEGLADLEDVGSQYVDQLLSRSLLEIRQEEAHGAVSLVKMHDVVHDLARFVAGDECSVVDVRGSTAISPGSRYASLLFDGRTPSVAETLSHLRKLRALYVIVTEGIFEKFGVRVVDHKNFYQRSAEEQDEDERVLLAIFSTMKPLRALHLDSFPMKALPAAVQNLDHLRYLDLSGTELRTLPQVIGRLHNLQILKLQRCTGVEALPESIGELVNLVTLDLCCCRRLSSLPDSIGRMGNLRNLDVSWSCITTLPESLSSLSNLQLLKLRDCYWLHELPKNAQSMRSLTHLDIYGCYGLTCMPAGLGQLRQLRMLPMYLLGDGEGDGGLEEIGTLNLEGELYIGNLQNLRSVAEAGEANLREKRGLRSLKLNWDLASWFQQEDINDVTAMVEEHTEFVEDALGSLRPQPDLEELRIEGYVGKVLPGWMMDCSIPNLVELSLVSFVRCEKLPALERLSCLKVLKLIRFPCVECLPQLGQLPCLRVLCLGALPAVKRLGSELYGGGSAFPALEELRLDSMSDLAEWSGTEGEDFLPRLSELELMDCPKLEALPSTFPSVNRLTMNVDDKLLLSHLERGAFPNLKHLGICNCDVADDADMPEVLVERLASVESSSRIGRPVT</t>
  </si>
  <si>
    <t>EVBD.1.050426-RA:1-809:1-160</t>
  </si>
  <si>
    <t>PMQRELVKQIRGRRFLLVLDDVWNEDYELWDRLRLLLNNGAKGSKVVVTTRSRRVASVMNADQVHFLAGLSDDDCWLLFERRAFESGSSSRNPSLVAIGKEIVRRCGGMPLAAKALGSMMRFKREVSQWVAVRDNEIWRSSADGDDDQILPALMLSYSH</t>
  </si>
  <si>
    <t>EVBD.1.051030-RA:1-764</t>
  </si>
  <si>
    <t>AMVLDSFVSRYVEEVTSFLEGEICKVLGVKKEIKTLQEKLETIKCYLESAERKSRGDPGIEAWVRKLKAIMYDADDIIDLCMMEGGKLLEARGSASASGVSFGFSFVSSCFRCTKYRHEMAGEIEAINGRLKQIAEDNSILSNLQSSGSHQPLPGRPTLVETTSLEVEEDIVGGQIEVDADTLINAMLEDTKQKCRIFGVVGMGGIGKTTLARKIYNDERMRVNFPIQKWLYISKDYTETKLLGELIRCAANKSEGGENKPESFEGQSRSELEPKLASLLTKNLFLVLDDVWSTNLWNDFLRKPLSKAVGSSTILVTTRKENVLKGMRPSYTHPIDKMNVNSGWMLLRNLVFGDGEEDDERRLEEVGKKIVRKCDGLPLAIKAIAGVLVCNDRSIAKWEEVLGSDAWNMNQIDDEVPGALYLSYVDLPSHLKQCFLYCSLHPQKSDMYYKEIIRFWVAEGLIAHQGNRLLEDIAEEYYHELICRNLLQVDAGTLGRKNFSMHDHLRSLSASLMKDEGKLIRHGQKLVVTANAKIRRLSVSKMGSKLVLPDQIMEEKCLRTLVLIDSPRTKIIEENVLRMLPHLRVLDLSNTSIKRLPDCVGDLLQLRYIDLDETNINEIPDSIGRLANLQTLNLYNCEYLHRLPKAITRLHSLRCLDIENVPLTHVPKGIGKLMDLNHLEGFVVGHSDPTNELHEEGCGLEELQALSKLRCLRIYGLERAVTGVSVLVDKILLKELTLCWMPREEDGDDEEDDADDEGDDSNR</t>
  </si>
  <si>
    <t>EVBD.1.051030-RA:1-764:176-417</t>
  </si>
  <si>
    <t>Macma4_01_g04350.1:26-174</t>
  </si>
  <si>
    <t>DVRAPPPIDEQRYLIVFDDVWNIDEWYEGLMSSGLPDEGEWAGHLRLDRVLPKDCGGSVIVTSRLEEVAVKMVGKENMCRIEPDKDGECCWNIFMDSVTEGGLAGDHPTLRSMKTEIVDRCGGLPLAAKTVGEILRGSLSPAENSEPE</t>
  </si>
  <si>
    <t>Macma4_01_g04350.1:26-174:7-143</t>
  </si>
  <si>
    <t>IDEQRYLIVFDDVWNIDEWYEGLMSSGLPDEGEWAGHLRLDRVLPKDCGGSVIVTSRLEEVAVKMVGKENMCRIEPDKDGECCWNIFMDSVTEGGLAGDHPTLRSMKTEIVDRCGGLPLAAKTVGEILRGSLSPAE</t>
  </si>
  <si>
    <t>Macma4_01_g04360.1:2-870</t>
  </si>
  <si>
    <t>TGERSIQHLMEEITNPDVGTVVVHGISGLGKTWTARQAYGRAMASPLFDVFLWISLSVTCTKRRARQKILESLSIVVEDNGDEERVTEKIHSFLSGRRFLLVLDDAWFTEDRMLATLGVPTPRHNASKVVVTTRTMRTQTVMEPDVVIQQSSLSRKESWDLFCQISGHSIVNRFGQMVVEGSHGMPLLIVLMAGALKDSITDSANEELTAKVSSALLNEVTAARFAYSMLPDDEVKHCLVYCLLFPGDMALHDDELIQYWLMDGLIAEGYLSVAATDKAQKILLLLLHRRLLYRDDDDHVRMHEAVREVLMDTGRQRGDHGYSCATHSEGLTSIWFPDGRNKRISLMESSTDRLPQIPQSFLSSLFLRGIRWLKVIPNSFFDNRQILTLSVLDLSFTAITNLPSSTSNLANLQYLLLKGCEHLEELRNIRSLRNLLVLDASGCSALRTISPGSFAMMNMLRVLDLSRTSIESFPSLSRLPELRCLFLRGCRRINFQESVFPIADPSKLKELDLSGTALPEFPYGITKTGHLLSLKLCTESNAVDWNVMQWLQAGLTWDEHAGVYASINTCVDDNRSYLSVSNTSFFQYLDKDSPLWDNCFLRFHIRVCPSEEANRDSEFVFQNENFVFRETYFGTKYCSHPPNACRFLEIHHVRPWGIGGVLHHADVVFLNDVKLVKQLSDFELQNLRGMRECWIQRCDQMESIFTAELEDVSEVLSLEKLWISNLEKLSFLFAGVEKETNFTSLKHIHIDCCPNLVGLFCSTLRFQNLETLQIRFCDKLESVYDHSVIGEEAFPRLHTLRLWELPELKSVCGGILPCLKHLKVKECPKLKALPVGVNDMTPIAIIRGERQWWNNLTWEDERIKSHLL</t>
  </si>
  <si>
    <t>Macma4_01_g04360.1:2-870:2-229</t>
  </si>
  <si>
    <t>ERSIQHLMEEITNPDVGTVVVHGISGLGKTWTARQAYGRAMASPLFDVFLWISLSVTCTKRRARQKILESLSIVVEDNGDEERVTEKIHSFLSGRRFLLVLDDAWFTEDRMLATLGVPTPRHNASKVVVTTRTMRTQTVMEPDVVIQQSSLSRKESWDLFCQISGHSIVNRFGQMVVEGSHGMPLLIVLMAGALKDSITDSANEELTAKVSSALLNEVTAARFAYSM</t>
  </si>
  <si>
    <t>Macma4_01_g04380.1:8-401</t>
  </si>
  <si>
    <t>LMEKFVDALEEEDSSAVPFHALFQGIKEDLRVTMRSSVPLGTADLLRDSLYDLNDILIECRTLSKKHTDLKQRKRVRLSSMSSLWFLYKARKRLQAIKHSIQPRNHGAVDQNYSSGSLSGDMEFDRWTSRSVDKSKVYGLDDQLNAIERMLLEEDSGGFKGIGVVGMGGVGKTVLAQMIFNSPPVRRLFFPRLWVCMSQTAKRGRDVRREMLERMLMALGVEEEAITSISEAGAGSGGLAELMFALHLQLMNKRYLIVFDDVWNIDEWYEGLMSSGLPDEGEWAGHLRLDRVLPKDCGGSVIVTSRLEEVAVKMVGKENMCRIEPDKDGECCWNIFMDSVTKGGLAGDHPTLGSMKTEIVDRCGGLPLAAKTIGEILRRSLSPAENSEPENEL</t>
  </si>
  <si>
    <t>Macma4_01_g04380.1:8-401:140-388</t>
  </si>
  <si>
    <t>DDQLNAIERMLLEEDSGGFKGIGVVGMGGVGKTVLAQMIFNSPPVRRLFFPRLWVCMSQTAKRGRDVRREMLERMLMALGVEEEAITSISEAGAGSGGLAELMFALHLQLMNKRYLIVFDDVWNIDEWYEGLMSSGLPDEGEWAGHLRLDRVLPKDCGGSVIVTSRLEEVAVKMVGKENMCRIEPDKDGECCWNIFMDSVTKGGLAGDHPTLGSMKTEIVDRCGGLPLAAKTIGEILRRSLSPAENSE</t>
  </si>
  <si>
    <t>Macma4_01_g06520.1:1-1027</t>
  </si>
  <si>
    <t>AMVLEFFVERFLLKITNFAAGEICKVLCVREEVETLERRLARIKGFLLTAEQRRHVDPATDTRVRELKDVMYDADDIIDLCIIEGGSLLKSRASTTFAVCNPSSSQSSSYFGSIKHRYEISGRIKRLNDRLKEITEDRSTIPDVENVKIDPPHRPERSPGTPSIEVKADIIGTQIEGAAQNLINSIVEISEKPKCVVFGIVGMGGIGKTTLARKVFNDERIIQNYPIRVWLCVTKKYSETDLLKEMIRSVGGNVEGAKSRAELERKLVSLLSKNLLLVLDDVWSPEVWEDFLKNPLMHEAASNCRIVITTRDENVARNLGDNVHHVEKMDEECGWELLWKTVWDNREKGDISRFKEIGTKMVQKCDGLPLAIKVLAGALRSRRSTMEWEKVLRSDLWKMKKLDENVLGVLFLSYEDLPSHLKQCFLHCSLFPDKADMYRKDLIRLWVAEGFTEENGELSMEEIAEGYYEDMIWRNLLQVDPTFVDGSRCTMHDLLRSLAQSLIQGEGVYVSDLQSLNSDPLTKLRRLSTSNIGERIQLPDRIVEEKCLRSLLIFDSPRARTIGDDLFKKLRNLRVLLLNDTSIESLPKSIGELSHLRHLDLDRTKIRGIPESVGGLRNLQTLSVSGCKSLSRLPKAITKLYNLQCLRLQDTPLTSLPKGMGSLTNLSELDAFIVSDDGDLKELQPLSKLRSLSVYRLDRATTTGESVLANKSFLRQLHLFCMSQDPAQRTAEQTHRARKICHGLCPPPSLQYLSIKFFPGNCFPRWMMLSSLDTAFPRLSYLSIHDLPSCCELPPLGLLPELKFLSINGANAIITIGAEFLGDRQSLQGFRAFPMLEVMQFINMPNWTKWLTSATSSPADDSRRSSHRKLLPNLKELWLVDCPKLGALPGGLCPTNLKLLYKERTHSIVEIKNLDFLTDNLSLKHNHSLRRISNLPSLKHLQVDDCPSLEYVGDLAGLQHLELSCPPPAECLPPWLSDLVEQQQSFRKLELQCSLPLLKRCLVGEVNWEIIRQIPEVRIRAIDANE</t>
  </si>
  <si>
    <t>Macma4_01_g06520.1:1-1027:175-416</t>
  </si>
  <si>
    <t>EGAAQNLINSIVEISEKPKCVVFGIVGMGGIGKTTLARKVFNDERIIQNYPIRVWLCVTKKYSETDLLKEMIRSVGGNVEGAKSRAELERKLVSLLSKNLLLVLDDVWSPEVWEDFLKNPLMHEAASNCRIVITTRDENVARNLGDNVHHVEKMDEECGWELLWKTVWDNREKGDISRFKEIGTKMVQKCDGLPLAIKVLAGALRSRRSTMEWEKVLRSDLWKMKKLDENVLGVLFLSYED</t>
  </si>
  <si>
    <t>Macma4_01_g06530.1:1-1055</t>
  </si>
  <si>
    <t>AMVLEFFVERFLEKITNFAEGEICKVLYVGAEVKTLERRLTRIKGFLRTAEQRRHVDPDMDTWVRELKDVMYDADDIIDLCIFEGGSLLKVTNPPFFRPIKHRYEISGRIKRLNDRLIEITGDRSIIPVVENVEKGLPPPPASYPKTSSIEVKADIIGTQIEGAAQNLINKVLEVSENRKCVVFGIVGMGGIGKTTLARKVFNDERIIQNYPIRVWLCVTKNYSETDLLKEMIRSVGGSVEGAESRAELEPKLVSLLSKNLLLVLDDVWSPEVWEDLLKNPLMHEAASNCRIVVTTRDVNVARNLGDNVHHVEKMDEECGWELLWKTVWDNRKKGDSSIFKEIGTKMVQKCDGLPLAIKVLAGALRSRRSPMEWEKVLRSDLWTMKKLDEKIPGVLYLSYEDLPSHLKQCFLYCSLFPKKAHMYRKDLTRHWVAEGFTKENGELSMEEIAEGYYEDLIWRNLLQVDPTFVDGSRCTMHDLLRSLAQFLIQGEGVYASDLLSVNTTNPLTKLRRLSTSNIGERVELPSRIIEENCLRSLLIFDSPRAHTIGDDLFKKLRNLRVLLLNDTSIESLPKSIGKLSHLRHLDLDRTKIREIPESVGGLRNLQTLSVSGCKSISKLPKTITKLYNLQCLRLQDTPLTSLPKGMGSLTNLSELDAFIVGDDGDLKELQPLSKLRSLSIYRLDRAITNAGSVLEDKPFLRQLYLFWESTDREKYSGSSSLTDPFTAEEICSQLCPPSSLQYLFIKCYSGLRFPGWFRSTSLDTAFPCLLYLSLHDLPSCWELPPLGLLPELKVLSIRGANEITSIGADFTGDRNLRGSPAFPMLEVMRFSNMPNWEIWTTYEINRVQFQSLAINEDELHLFADLLEPPTGDTGSSSGNSNSRKLLPNLKELWLVDCPKLKALPEGLCPTNLKLLHMEGTHSFGEIKNLDFLTDNLTVKHNNSLRRISNLPSLKYLQVDDCPNLEYVGDLAGLQHLHLSCPPPAQSLPPWLSDLVEQQQSFRKLELQCSLPLLKRCLVGEVNWQIIRQIPEVRIRATDANEFIWYNKDPYMYD</t>
  </si>
  <si>
    <t>Macma4_01_g06530.1:1-1055:161-402</t>
  </si>
  <si>
    <t>EGAAQNLINKVLEVSENRKCVVFGIVGMGGIGKTTLARKVFNDERIIQNYPIRVWLCVTKNYSETDLLKEMIRSVGGSVEGAESRAELEPKLVSLLSKNLLLVLDDVWSPEVWEDLLKNPLMHEAASNCRIVVTTRDVNVARNLGDNVHHVEKMDEECGWELLWKTVWDNRKKGDSSIFKEIGTKMVQKCDGLPLAIKVLAGALRSRRSPMEWEKVLRSDLWTMKKLDEKIPGVLYLSYED</t>
  </si>
  <si>
    <t>Macma4_01_g06540.1:1-1010</t>
  </si>
  <si>
    <t>AMVLEFSVKMFLQKITNFAEGEICKVLCVGAEVKTLERRLTRIKGFLRTAEQRRHVDSDMDTWVRELKDVMYDADDIVDLCIFEGGSLLKVSNPPFFRPIIDRHEISGRINSLNERLKEITGDRSIIPDVEIVEKALPLHPVRSRETSSIEVKADIIGTQIEGAAQNLINSIVEISEKPKCVVFGIVGMGGIGKTTLARKIFNDERIIQNYPIRAWLCVTKDYSETDLLKEMIRSVGGSVEGAESRAELEPKLVSLLSRNLLLVLDDVWSADVWEDLLKNPLILGATSNCRIVVTTRDENVARNLGDNVHHVEKMDEECGWELLWKTVWDNREKDDISRFKKIGNKLVQKCDGLPLAIKVLAGVLRSRRSPMEWERVIRSDLWRMKKFDENVLGVLFLSYEDLPSHLKQCFLHCSLFPDKADMYRKDLIRLWVAEGFTEENGELSMEEIAEGYYEDLIWRNLLQVDPTFVDGSRCTMHDLLRSLAQSLIQGEGVYVSDLQSLNSDPLTKLRRLSTSNIGERIQLPDRIVEEKCLRSLLIFDSPRARTIGDDLFKKLRKLRVLLLNDTSIESLPESIGELSHLRHLDLDRTKIREIPESVGGLRNLQTLSVSGCKSLSRLPKAITKLYNLQCLRLQDTPLTSLPKGMGSLANLSELDAFIVSDDGDLKELQPLSKLRSLSVYRLDRATTTGESVLANKSFLRQLHLFCMSQDRAQCTVEQTQRARKICHGLCPPPSLLYLSIKFFPGNWFPRWMMLSSLDTAFPRLSYLSIHDLPSCCELPPLGLLPELKLLSINGANAIRTIGAEFLGDRRSLQGFRAFPKLEVMQFFNMPNWTKWLTSSPADDSRRSSLRKLLPKLKELWLVDCPKLGALPEGLCTTNLKLLHMEGTHSFVEIKNLDFLTDNLTVKRNNSLRRISNLPSLKYLQVDDCPNLEYVGDLAGLQHLHLSCPPPAQSLPPWLSDLVEQQRSFRKLELQCSLPLLKRCLMGEVNWQIIRQITEVRIRAIDANE</t>
  </si>
  <si>
    <t>Macma4_01_g06540.1:1-1010:161-402</t>
  </si>
  <si>
    <t>EGAAQNLINSIVEISEKPKCVVFGIVGMGGIGKTTLARKIFNDERIIQNYPIRAWLCVTKDYSETDLLKEMIRSVGGSVEGAESRAELEPKLVSLLSRNLLLVLDDVWSADVWEDLLKNPLILGATSNCRIVVTTRDENVARNLGDNVHHVEKMDEECGWELLWKTVWDNREKDDISRFKKIGNKLVQKCDGLPLAIKVLAGVLRSRRSPMEWERVIRSDLWRMKKFDENVLGVLFLSYED</t>
  </si>
  <si>
    <t>Macma4_01_g07900.1:1-1044</t>
  </si>
  <si>
    <t>AMVLDAFVNTFIEKLADLIKDRVVMMSEVDDELQKLKESLETIICLLKDAERKKIQDSAINSWVRKLKDVMYEADDIIDLCKAEDGRPAEEEPPSTSLGQRVRCGSPLLSCFGSVPFRYQIGIRIRDLNDRLQHLSNDHLSFKLASINRQASISAITSKTSPLLPPDTTGSVICNATDTLVDLLNEGNGQSRRLFAITGMGGIGKTTLAQNIFNDSRIIDKYQIRLWVCVSQKYSEIDLLKQMIRGAEIDHGQATERAELEPMLRRAIEGKSVFLVLDDVWRADVWVNLLRTPLSSAMAIRRILITTRDRKIANQMGAVHIHNVKLLHEDEGWELLCRSASLQRKKDIQDLRDIGIGIVRKCHGLPLAIKTMGGVLITKEKSRREWEKVLDNDAWTMSKLPEELKGALYLSYEDLPSHLKQCFLYFALFPEDYEFLQEDLVKLWVAEGFVENEGSKLLEETAKEYFREFMRRSILQPNPGFGSTRISKVHDLLRSLAQFLAEDECAYGNAREIKFPTKQKLRRLSMTEEGNVATLPEVVSRQNCLRTVMLFRSPTTVLNESLVRLRCLRCLSLRGTATGSIPNSIGNLIHLRYLDLCSTSVSRLPETIGQLTNLQVLDLRFCKHLCTLPQGITRLCNLRCLDLFMAPLEHLPAGIMKLKQLNFLSGFVIGERDNVGNRTLSVCDLEELKYLDRLRHLRLDRLERCFSNGTSLLLNKSLLQRLRLSCTSELQYSEEETNQIQHVFDNLKPPPGLDDLIIVGFFGRKIPSWMQSSSLATCFPCLTCLTLTNFASCLQLPPLGELLHLQYLKIIGANSVISIGLEFLGDDAATSTVFFPELKSLVIAKMPNWEEWSLHRGGGGGGGEAEEEIAAAPERPLLLLPNLETLILGKCPKLRSLPQGLLDHATKLRSLFIEGANELKALENLPSLSGLLQTKDCPSLERISNLGALGTLDIIGCPSLVCVEKVDALKRLQMRDAPMERLPEWLWGLVHQPNSSLVVVVVCDVRLLERCIRGGEDWHIVQQIPAISLYTDTDRGSRYVHYN</t>
  </si>
  <si>
    <t>Macma4_01_g07900.1:1-1044:175-414</t>
  </si>
  <si>
    <t>ATDTLVDLLNEGNGQSRRLFAITGMGGIGKTTLAQNIFNDSRIIDKYQIRLWVCVSQKYSEIDLLKQMIRGAEIDHGQATERAELEPMLRRAIEGKSVFLVLDDVWRADVWVNLLRTPLSSAMAIRRILITTRDRKIANQMGAVHIHNVKLLHEDEGWELLCRSASLQRKKDIQDLRDIGIGIVRKCHGLPLAIKTMGGVLITKEKSRREWEKVLDNDAWTMSKLPEELKGALYLSYED</t>
  </si>
  <si>
    <t>Macma4_01_g07910.1:1-1042</t>
  </si>
  <si>
    <t>AMVLDAFVNIFIEKLADLIQDRVVMMLEVDDELQKLKESLETIICLLKVAKRKKIQDSAIGSWVSKLKDVMYEADDIIDLCKAKGGILAEEEPSSASLGQRVRRCFPLLSCFVGVPFRYQIGIKIRDLNDRLQHLSNDNLSFSKLASINRQASISAITSKTSPLVPPDITGSVIYKATDNLIGLLNKGNERSCRLFAITGMGGIGKTTLAQKIFNDSRIIDNYEIRLWVCVSKVYSEIDLLKQMIRGAEIDSGQATERAELEPMLRRAIDGKSVFLVLDDIWRADVWVNLLRTPLSSATAIRRILVTTRDGKIANQTGAVHIHNVKLLREDEGWELLCTSASLQRKKDILNLRDIGIGIVRKCHGLPLAIKTMGGVLMTKEKSRGEWEKVLDNGAWTMSKLPKELKGALYLSYEDLPSHLKQCFLYFALFPEDHEFHREDLVRLWVAEEYIEKEGSRLPEETAEEYYIEFIRRSILQPNPGLGNIKTTKVHDLLRSLAQYLAEDECSNVNAREIKFPTKQKLRRLSITEEGNVAIIPEVFSKHNCLRTLMLFRSPTTVLNESLVRLRCLRCLSLRGTATGSIPNSIGDLIHLRYLDLCSTSVSRLPESIGQLTNLQVLDLRSCKHLCTLPRGITRLCNLRCLDLLKAPLEHLPAGIMKLKQLNFLSGFVIGERGNVGNQMLSVCDLEELRSLDRLRHLGLDRLERYSSNGTSLLLNKSLLQRLRLSCTSKLQYSEEETNQIQHVFDNLKPPPGLDDLIIVGFFGRKNPSWMQSSSLVTCFPCLTCLTLKNFASCLQLPPLGELPHLQYLKIIGANSVLSIGPEFLGDDAATSTAFFPELKSLIIAKMPSWEEWSLHRGGGEAEEEITAAPERPRLLLPNLETFILRNCPKLRSLPQGLLDHATKLSSLFIEGANELKAVENLPSPSGLLQTKDCPSLERISNLGALRKLEIIGCPSLVCVEKVDVLKRLQMSDAAMERLPEWLSGLVQPPNSSLVVVVVCDVRLLERCIRGGEDWHIVQQIPAVSLYADSDRGSRYVHYNK</t>
  </si>
  <si>
    <t>Macma4_01_g07910.1:1-1042:175-415</t>
  </si>
  <si>
    <t>KATDNLIGLLNKGNERSCRLFAITGMGGIGKTTLAQKIFNDSRIIDNYEIRLWVCVSKVYSEIDLLKQMIRGAEIDSGQATERAELEPMLRRAIDGKSVFLVLDDIWRADVWVNLLRTPLSSATAIRRILVTTRDGKIANQTGAVHIHNVKLLREDEGWELLCTSASLQRKKDILNLRDIGIGIVRKCHGLPLAIKTMGGVLMTKEKSRGEWEKVLDNGAWTMSKLPKELKGALYLSYED</t>
  </si>
  <si>
    <t>Macma4_01_g27000.1:18-1214</t>
  </si>
  <si>
    <t>SPANNQVLCHLIQRSHHFLPQRWTVKMETSKSIALAADVRRLKTKAACLAKNRSMQRLCLSCKLSCLVDSLWIIQWACEAAEKQPEHEKNVETWVKDLEVAVLRADDILDMIKFGQLPRGPKDWVADAARELFYSIPPVLNFVAGCRLKSAVRKFEGMANEAKVRVFSKEDSSQSDAALLPAIFYGREENKEEIIRSLNHGERVAVIPIVGMAGTGKSTFARYIYSDQRRNFDVRMLVGRNFSNGAAAHPRVIRGRPLPLSELSAARGLIVREEEQDESQPPLDFAVTDREGHPSLRRFDNADRFQSAVEKIRQSLVGVRFLLVLLDVNVARPNLWERLMQVLREVGGNGSTVILTTTDTDIESTTQSRPSCSLPSLTREESWRLFKEHASLHHLPDKHHFWNPWIIEECHGHPLSVIIMAKKMRCRPVREYLLPDLSQFGAPRVSQDLPRLSSDLKRMYDKLTYDHERSLVSEKLHNCFTFLSLFPEDHHFCREEIVDLWAAENSMSLEEADGCFEAFMREGAFVLCEPQDEHDHESTPRGAAYKLRDLLPYFAQHVSSRKVYLTLSPGSFDLLQLDQDDDPRICQHLSFICEPESSGFPTDLLFQGPPWWLRTLLLLGPSTNEKCWVRDINDGNKAKTFQFLRVLHVRGITFRDLLPGVEKSKLVYLNVSRSDIEELPDSIGTLSNIKILKLSHCEKLRRFPKTIDRLRRLEKLDLEGCLLLAEVSFNWVGKLSRLEYLNLSQIGFKSLISSIGKLRGLKTLILAYCRRIQRLPKSTSKLLNLEKLDLEGCHFLEELPESKPESVMKNLKLLNTLHCASLSRMPSDVGRLSSLKSLPRYIASEEPGRSFMELQPLKDLEGELWLDKLNNIDDPEVARQAMIEKKEKLQALTLRWEQFYWDVKENAPVDTVKLVADALQPNPNLRSLKLILYTEEKLPSWMTKEALHLKSLLRIRLFTLKKCKSLPPLGELPHLKVVEISGMDAVVELEGSFYGRIGTFPSLERLALSQMPNLKRWSMPEDDDADGNNTYRRKQVRKNLFPRLAHVTFMQCPKLEPPDHPLPSITTLTIWLNNEKLYRSAAGLKSMASHVKKLSVFSCQDLWASSTCDGFWGLTSLEELEISACDNLTCMPEGINQLTSLQNLKIICCRSVNSLPEWLNDLTSLRLLSFSACPVLRSRPRGLKRSHGLRVTVEGC</t>
  </si>
  <si>
    <t>Macma4_01_g27000.1:18-1214:187-460</t>
  </si>
  <si>
    <t>EENKEEIIRSLNHGERVAVIPIVGMAGTGKSTFARYIYSDQRRNFDVRMLVGRNFSNGAAAHPRVIRGRPLPLSELSAARGLIVREEEQDESQPPLDFAVTDREGHPSLRRFDNADRFQSAVEKIRQSLVGVRFLLVLLDVNVARPNLWERLMQVLREVGGNGSTVILTTTDTDIESTTQSRPSCSLPSLTREESWRLFKEHASLHHLPDKHHFWNPWIIEECHGHPLSVIIMAKKMRCRPVREYLLPDLSQFGAPRVSQDLPRLSSDLKRMY</t>
  </si>
  <si>
    <t>Macma4_02_g07090.1:2-1036</t>
  </si>
  <si>
    <t>MILDFFLSNYLPKLANFIEGEICKVLQVGDELQKLQETLERIGGFLESAERKRLTDSDIGRWVRELKDVMYDADDIIDLCIVKGERLLEGQPLASAISFSFASPCSYFRCVKLRHQISSKIQGLNSRLKQIKEDRSILPRLEQVPQEHRASSRETSFLEVKTDVVGTRVEDDARNLIKLILENDKQKYRVFGIVGMGGIGKTTLARKIYNDEWIKENFPIRIWLYVSNNYSENQLLKEVIRCAGGDTDGFESAATLQTRVVSLLSTNSLIVLDDVWCSDVWENLLRKPVMNGEGSSKIVVTTRDAGIARSMNACIHHVEQMDEESGWELLRKMALGDGTEDEISTLKEIGVEIVKRCDGLPLAIKVIAGVLRKAEASKEAWEAVLRSDSWHMNQIDKEELPAALHLSYADLPSHLKPCFLYCSLYIPYSISCHDLARAWVAEGFIGADDGERLMEDIAEDYYWELISRNLLQPDPRSMDGDRCTMHDLLRSLAHFLMEGEGILFNDGARLHTSPLTKVRRLSMVNIGERLQLPEVILKQNCLRTLILHESPKTRMVNDVLVRLEHLRVLDVSDSCIEGLPDSIGKLLHLRYLDLDRTNIRRIPESIGSLANLQTLNIAECKCLDQLPKSIMMLRSLRCLRLKRTPLTHLPKGISKLENLIALGGLIIGCGEYATGPDEGCQLEELRSLSKLRYVRIHNLERAVEGGGEVLANKPFLKRLLLSWDNQAPVWQEQMQRAEVTCDSLCPPPSLRELNIKEFPYQRFPIWFRSASVDASFPNLSYLMLSHFPSCAELPPLGRLPKLKFLSIREADAVVAIGPEILGHIPPGAAAFPKLEVMQFVDMRNWEQWSSCMTEEDSHGERLQLLPNLQKCYLIDCPKLAAVPGGLRRATRLKLLKIRSNHRLTEIMNLAFLDELHVNSNQGLQRISDLPSLRYLAISDCPQMVCVENLDSLQHLVLECSPSTVHLPRWLPLLMEQHRSEGASFKKFELQCSLPLLESCRRNEANWDVVQQIPDVRIRTKDGSRFIWYTKDPQL</t>
  </si>
  <si>
    <t>Macma4_02_g07090.1:2-1036:169-410</t>
  </si>
  <si>
    <t>EDDARNLIKLILENDKQKYRVFGIVGMGGIGKTTLARKIYNDEWIKENFPIRIWLYVSNNYSENQLLKEVIRCAGGDTDGFESAATLQTRVVSLLSTNSLIVLDDVWCSDVWENLLRKPVMNGEGSSKIVVTTRDAGIARSMNACIHHVEQMDEESGWELLRKMALGDGTEDEISTLKEIGVEIVKRCDGLPLAIKVIAGVLRKAEASKEAWEAVLRSDSWHMNQIDKEELPAALHLSYAD</t>
  </si>
  <si>
    <t>Macma4_02_g14790.1:1-975</t>
  </si>
  <si>
    <t>AMVLDAFVGRCIETLAASIGNKLAVVIEVKDELENLRRRLERISYVLKDAERRRMQDSAISNWLNELKDVMYDADDIIDLCRAEGGTLLDDQPPAPQTPPPVCCRFPLVSCFAGVKLRHEIGNRIRSLNKRLDAMSRDELMQKLEQSSPDVVLNRGVNLRQTDPLLEQDIVGNEINDATENLVDFLTRRNDINCCLCAITGMGGIGKTTLAQKIFNDPKTQDIFQVRAWVCVTQKFSEIELLKQIIRETRVNYREDMTKAELQPMLRDAVRGKSLFLVLDDVWQADVWVDLLRNPILQSGVANGRILVTTRYENIAHQIGSARIHRVKLLPDDSGWELLCKKAFVSGGEEDMENLKDVGFDIVSRCKGLPLAIKTVGSLLATKQRGRREWEKVARSDAWSMSELPEQLRGALYLSYEDLPSHLKQCFLYCSLFPEDYVLRKESLVRLWCAEGFVRSQGDSAMEDVAEEYWKELQRRSLLQPLPNSLVESPCVMHDLLRSLAQFLSRDECFYGDADAIKSTPTSKLRRLSVREEGERVAIPESVIQKKCLRTLMVLKTPPVVEDKLLARLPRLRVLLLNGRGIQSIPDSIGNLTHLRYLDLRETDVSSLPESIERLRNLLTLNVMDCRYLRSLPRGVTRLLNLRRLGLFNSAVRNVPKGIGRLQHLNDISGFIVGDEEDDRSGGCDLEELNSLRELRKLSIFNLERVSNGASVLFHKNHLTRLALLCTPYSCRLGGTLYTEEEIRRIGKVFDELRPPPCLEEELWIDGFFGRRFPSWMMSSLGTSFPRLTRLFLNRCELCQKLPPLGRLPELKYLDIGAASALVRIGHEFLGDETSKAASTVVFPKLKIFRIEDMPNWETWNLGGSGDDEDDDGGQEHYGLPRLEDLVVRNCPKLSALPIGTNGVHKVRTFPALSRLTIHDCSALEYMENLDALEYLKLVDESMEHLPPWLPGLIQGRRSRFKMDVFCNLRLLKR</t>
  </si>
  <si>
    <t>Macma4_02_g14790.1:1-975:175-418</t>
  </si>
  <si>
    <t>NDATENLVDFLTRRNDINCCLCAITGMGGIGKTTLAQKIFNDPKTQDIFQVRAWVCVTQKFSEIELLKQIIRETRVNYREDMTKAELQPMLRDAVRGKSLFLVLDDVWQADVWVDLLRNPILQSGVANGRILVTTRYENIAHQIGSARIHRVKLLPDDSGWELLCKKAFVSGGEEDMENLKDVGFDIVSRCKGLPLAIKTVGSLLATKQRGRREWEKVARSDAWSMSELPEQLRGALYLSYED</t>
  </si>
  <si>
    <t>Macma4_03_g09360.1:1-1232</t>
  </si>
  <si>
    <t>AGVTSQAAAVFSLVNEVFNRSINLIVAELRLQLNARAELNNLQRTLLRTHSLLDEAKARRMTDKSLVLWLMELKEWAYDADDILDEYEAAAIRLKVTRSTFKRLIDHVIINVPLAHKVADIRKRLNGVTLERELNLGALEGSQRLDATERGVTTSLLTESCIVGRAQDKENLIRLLLEPSDGAVPVVPIVGLGGAGKTTLSQLIFNDKRVEEHFPLRMWVCVSDDFDVKRITREITEYATNGRFMDLTNLNMLQVNLKEEIRGTTFLLVLDDVWNEDPVKWESLLAPLDAGGRGSVVIVTTQSKKVADITGTMEPYVLEELTEDDSWSLIESHSFREASCSTTNPRMEEIGRKIAKKISGLPYGATAMGRYLRSKNGESSWREVLEAETWEMPPAASDVLSALRRSYDNLPPQLKLCFAFCALFPKGYRFRKDTLIHMWIAQNLIQSTESKRSEDMAEECFDDLVCRFFFRYSWGNYVMNDSVHDLARWVSLDEYFRADEDSPLHISKPIRHLSWCSESITNVLEDNNTGGDAVNPLSSLRTLLFLGQSEFRSSHLLDTMFRMLSRIRVLDFSNCVIRKLPSSVGNLKHLRYLGLSNTRIQRLPESVTRLCLLQTLLLEGCELCRLPRSMSRLVKLRQLKANPDVVADIAKVGRLIELQELPAYNVDKKKGHGIAELSAMNQLHGGLSIRNLQNVEKTRESRKARLDEKQKLKLLELRWAEGRGDGECDRDRKVLKGLRPHPNLRELSIKYYGGTSSPRWMTDQYLPNMETIRLRSCARLAELPCLGQLHLLRHLHIDGMSQVRQINLQFYGTGEVSGFPLLELLNICRMPSLEEWSEPRRNCCYFPRLHKLLIEDCPRLRNLPSLPPTLEELRISRAGLVDLPGFHGNGDVTTNVSLSSLHVSECRELRSLSEGLLQHHLVALKTAAFTDCDSLEFLPAEGFRTAISLESLIMTNCPLPSSFLLPSSLEHLKLQPCLYPNNNEDSLSTCFQNLTSLSFLDIKDCPNLSSFPPGPLCQLSALQHLSLVNCQRLQSIGFQALTFLESLTIQNCPRLTMSHSLVEVNNSSDTGLAFNITRWMRRRTGDDGLMLRHRVQNDSFFGGLLQHLTFLQFLKICQCPQLVTFTGEEEEKWRNLTSLQILHIVDCPNLEVLPANLQSLCSLSTLYIVRCPRIHAFPPGGVSMSLAHLVIHECPQLCQRCDPPGGDDWPLIANVPRICLGRTHPCRCSTT</t>
  </si>
  <si>
    <t>Macma4_03_g09360.1:1-1232:165-417</t>
  </si>
  <si>
    <t>AQDKENLIRLLLEPSDGAVPVVPIVGLGGAGKTTLSQLIFNDKRVEEHFPLRMWVCVSDDFDVKRITREITEYATNGRFMDLTNLNMLQVNLKEEIRGTTFLLVLDDVWNEDPVKWESLLAPLDAGGRGSVVIVTTQSKKVADITGTMEPYVLEELTEDDSWSLIESHSFREASCSTTNPRMEEIGRKIAKKISGLPYGATAMGRYLRSKNGESSWREVLEAETWEMPPAASDVLSALRRSYDNLPPQLKLC</t>
  </si>
  <si>
    <t>Macma4_03_g10980.1:1-798</t>
  </si>
  <si>
    <t>DKMESMTSLLRVLSSRQDHDEQVKTWMKQVREMAYDAEDSIDVFRYRLGRRRQENRIIIDFLAYTVRLLRRLKARHDVATDLQKLKLRACHVSERRPRYFLESGGATSAPSSSDPPHSVRLGEVRPKRMGGDELPGWLMDAKQPQLQVGVVSPDDIAGAALAREIHHSLAIPGGHFRAHAMVTASKSHDTEELLRTMIRQLSFSGEMIPQVLGDLALHSDKTGVEQCLDNLGEVDLVTTIINYLQDKRYLVVLDDIPINSAWDCLKDALPDKRNGSRIIMITADEAVAGAWFSHNYHSVSEEGGLVGFKPQRDDLIERITKEGQDQYGEIAIVGFGGLGKTTLAMQVFESLKVTGSHFHAYAWIAVSQSYKVEVLLRSIIRQLSISVQQIQHVLQLSASNQDIEVDKRYLIVLDDTWEISAWDSFKAALPYNRNGSRIIVTTRNKTVAHTCCSHNSFCNHIHEGQPLSTRQKCDGLPLAIVTIAGALAAKPKKTPDEWRKLHDHLGIELETNDSLKNINRVLLLLSYNDLPYHLKPCFLYLSIFTEDYEIDRKRLVRRWIAEGLLNGRRGMSDEEVAEGYFNELIDRSLIQPSKIDVVGKVKTRRENFVTVLSEHSTMIPHNKVRRLAQQGESTIKDDLYLSQIRSLTTFGNVIPLHDYGKMRLLRVLDLEECRSLRHVHLKNIGKLFLLNFLSLRNSRCIKKLPGSIGGLSNLQFLDVRETDIQKLPRAVVKLQRLAYLRGSWFYGGLRLPKGIRKMKGLQSLGVITGTDAAVLREIGELTQLKKLSVVQIKIQAG</t>
  </si>
  <si>
    <t>Macma4_03_g10980.1:1-798:130-302</t>
  </si>
  <si>
    <t>GDELPGWLMDAKQPQLQVGVVSPDDIAGAALAREIHHSLAIPGGHFRAHAMVTASKSHDTEELLRTMIRQLSFSGEMIPQVLGDLALHSDKTGVEQCLDNLGEVDLVTTIINYLQDKRYLVVLDDIPINSAWDCLKDALPDKRNGSRIIMITADEAVAGAWFSHNYHSVSEE</t>
  </si>
  <si>
    <t>Macma4_03_g10980.1:1-798:309-529</t>
  </si>
  <si>
    <t>PQRDDLIERITKEGQDQYGEIAIVGFGGLGKTTLAMQVFESLKVTGSHFHAYAWIAVSQSYKVEVLLRSIIRQLSISVQQIQHVLQLSASNQDIEVDKRYLIVLDDTWEISAWDSFKAALPYNRNGSRIIVTTRNKTVAHTCCSHNSFCNHIHEGQPLSTRQKCDGLPLAIVTIAGALAAKPKKTPDEWRKLHDHLGIELETNDSLKNINRVLLLLSYND</t>
  </si>
  <si>
    <t>Macma4_03_g11160.1:286-933</t>
  </si>
  <si>
    <t>LTRCNEFKLETNDSNWRSCIVKAAGILKSKLGRKSSTVKENGVSEELPFPRNRHFGGREKELTEIEAAFFGCCEVHEIEYPNHTLVKAGSSDGFADEESDTVRTSGKYISLEMRKCKEPTLEAWIEPVMELTSKGRSLQKQRSKHKKSRSGASKGYGNANVFCINGTSGIGKTELALEFAYRYAQRYKLVLWIGGEARCFRQNILNLSTDLGLDVSAEGEKERGRIRSFDEQEFDAFQRVKRELFRDIPYLLVIDNLETEKEWWEGKDLHDLIPRNTGATHVIITTRLSKVMSFEPMQLPLLSLADSLLILRGRRKECSVQEIEVLKKFDERLGRLSFGLSVIGSLLSELAVSPSELLEAIDRISLNDNTFSLGGSEDAFCRNNTFLMKVLVFCFAALDRAKGRSLASRMVLTGAWFASAPVSSTILAAASNNLPTKGSFHQWGKGLTIAFLCGSNCCLSPQARKNEVESALLLVKLGLAKGTLRQPGCWIQFHPITQMFAKMRGGLPPAKAMVHGVMKVGNAATNLDHLWASAFLIFGFKSEPPLVQLKPGDMVFFIKKTALPLAIRAFMTFSRCNSALELLKVCTNVLEEVEKSFVSQIQDWHRGSLCWKNRLHSNQKVDEYVWQDVTLLKATLLETRAKLLLRG</t>
  </si>
  <si>
    <t>Macma4_03_g11160.1:286-933:152-395</t>
  </si>
  <si>
    <t>SKGYGNANVFCINGTSGIGKTELALEFAYRYAQRYKLVLWIGGEARCFRQNILNLSTDLGLDVSAEGEKERGRIRSFDEQEFDAFQRVKRELFRDIPYLLVIDNLETEKEWWEGKDLHDLIPRNTGATHVIITTRLSKVMSFEPMQLPLLSLADSLLILRGRRKECSVQEIEVLKKFDERLGRLSFGLSVIGSLLSELAVSPSELLEAIDRISLNDNTFSLGGSEDAFCRNNTFLMKVLVFCF</t>
  </si>
  <si>
    <t>Macma4_03_g24770.1:9-1402</t>
  </si>
  <si>
    <t>GSLGQALIGRVKDQISDCLIGRVLEEPGVADLDKLRNTLSGTERIIGRVENMWIKDEDTKKRLKELLMKLKDTVYDADDLLDEIQFPVLKQQIEQQGAQGYEASNQSSSSSGLHPSKRRKLYERVGRFFGREDDVIRVGKIQMKLDEYTTYIKDFITTTDADEKQMITSVVPRTTTSFPIETQVFGREKQLNHLLEQLMISADGSGSSNSSISTLTIVGIGGVGKTTLAQHAYHHERVKDYFHHKVWVCVSDNFNVERLTKEIIESLTQNTCDLNNFDTLQVVVKEKLTSKRFLLVLDDVWNEDSLKWERFCAPLRYGEPGSKILVTTRSKKIAEMVGNPIPLGGLDEASYWKLFKKCAFGSKDAGEFPQLEAIAKKIAGRLEGLPLAARTVGGLLKDPMNEKHWRNIAESEIWQLQQDEQGVLPVLQLSYQCLPPHLKRCFVFCSLFPKDHRFEGEHLVRLWMAEGYVAQDNNMTMEDTGSRYFLDLVNRSFFQEAPWRSKYVMHDLIHDLAQFISDGEFCRIDDESKEIPNTTRHLSTKLTDGTKLMELSCYDKLRTLWINSRSIWFDSPVESPLFIQFEKLKNIRVLLLKNYGLRELPETIGELIHLRYLDISYNRYIRWLPESLCDLYNLRVLDLQDCKLQSFPHGMSKLINLMHLNAADEIISKINNIGKLTSLQGLSSFKVLKDQGHEVAQLGSLKQLHGRLRITNLENVESKQEANKANLNNKQYLDELVLGWTSDDGASLDGNELVVSEEVLEGLQPHQALQRLMIVGYIGVRSPSWLQAQLLANLRTLILINCKAWKDLSYIGQLPNLKKLYVKRMPAVKQISHGLSTENKFLHNLEELVLENMVALEELPSLGRLPCLKDLRIQGMSAVTKVGHGFFGCRDRGKCFPCLEVLNFSSMPAWAEWSWADGRELFPCLLKLQIVQCPRLKRMPPLPPSLKSLSLCKVGLTEVPRLWAEIDGSSSSMTVSELKLYSLEKVELEDIPKCEGLPCLGKCFPSLEELAFIDMPEWEEWSWADGRQLFPCLRELEIVQCPRLKRLPPLPPLETLSLYEVGLTEVAGLREGIHGGGSCVTASLSSVEISQCPNLRNLEEGLLSHSFLNIGDIAILECAELVWLPVKEFKELTSLEKLSIRSCPKLLSMTRDGDINICLPPSIKELVLSDCGNLGKLLLGCLHNLTSLTRLEIGGCPSIESLPETSLLHLKRLEYLKIWECGELRSIDELLLNEGNRQVGVLSVEKLCIDDTALFKVPFLRRILPSVRALTISNFPRATLSGEEEQLFRSLTALRWLEFKNCKNLQSLPTELHALSSLWLLTIIECPEIQSVPEKGLPTSLMNLHFSGCHPRLTEQLEKRLAEMKSSGRFLDIKVHHIQPLLLRIDAIGFSLF</t>
  </si>
  <si>
    <t>Macma4_03_g24770.1:9-1402:187-433</t>
  </si>
  <si>
    <t>EKQLNHLLEQLMISADGSGSSNSSISTLTIVGIGGVGKTTLAQHAYHHERVKDYFHHKVWVCVSDNFNVERLTKEIIESLTQNTCDLNNFDTLQVVVKEKLTSKRFLLVLDDVWNEDSLKWERFCAPLRYGEPGSKILVTTRSKKIAEMVGNPIPLGGLDEASYWKLFKKCAFGSKDAGEFPQLEAIAKKIAGRLEGLPLAARTVGGLLKDPMNEKHWRNIAESEIWQLQQDEQGVLPVLQLSYQC</t>
  </si>
  <si>
    <t>Macma4_03_g24780.1:13-414</t>
  </si>
  <si>
    <t>QAFNGSLIDKISDDAIPRLSEVFGVGANPGDGTDLLMLKTTLTGTKHIIGRVEKMWIKDEDTKKQLKELVMELKDTAYDAEDLLDEIQFRVLKQQIEQQGAQDDEASNQSSSSSGLFPWKKMKISVPTFTSRFFGREDDVNRVRENKMKLDKITTCIEDLITTLDADEKQMITSVVPRTTTSFPIETQVFGRDEQLNHLLEQLMKSADGSSDGSISALTIVGIGGVGKTTLAQQAYHHERVNNYFQPKVWLCVSDNFNVERLTKDIIKFITEEKCDICNLDTLQVVVKKKLTSKRFLLVLDDVWNEDGLKWERFCAPLKYGEPGSKILVTTRSKKFTEMVGNPIPLGGLDEASYWKLFKKCAFGSEDAGEFPQLVAIAKKIAGRLKGLPLAARTVGGLLKT</t>
  </si>
  <si>
    <t>Macma4_03_g24780.1:13-414:192-401</t>
  </si>
  <si>
    <t>DEQLNHLLEQLMKSADGSSDGSISALTIVGIGGVGKTTLAQQAYHHERVNNYFQPKVWLCVSDNFNVERLTKDIIKFITEEKCDICNLDTLQVVVKKKLTSKRFLLVLDDVWNEDGLKWERFCAPLKYGEPGSKILVTTRSKKFTEMVGNPIPLGGLDEASYWKLFKKCAFGSEDAGEFPQLVAIAKKIAGRLKGLPLAARTVGGLLKT</t>
  </si>
  <si>
    <t>Macma4_03_g24800.1:19-941</t>
  </si>
  <si>
    <t>LKDQIGDYLIRWLLEELGVVAGLGWLRDSIGSLMDNIRDSAIRGFLDDLGVGDDLGELMNTLTRTMHIIGEVENKWIEDEDTKKRLKEWMMELKDTVYDADDLLDEIQLWVLKQQIEQQGAQRDEASNQSSSSSGLPPRKKMKISVSKVASSLFGRGDDVNRARKIQMKLDEITTYIKDFITTLDADEKQMIASVVPRTTTSFPIETQVFGREEQLNHLLEQLMKSADGSGSSNSSISTLTIVGVGGVGKTTLAQQAYNHERVQDYFQPKVWLCVSDNFNVERLTKDIIEFITEEKCDLSNLDTLQEVVKEKLTSKRFLLVLDDVWNEDSLKWERFCAPLRSAVPGSKILVTTRSKKIAEMVGNPIPLEGLDEASCWKLFKKCAFGSEDAGEFPHLEAIAKKIEGRLKGLPLAARVIGELLKAQMNEKHWSNIAESEIWQLQQDEQGDLPVLQLSYQCLPSHLKRCFVFCSLFPKDHRFDGEHLVRLWMAEGYVAQDNNMTMEDTGSRYFLDLVNRSFFQETPWGSTYVMHDLIHDLAQFISEGEFCRIDDESKEIPNTTRHLSTTLTDGTKLIELSCYDKLRTLMINYKSHWFGFGVESPLFIQFEKLKNIRVLILQNCGLRELPEKISGLIHLRYLDISYNCQIWRLPESLCGLYNLQVLDLFQCPLQSFPHGMSKLINLMHLNAADEIIFKINDIGKLTSLQRLSSFIALKDQRHKVAQLDGLTQLHGELRITNLENVESKQEASKANLNNKQYLDALALQWTSDDGSNLNGNELVMSEEVLEGLQPHQALKRLTIRGYNGVRPPSWLQAQLLSNLITLELENCTAWEDLSCIGQLPNLKNLYVKGMPAGMSAVTKVGHEFFGCRDQGKCFPCLEELKFSDMPAWQEWSWADGGELFPCLRRLEIVRCPKLQRLPPLPP</t>
  </si>
  <si>
    <t>Macma4_03_g24800.1:19-941:212-458</t>
  </si>
  <si>
    <t>EEQLNHLLEQLMKSADGSGSSNSSISTLTIVGVGGVGKTTLAQQAYNHERVQDYFQPKVWLCVSDNFNVERLTKDIIEFITEEKCDLSNLDTLQEVVKEKLTSKRFLLVLDDVWNEDSLKWERFCAPLRSAVPGSKILVTTRSKKIAEMVGNPIPLEGLDEASCWKLFKKCAFGSEDAGEFPHLEAIAKKIEGRLKGLPLAARVIGELLKAQMNEKHWSNIAESEIWQLQQDEQGDLPVLQLSYQC</t>
  </si>
  <si>
    <t>Macma4_03_g24810.1:7-1415</t>
  </si>
  <si>
    <t>GLGSLGQALIGRVKDQISDYLIGRVLEEPGVADLDKLRNTLSGTERIIGRVENMWIKDEDTKKRLKELLMKLKDTVYDADDLLDEIQFRVLKQQIEQQGAQGYEASNQSSSSSGLPPRIKRKNSERVSRFFGREDDVIRVRKIKMKLDKYITDIEHFIAKLDAAEKQMITSVVPRTTTSFPIETQVFGRDEQLNQLLGLLVQSADGSGSSYSSISTLTIVGIGGVGKTTLAQQAYNHERVKDYFHHTVWVCVSDNFNVERLTKEIIESLTRNKCDLNNFDTLQVVVKEDLTSKRFLLVLDDVWNEDSLKWERFCAPLRSGVPGSKILVTTRSRKIAEMVGNPIPLYGLDNASYWEFFKTCAFGSEYAGECPQLEDIAKKIAYRLNGLPLAARTVGGLLKSQMNEEHWRIIAGSEIWQLPQSEEGVLPVLQLSYQCLPTHLKRCFVFCSLFPKDHPFDGEHLVRLWMAEGYVAQDNMKDNMTVEAVGSGYFRELVNRSFFQVAPWGSQYVMHDLIHDLAQFISEGEFCRIDDVKSKEIPNTIRHLSTKLTEETKLIEFSCYEKLRTLMINYESHWYGFGVDGSLFLRFERLKNIRVLILRFFGLRELPETIGDLIHLSYLDISHNYQIWRLPESLCGLYNLRVLDLSECELQSLPHGMSKLINLMHLDAADKIISEINDVGKLTSLQGLCSFKVLKDQGHEVAQLGGLKQLRQLRITNLENVKSKQEAGMANLNNKQYLDELVLEWTSDDGSSLDGNELVVSEEVLEGLQPHQALKRLTIRGYIGVRSPSWLQTQLLANLITLDLYNCKAWEDISCIGQLPNLKKLYVKGMPAVKQITMKKVGDGFFGSRDQGKCFPSLEELTFRDMPQWEEWSWADGRQLFPCLRKLQIERCPRLKRMPPLPPSVKSLSLCQVGLTEVPRLWEEIDESSSSMTVSELKIYSLEEIKLEDIPECERLPCLGQLPSLKVLRIQRMPAVKKVGDGFFGSRDHGKCFPSLEVLTFINMPEWEEWSWADGRQLFPRLRNLEIKRCPRLKRLPPLPPSLETLEIDEVGLTELPGLWEGIHGGGSCITASLSTLRIRKCPNLRNLEEGLLSHSNIEIAECAELKWQPVKGFKELTSLAALSLCSCPNLMGMTRDWAIDILLPPSIEELVLSDCGNLGKLLPGCLHNLTSLTRLEIGDCLSIESLPETSLLHLKRLQSLSIWHCDELRSIDGLRVLESLRELTIKLCPKLLLNEGNEQVEGSSVTELYIDDTALFKLSLLRRTLPSVHALTISNFPRATMSDEEEQLLRSLTALKWLEFEDCKNLQSLPRELHVLPSLRLLAIIGCPEIQALPEKGLPTSLSNLHFEDCHPRLTEQLQKHLAEIKSSGRLAIREGTSHPTIASPHRFRWFFVVFGCFSFRVSDTTP</t>
  </si>
  <si>
    <t>Macma4_03_g24810.1:7-1415:189-435</t>
  </si>
  <si>
    <t>DEQLNQLLGLLVQSADGSGSSYSSISTLTIVGIGGVGKTTLAQQAYNHERVKDYFHHTVWVCVSDNFNVERLTKEIIESLTRNKCDLNNFDTLQVVVKEDLTSKRFLLVLDDVWNEDSLKWERFCAPLRSGVPGSKILVTTRSRKIAEMVGNPIPLYGLDNASYWEFFKTCAFGSEYAGECPQLEDIAKKIAYRLNGLPLAARTVGGLLKSQMNEEHWRIIAGSEIWQLPQSEEGVLPVLQLSYQC</t>
  </si>
  <si>
    <t>Macma4_03_g24820.1:8-1392</t>
  </si>
  <si>
    <t>LGSFGSSLIGSVIGKITDYVIERVFEDPGVADLHKLRNTLSETERTIGEVENMWIKDEGTKKRLKELVMELKDTVYDADDLLDEIQLPVLKQQGAQGYEASNQSSSSSDLRPSKRRRLRERVGRLFGREDDVIRVGKIQMKLEKSTADIKNFIPTLHAADKQMITSVVPRTTTSFPIETQVFGREEQLNDLLERLMKQADGSGSSNSSISTLTIFGIGGVGKTTLAQHAYHHERVKDYFHHKVWVCVSDDFNVERLTKEIIESLTQNKCDLSNLNTLQVVVKKKLTSKRFLLVLDDVWHEDSQKWKTFCAPLRSGVPGSKILVTTRSKTIAEMVGSPIPLGVLDEASYWKLFKKCAFGSEYDGECPQLEDIAKKIVSRLKGLPLAARMVGGLLKEGMNEKNWRIIAESEIWQLPQNEEGVLPVLQLSYQFLPPHLRRCFVFCSLFPKDHRFGGEHLVRLWMAEGYVAQDNMKDNMTLEAVGSDYFRELVNRSFFQEAPWGSTYVMHDLIHDLAQFISKGEFCRIDDDDSKEIPNTTRHLSATLTDGTKLMELSCYDKLRTLQINSKSIWFDFPGESPLFIQFEKLKNIRVLKLQNCGLRELPEKIDGLIHLRYLDISYNRYIRRLPESLCGLYNLRVLNLLECKLQNLPHGMSKLINLMHLNVKDEIISEINNVGKLTSLQGLSSFKVLKDQGHEVAQLGSLKQLHGRLQITNLENVESKQEASKANLNNKQYLEKLVLEWTSDDGNELIMPKEVLEGLQPHQDLKRLTIRGYTGVRSPSWLQAQLLANLITLGLKNCKAWEDISCIGQLPNLKKLYVKGMPAVKQIMKKVGDGFFGSRDQGKSFPSLEELAFIDMPEWEEWSWTDGRQLFPCLRKLKIERCPKLKRLPPLPPPLKSLSLCEVGLTEVPRLWEEIDGSSSSMIVSELKIYSLEEIKLVDIPECEELPCLGQLPSLKVLRIQKMPAVKKKVGDGFFGSRDQGKCFPSLEELTFIDLPEWEEWSWADGRQLFPCLRELEIIECPRLKRLPPLPPPLETLQIDEVGLTELPGLSEGIHGGGSSITASLSTLRIRKCPNLRNLEEGLLSHSLPNIRDIEIKECAELMWQPAKGFIELTSLGKLSICSCPNLLSMTRDGDINICLPPSIKKLVLSDCGNLGKLLLGCLHNLTSLTRLEIGDCRCIESLPATSLLHLKRLESLSIWQCGELRSIDGLRVLESLRELTIKLCPKLLLNEGNEQVEGSSVTELYIDDTALFKLSLLRRTLPSVRALTISNFRRATMSDEEELLLRSLTALESIEFFNCENLQSLPRELHVLPSLRLLRIIGCPEIQSLPEKGLPTSLRNLQFIACQPRLTEQLEKHLAEMKSSGRFRMSPMGDIKVHHIQPL</t>
  </si>
  <si>
    <t>Macma4_03_g24820.1:8-1392:184-430</t>
  </si>
  <si>
    <t>EEQLNDLLERLMKQADGSGSSNSSISTLTIFGIGGVGKTTLAQHAYHHERVKDYFHHKVWVCVSDDFNVERLTKEIIESLTQNKCDLSNLNTLQVVVKKKLTSKRFLLVLDDVWHEDSQKWKTFCAPLRSGVPGSKILVTTRSKTIAEMVGSPIPLGVLDEASYWKLFKKCAFGSEYDGECPQLEDIAKKIVSRLKGLPLAARMVGGLLKEGMNEKNWRIIAESEIWQLPQNEEGVLPVLQLSYQF</t>
  </si>
  <si>
    <t>Macma4_03_g24830.1:11-1326</t>
  </si>
  <si>
    <t>LGEAFIGSLIEKISDDTIPRLSEVFGVGAKPGDGTDLLKLKTTLTGTKHIIGRVENMWIKDEDTKKQLKELVMELKDTAYDAEDLLDEIQFRVLNKQMEQQGAQGDEASNQSSSSSSGLFPWKKMKISVPKFTSRFFGREDDVNRVREIQMKLDKITTCIEDLITTLDADEKQMITSVVSRTTTSFPIETQVFGRAEQLNHLLGLLVQSADGSGSSDSGISTLTIVGIGGVGKTTLAQQAYNHERVKDYFQHEVWVCVSDNFNVERLSIEIIESITENKCDLSNLDTLQVVVKKKLTSKRFLLVLDDVWNEDSLKWERFCAPLRYGEPGSKILVTTRSKKIAEMVGNPIPLGGLDEASYWKLFKKCAFGSEDAGEFPHLEAIAKKIAGRLKGLPLAAKTVGGMLKAQMNEKHWRNIAGSEMWQLPQDDEGLLPVLQLSYRCLPPHLKRCFVFCSLFPEDCRFYEPDLIQLWMAEGYVAQDNMKDNMTLEAIGSGYFRDLVNRSFFQEAPWGSAYVMHDLIHDLAHFISEGEFCRIDDDESKEIPRTTRHLLATLTNGTKLMGLSCYDKLRTLMINYKSHWYGFGVKGSLFPRFERLKNIRVLILQSCGLRELPETIGGSIHLRYLDISHNRYIRRLPKSLCGLYNLRVLDLQGCELQSFPHGMSKLINLMHLNAEDEIISDINDVGKLTSLQGLSSFKVLKDQGREVAQLGGLKQLHGQLRISNLENVESKQEASKANLNNKQYLDALALEWTSDDGSSLDGNELVVSEEVFEGLQPHQALLRLMIVGYIGVRSPSRLQAQLLANLMTLGLENCKAWKDLSCIGQLPNLKNLYVGGMPAVKHISHELSTESKFLPNLERLVLMDVALEELPSLGQLPSLKVLRIERMPAVKKVGYGFFGSRDQDKCFPSLEKLKFRDMRELEEWSWPDGRQLFPCLRVLEIVQCPRLKRLPPLPPLETLRLDEVGLTEVAGLREGIHGGGSCITAFLSSLEISQCPNLRNLEEGLLSHSFPNIGDIAILECAELVWLPVREFKELTSLKKLSIRSCPKLLSMTRDGDIDNPLPPSIEELVLFDCGNLRKLLPGCLHNLTSLTRLEIGDCRCIESLPATSLLHLKRLQYLKFWKCGELRSKDELLLNEGNKQVEGSSVTELCIDDTALFKLSLLRRILPSVRVLTISNFPRATMSGEEEQLLRSLTALRWLEFKDCKNLQSLPTELHAFPSLCLLTIIGCPEIQALPENGLPMSLRNLHFEDCHPRLTERLEKHLAEMKSSGRFLAVDPLEIHEGTSHPTIASPHRYHWFFVVFGWFSFLVCETTR</t>
  </si>
  <si>
    <t>Macma4_03_g24830.1:11-1326:206-440</t>
  </si>
  <si>
    <t>VQSADGSGSSDSGISTLTIVGIGGVGKTTLAQQAYNHERVKDYFQHEVWVCVSDNFNVERLSIEIIESITENKCDLSNLDTLQVVVKKKLTSKRFLLVLDDVWNEDSLKWERFCAPLRYGEPGSKILVTTRSKKIAEMVGNPIPLGGLDEASYWKLFKKCAFGSEDAGEFPHLEAIAKKIAGRLKGLPLAAKTVGGMLKAQMNEKHWRNIAGSEMWQLPQDDEGLLPVLQLSYR</t>
  </si>
  <si>
    <t>Macma4_03_g24850.1:7-1424</t>
  </si>
  <si>
    <t>VLGSFGSSLIGSVIGKITDYVIERVLEDPGVADLHKLKDTLLRTERTIGRVENMWIKDEGTKKRLKELVMKLKDTVYDADDLLDEIQFRVLKQQIEQQGAQGYEASNQSSFSSDLPPSKRRKLHERVGRLFGREDDVDRVRENQSKLDEYTTEIKHFIDNLDDDEKQMITSVVPRTTTSFPIETQVFGREKQLNDLLERLMKSADGSGSSNSSISTLTIFGIGGVGKTTLAQHAYHHKRVKDYFHHKVWVCVSNDFNVERLTKEIIESLTRNKPDLSNLNTLQEEVKEKLTSKRFLLVLDDVWDENSGNWDRFCAPLRSGIPGSKILVTTRSGKIAEMVGNPIRLGVLDEASYWKLFKKCAFGSEYAGECPQLEDIAKKIVSRLKGLPLAARMVGGLLKEGMNEKDWRNIAESEIWQLPQNEEGVLPVLQLSYQCLPPHLKRCFVFCSLFPKDYRFDGEHLVRLWMAEGYVAQDNNMTMEDTGSRYFLDLVNRSFFQEAPWESTYVMHDLIHDLAQFISEGEFYWIEDDESKEIPNTTRHLSATLTNKTKILKFSCYKKLRTLMINYDSRWYGFRGYGFSFPDVLFERLKNIGVLILRDCGLRELPETIGGSIHLRYLDISYNIKIWRLPESLCDLYNLRVLDLFQCPLQSFPHGMNKLINLMHLNAEVEIIYKINDVGKLTSLQRLSSFKVLKDQGHEVAQLGSLKQLRGQLRITNLENVDSKQEASMANLNNKQYLDALALEWTSDDGSSLDGNELVVSEEVLEGLQPHQALKCLTIRGYSGVRSPSWLQAQLLANLETLSLINCKAWKDLSCIGQLPNLKNLYVEGMPAVLRIGQMSTMTKVGHGFFGYRDQGKCFPCLEELRFNGMPKWEEWSWADGRELFPCLRELQIEECPRLKRMPPLPPSLKSLSLCQVGLTEVPRLWEEIDGSSSSMTVSELKLYSLEKVELKDIPECEGLPCLGQLPSLKVLRIEKMPAVKKLGDGFFGSRDQGKCFPSLEELKFWDMPEWEEWTWADGRQLFPCLRKLQIERCPRLKRLPPLPPPLETLEIDEVGLTELPGLREGIHGGGSCITASLSTLRIRKCPNLRNLEEGLLSHSLPNTRDIVIAECTELMWQPVKGFKELTSLRKLSICSCPNLLSMTRDWDIDILLPPSIEELVLSDCGNVGKLLPGCLHNLTSLTRLEIGDCPSIESLPETSLLHLKQLQSLKIWKCGELRSIDELRVLESLRELTIKLCPKLLLNKGNEQVEGWSVPKLCIDDTALFKVSLLRRTLPSVRALTISNFPRATMSDEEEQLLRSLTALESIEFFNCENLQSLPRELHALSSLWLLRIIICPKIQSLPEKGLPTSLRNLDFERCHPRLTEQLEKHLAEMKSSGRFSNVTQWDMLRYITSNHRFSASMQLVFRCFRLVFPPS</t>
  </si>
  <si>
    <t>Macma4_03_g24850.1:7-1424:189-435</t>
  </si>
  <si>
    <t>EKQLNDLLERLMKSADGSGSSNSSISTLTIFGIGGVGKTTLAQHAYHHKRVKDYFHHKVWVCVSNDFNVERLTKEIIESLTRNKPDLSNLNTLQEEVKEKLTSKRFLLVLDDVWDENSGNWDRFCAPLRSGIPGSKILVTTRSGKIAEMVGNPIRLGVLDEASYWKLFKKCAFGSEYAGECPQLEDIAKKIVSRLKGLPLAARMVGGLLKEGMNEKDWRNIAESEIWQLPQNEEGVLPVLQLSYQC</t>
  </si>
  <si>
    <t>Macma4_03_g24860.1:6-1420</t>
  </si>
  <si>
    <t>AGLGSFGSSLIGSVIGKITDYVIERVLEDPGVADLHKLKDTLLRTERTIGEVENMWIKDEGTKKRLKELVMELKDTVYDADDLLDEIQFPVLKQQGAQGYEASNQSSSSSDLRPSKRRRLRERVGRHFGREDDVIRVGKIQMKLEKSTADIKNFIPTLHAADKQMITSVVPRTTTSFPIETQVFGREEQLNDLLERLMKQADGSGSSNSSISTLTIFGIGGVGKTTLAQHAYHHERVKDYFHHKVWVCVSDDFNVERLTKEIIESLTRNKPDLSNLNTLQEEVKEKLTSKRFLLVLDDVWDENRQNWDRFRAPLNSGVPGSKILVTTRSRKIAEMVGNPIPLGVLDEASYWKLFKKCAFGSEYAGECPQLEDIAKKIVSRLKGLPLAARMVGGLLKPEMNEKHWRIIAESEIWQLPQNQEGVLPVLQLSYQCLPPHLKRCFVFCSMFPKDYLFNKRDLSWLWMAEGCIAQDINMTMEDTGSRYFLDLVNRSFFQEALWGSRYVIYVMHDLIHDLAQFISEGEFCRNDDESKEIPNTTRHLSVTLTYGTKLMELSCYDKLRILKINIKNLWFRFRVKSPLFIQFERLKNIRVLILKSCGLRELPETIGDLIHLRYLDISYNRIWRLPESLCGLYNLRVLDLWNYELQSFPHGMSKLINLMHLHAEDKIISKINDVGKLTSLQRLPSFKVLKDQGHEVAQLGSLKQLHGLLQITNLENVESKQEASKANLNNKQYLVALVLEWTSDDGSSFNGNELVMSEEVLEGLQPHQALECLTIVGYNGVRSPSWLQAQLLANLITLGLENCKAWKDLSCIGQLPNLKNLYVGGMPAVKQIMKKVDDGFFGSRDQGKCFPSLEELTFTDMPEWEEWTWADGRQLFPCLRKLQIERCPRLKRLPPLPPKLESLSLCRVESIEVPRLWEEIDGSSNSMTVSELKLYSLEKVKLKDIPECEGLPCLGQLPSLKVLRIKRMPAVKKVGYGFFGSRDQGKCFPSLEELTFTDMPEWEEWSWVDDRQLFPCLRNLEIGRCPRLKRLPPLPPSLETLEIDEVGLTELPGLWEGIHGGGNCITASLSTMRISNCPNLRNLEEGLLSHSLPNIRDIVIAECTELLWQPVKGFKELTSLRKLSICSCPNLLSMTRDWDIDILLPPSIEELVLSDCGNLGKLLPGCLHNLTSLTRLEIGECPSIESLPETSLLHLKQLQSLKIWKCGELRSIDELRVLESLRELTIKLCPKLLLNEGNEQVECSSVTELCIDDTALFKLSLLRRTLPSVRALTISNFPRATMSGEEEQLLRSLTALRWLEFKDCKNLQSLPTELHAFPSLCLLTIIGCPEIQALPENGLPMSLRNLHFEDCHPRLTERLEKHLAEMKSSGRFLAVDPLEIHEGTSHPTIASPHRYHWVFVVFGWFSFLVCVTTR</t>
  </si>
  <si>
    <t>Macma4_03_g24860.1:6-1420:186-432</t>
  </si>
  <si>
    <t>EEQLNDLLERLMKQADGSGSSNSSISTLTIFGIGGVGKTTLAQHAYHHERVKDYFHHKVWVCVSDDFNVERLTKEIIESLTRNKPDLSNLNTLQEEVKEKLTSKRFLLVLDDVWDENRQNWDRFRAPLNSGVPGSKILVTTRSRKIAEMVGNPIPLGVLDEASYWKLFKKCAFGSEYAGECPQLEDIAKKIVSRLKGLPLAARMVGGLLKPEMNEKHWRIIAESEIWQLPQNQEGVLPVLQLSYQC</t>
  </si>
  <si>
    <t>Macma4_03_g24870.1:3-872</t>
  </si>
  <si>
    <t>DKITTCIEDLITTLDADERQMITSLVPQTTTSFPIETQVFGREEHLNHLLGLLVQSTDGSGSSDGSISAITIVGIGGVGKTTLAQQAYNHERVKDYFQERVWVCVSDNFNVERLTKDIIESLKQEKCDLNNLDTLQEVVKEKLTSKKFLLVLDDVWNEDSLKWEIFCAPLRSAVPGSKILVTTRSKKIAEMVGNPIPLDCLDDTSHWEFFKQCAFGSEYAGEFPHLEAIAKKIEGGLKGLPLVARIVGGLLKAQMNEKHWRNIAESEIWQLPQDEKNILQVLQQSYHHHLPPHLKRCFVFCSLFPKDHRFDGEHLVRLWMAEGYVAQDNNMTMEDTGIRYFRELVNRSFFQEALLGSKYVMHDLIHDLAQFISEGEFYKIEDDESKEIPNTTRHLSATLIGKTKLPEFSCYEKLRTLMINYQSFCYGIRVDGSLFLQFERLKNIRVLILKSCGLRELPETIGDLIHLRYLDISYNRQIWRLSESLCGLYNLRVLDLSECELQSLPYCMSKLINLMHLNAEDKIISEINDVGKLTSLQGLCSFKVLKDQGHKVAQLGGLKQLHGQLRITNIENVESKQEASKANLNNKQYLDALALQWTSDDGSSLDGNELVMSEEVLEGLQPHQALKRLTIRGYNGVRSPSWLQAQLLSNLITLELENCTAWEDLSCIGQLPNLKNLYVKGMPAVKQISHGLSTESKFLPNLEELVLENMVALEELPSLSQLSNLKVLHIERMPAVKEIGHEFFNHIDKNWLPKLEKIHLEDIPACERLPCIGQLPCLKILRIERMSAVTKVGHEFFGCRDQGKCFPSLEELKFSDMPAWREWSWADGGELFPCLRRLEIVRCPKLQRLPPLPPLETLRLDEVGLTEAT</t>
  </si>
  <si>
    <t>Macma4_03_g24870.1:3-872:42-288</t>
  </si>
  <si>
    <t>EEHLNHLLGLLVQSTDGSGSSDGSISAITIVGIGGVGKTTLAQQAYNHERVKDYFQERVWVCVSDNFNVERLTKDIIESLKQEKCDLNNLDTLQEVVKEKLTSKKFLLVLDDVWNEDSLKWEIFCAPLRSAVPGSKILVTTRSKKIAEMVGNPIPLDCLDDTSHWEFFKQCAFGSEYAGEFPHLEAIAKKIEGGLKGLPLVARIVGGLLKAQMNEKHWRNIAESEIWQLPQDEKNILQVLQQSYHH</t>
  </si>
  <si>
    <t>Macma4_03_g24880.1:6-560</t>
  </si>
  <si>
    <t>AGLGSLGSSLIGRVKDQISDYLIGRVLEDPGVADLHELRNTLSGTERIIGRVENMWIKDEDKKKRLKELLMKLKDTVYDADDLLDEIQFRVLKQQIEQQGAQGYEASNQSSSSSDLPSSKKRTISERVSRFFGREYDVIRVRKIQMKLDKYTTDIEHFIGKLDDVEKQMITSVVPRTTTSFPIETQVFGRDEQLNHLLEQLMKSADGSGSSNSSISTVTIVGIGGVGKTTLAQQAYNHERVKDYFHPKVWLCVSDNFNVERLTKEIIESITKNKCDLSNLNALQEEVKEKLTSKRFLLVLDDVWNEDSLKWKRFCAPLRYGEPGSKILVTTRSKKIAEMVGNPIPLYVLDDASYWEFFKKCAFGSEDAGEFPQLEAIAKKIAGRLKGLPLAARTVGGLLKAQMNEKHWRNIAGSEIWQLQQDEEGVLPVLQLSYQCLPSHLKRCFVFCSLFLKDRQFDERDLIRLWMAEGYVAQNNNMTMEDTGSRYFLDLVNRSFFQEAPVGSKYVMHDLIHDLAQFISEGEFCRIDDDESKEIPNMTRHLSATLTDGTKLME</t>
  </si>
  <si>
    <t>Macma4_03_g24880.1:6-560:190-436</t>
  </si>
  <si>
    <t>DEQLNHLLEQLMKSADGSGSSNSSISTVTIVGIGGVGKTTLAQQAYNHERVKDYFHPKVWLCVSDNFNVERLTKEIIESITKNKCDLSNLNALQEEVKEKLTSKRFLLVLDDVWNEDSLKWKRFCAPLRYGEPGSKILVTTRSKKIAEMVGNPIPLYVLDDASYWEFFKKCAFGSEDAGEFPQLEAIAKKIAGRLKGLPLAARTVGGLLKAQMNEKHWRNIAGSEIWQLQQDEEGVLPVLQLSYQC</t>
  </si>
  <si>
    <t>Macma4_03_g24890.1:10-1414</t>
  </si>
  <si>
    <t>LGEAFIGSLIEKISDDAIPRLSEVFGVGAKPGDGTDLLKLKTTLTETKHIIGRVENMWIKDEDTKKQLKELVMELKDTAYDAEDLLDEIQFRVLKKQMEQQGAQGDEASNQSSSSSSGLFPWKKMKISVPKFTSRFFGREDDVNRVRENQMKLDKITTCIEDLITTLDADERQMITSVVPRTTTSFPIETQVFGREEQLNHLLGLLVQSADGSGSSDGSISALAIVGIGGVGKTTLAQQAYNHERVKDYFQHEVWVCVSDNFNVERLTKETIESITENKCDLSNLDTLQVVLKKNLTSKRFLLVLDDVWNEDSLKWERFCAPLRYGEPGSKILITTRSKMIAEMVGNPIPLGGLDETSYWKLFKKCAFGSEDEGEFPQLEAIAKKIAGRLKGLPLAAKTVGGLLKAQMTEKHWRNIAGSEIWQLLQDEEGVLPVLQLSYRCLPPHLKRCFIFFSLFPEDCRFYEPDLIRLWMAEGYVAQDNMTPEAVGSGYFRELVNRSFFQEAHWGSAYVMHDLIHDLAQFISEGEFCRIDDDESKEIPNTIRHLSATLTDKTKLIEFSCYEKLRTLMINYKSHWYGIGVEGSLFLRFERLKNIRVLILQRCGLRELPETIGGSIHLRYLDISHNFYFRRLPESLCGLYNLRVLDLWGCELQGFPHGMSKLINLMHLNAEDKIISEINDVGKLTSLQGLCSFKVLKDKGHEVAQLSGLKYLHGELRITSLENVESKQEANKANLNNKQYLGALALEWTSDDGSSLNGNELVVSEEVLEGLQPHQALKRLAIRGYNGVRSPSWLQAQLLANLITLEIKNCKAWEDLSYIGQLPNLKKLYVKGMPAVKQIMKNLGDGFFGSRDQGKCFPSLEELTFIDMPKWEEWSWADGRQMFPCLRKLQIVQCPWLKRTPPLPASLQLLSLCQVGLTEVPRLLEEIDGSSIDMTVSELKIYSLQVVELEDIPECEELPCLGQLPSLEVLRIERMPAMKKVGDGFFGSRDQGKCFPSLEELTFRDMPEWEEWSWADDRQLFACLQKLQIERCPRLKRLPPLPPPLETLEIDEVGLTELPGLWEGIHGGGNWITASLSTLRIRKCPNLRNLVEGLLSHSLPNIRDIEIAECAELVRLPVKEFKELTSLAKLSIRSCPKLLSMTRDGDNDILLPPSIKELVLSDCGNLGKLLPGCLHNLTSLTRLEIGDCRCIESLPTTSLLHLKRLKYLKIWKCGELRSKDELLLNEGNEQVEGSSVTELCIDDTALFKLSLLRRILPSVRVLTISNFPRATMSDEEEQLLRSLTALRWLEFKDCKNLRSLPTQLHAFPSLCLLTIIGCPEIQALPEKGLPTSLRKLRFGGCHAMLTERLEKHLAEMKSSGRFLALDQLAILEGTSHPTIASPHRYHWFFVVFGWFSFLVFETTL</t>
  </si>
  <si>
    <t>Macma4_03_g24890.1:10-1414:196-440</t>
  </si>
  <si>
    <t>EQLNHLLGLLVQSADGSGSSDGSISALAIVGIGGVGKTTLAQQAYNHERVKDYFQHEVWVCVSDNFNVERLTKETIESITENKCDLSNLDTLQVVLKKNLTSKRFLLVLDDVWNEDSLKWERFCAPLRYGEPGSKILITTRSKMIAEMVGNPIPLGGLDETSYWKLFKKCAFGSEDEGEFPQLEAIAKKIAGRLKGLPLAAKTVGGLLKAQMTEKHWRNIAGSEIWQLLQDEEGVLPVLQLSYR</t>
  </si>
  <si>
    <t>Macma4_03_g24910.1:1-899</t>
  </si>
  <si>
    <t>DKIRDSAIQGFLEELGVGDDLGELMNTLIRTNLIVGEVENMLPKDEDTKKRLKELLMELKDTAYDAEDLLDEIQFRVLKQQIEQQGAQRDEASNQSSSSSGLPPRKKRKFSELVSRFVGREDDVNKVRENQMKLDKITTCIEDLITTLDADERQMITSLVPQTTTSFPIETQVFGREEHLNHLLGLLVQSTDGSGSSDGSISAITIVGIGGVGKTTLAQQAYNHERVKDYFQERVWVCVSDNFNVERLTKDIIESLKQEKCDLNNLDTLQEVVKEKLTSKKFLLVLDDVWNEDSLKWEIFCAPLRSAVPGSKILVTTRSKKIAEMVGNPIPLDCLDDTSHWEFFKQCAFGSEYAGEFPHLEAIAKKIEGGLKGLPLVARIVGGLLKAQMNEKHWRNIAESEIWQLPQDEKNILQVLQQSYHHHLPPHLKRCFVFCSLFPKDHRFDGEHLVRLWMAEGYVAQDNNMTMEDTGIRYFRELVNRSFFQKDPMGWEYMMHDLIHDLAQFISEGEFCRIDDDKSKEIPNTTRHLSATLTDGTKLMKFSCYEKLRTLMINYGSYTYGFRVADSLLTGVQIERLKNIRLLILRRCGLRELPEKIGGLIHLRYLDISYNRYIRRLPESLCDLYNLRVLDLFECDLQNLPHGMSKLINLMHLNAEDKIISEINDVGKLTSLQGLCSFKVLKNQGHEIAQLGSLKQLHGQLRITDLENVESKQEASKANLNNKQYLDKLVLEWTSDDGNELIMSKEVLEGLQPHQALKRLTIRGYTGVRSPSWLQAQLLANLITLEKVHLEDIPACERLPCIGQLPCLKILRIERMSAVTKVGHEFFGCRDQGKCFPSLEELKFSDMPAWQEWSWADGGELFPCLRRLEIVRCPKLQRLPPLPPLETLRLDEVGLTGA</t>
  </si>
  <si>
    <t>Macma4_03_g24910.1:1-899:176-422</t>
  </si>
  <si>
    <t>Macma4_03_g24920.1:6-1348</t>
  </si>
  <si>
    <t>AGLGSLGSSLIGRVKDQISDYLIGRVLEEPGVADLDKLRNTLSGTERIIGRVENMWIKDEDTKKRLKELLMKLKDTVYDADDLLDEIQFRVLKQQIELQGAQGYEASNQSSSSSGLHPSKRRKLYERVGRFFGREDDVIRVGKIQMKLDEYTTYIKDFITTTDADEKQMITSVVPRTTTSFPIETQVFGRDEQLNHLLEQLMKSADGSGSSNSSISTVTIVGIGGVGKTTLAQQAYNHERVKDYFHPKVWLCVSDNFNVERLTKDIVESITEEKCDLSNLDTLQVVVKKKLTSKRFLLVLDDVWNEDGLKWERFCASLRYGEQGSKILVTTRSKKIAEMVGKPIPLGGLDEASYWEFFKKCAFGSEDAGEFPQLEAIAKKIAGRLKGLPLAARTVGGLLKAQMNEKHWRNIAGSEIWQLQHDENGVLPVLQLSYQCLPPHLKRCFVFCSLFPKDNRFDGEHLVQLWMAEGYVDQDNMKDNMTLEAVGSDYFHELVNRSFFQEAPWGSTYVMHDLIHDLAQFISKGEFCRIDDVESKEIPNTTRHLSATLTDGTKLMELSCYDKLRTLEINSKSFWFDFQDESPLFIQFEKLKNIRVLILQNCGLQELPEKIGGLIHLRYLDISYNRYIKWLPESLCDLYNLRVLDLYECDLQSLPHGMSKLINLMHLNEEDKIISEINDVGKLTSLQGLCSFKVLKDKGHEVAQLGGLKQLHGQLRITNLENVESKQKAGMANLNNKQYLDELVLEWTTDDGFSLDGNELVVSEEVLEGLQPHQALKRLTIRGYIGVRSPSWLQTQLLANLITLDLYNCKAWEDISCIGQLQNLKKLSVKGMPAVKQISHGLSTESKFLPNLEELVLENMVALEELPSLGQLPCLKVLRIDQMSTMTKVVHGFFGYRDQGKCFPCLEELTFRDMPQWEEWSWADGRQLFPCLRKLQIERCPRLKRMPPLPPPLETLRLDEVGLTEVAGLREGIHGGGSCITASLSSLEISQCPNLRNLEEGLLSHSFPNIGDIAILECAELVWLPVKEFKELTSLKKLSIRSCPKLLSMTRDGDIDIPLPPSIEELVLFDCGNLGKLLLGCLHNLTSLARLEIGGCPSIVSLPETSLLHLKRLEYLKIWKCGELRSIDELLLNEGNEQVGDGLRILESLRELTIKLCPKLLLNEGNEQVEGSSVTELCIDDTALFKVSLLRRTLPSVRALTISNLPRATMSDEEEQLLRSLTALRSLEFLDCKNLQSLPRELHAFPSLWLLRIIGCPEIESVPEKGLPTSLRNLRFQGCHAMLTEQLQKHLAEIKSSGRFLSLHQLAIRKGTSHPTIASPHRYRWFFVVFGCFSFRVSDTTP</t>
  </si>
  <si>
    <t>Macma4_03_g24920.1:6-1348:190-436</t>
  </si>
  <si>
    <t>DEQLNHLLEQLMKSADGSGSSNSSISTVTIVGIGGVGKTTLAQQAYNHERVKDYFHPKVWLCVSDNFNVERLTKDIVESITEEKCDLSNLDTLQVVVKKKLTSKRFLLVLDDVWNEDGLKWERFCASLRYGEQGSKILVTTRSKKIAEMVGKPIPLGGLDEASYWEFFKKCAFGSEDAGEFPQLEAIAKKIAGRLKGLPLAARTVGGLLKAQMNEKHWRNIAGSEIWQLQHDENGVLPVLQLSYQC</t>
  </si>
  <si>
    <t>Macma4_03_g24930.1:2-1304</t>
  </si>
  <si>
    <t>IKDEDTKKQLKELVMELKDTAYDAEDLLDEIQFRVLKKQMEQQGAQGDEASNQSSSSSSGLFPWKKMKISVPKFTSRFFGREDDVNRVRENQMKLDKITTCIEDLITTLDADEKQMITSVVPRTTTSFPIETQVFGREEQLNHLLGLLVQSADGSGSSDGGISTLAIVGIGGVGKTTLAQQAYNHERVKDYFQHEVWVCVSDNFNVERLTKEIIESITENKCDLSNLDTLQVVLKKNLTSKRFLLVLDDVWNEDSLKWERFCAPLRYGEPGSKILITTRSKMIAEMVGNPIPLGGLDETSYWKLFKKCAFGSEDEGEFPQLEAIAKKIAGRLKGLPLAAKTVGGLLKAQMTEKHWRNIAGSEIWQLLQDEEGVLPVLQLSYRCLPPHLKRCFIFFSLFPEDCRFYEPDLIRLWMAEGYVAQDNMTPEAVGSGYFRELVNRSFFQEAHWGSAYVMHDLIHDLAQFISEGEFCRIDDDESKEIPNTIRHLSATITDKTKLIEFSCYEKLRTLMINYKSHWYGIGVEGSLFLRFERLKNIRVLILQRCGLRELPETIGGSIHLRYLDISHNFYFRRLPESLCGLYNLRVLDLWGCELQGFPHGMSKLINLMHLNAEDKIISEINDVGKLTSLQGLRSFKVLKDKGHEVAQLGGLKYLHGELRITSLENVESKQEANKANLNNKQYLGALALEWTSDDGSSLDGNELVVSEEVLEGLQPHQALKRLAIRGYNGVRSPSWLQAQLLANLITLEIKNCKAWEDLSYIGQLPNLKKLYVKGMPAVKQIMKKVGDGFFGSAGQGKCFPRLEELTFRDMPQWEEWSWADGRQMFPCLRKLQIVQCPWLKRTPPLPASLQLLSLCQVGLTEVPRLLEEIDGSSIGMTVSELKIYSLQVVELEDIPECEELPCLGQLPSLEVLRIERMPAMKKVGDGFFGSRDQGKCFPSLEELTFRDMPEWEEWSWADDRQLFPCLRELEIIQCPRLKRLPPLPPPLQTLHLHEVGLTELPGLWEGIHGGGNCITAALSTLRIRKCPNLRNLVEGLLSHRLPKIRDIEIAECAELVRLPVKEFKELTSLAKLSIRSCPKLLSMTRDGDNDILLPPSIKELVLSDCGNLGKLLPGCLHNLTSLTRLEIGDYRCIESLPATSLLHLKRLKYLKFWKCGELRSKDELLLNEGNEQVEGSSVTELCIDDTALFKLSLLRRILPSVRVLTISNFPRATMSDEEEQLLRSLTALRSLEFFNCENLQSLPRELHALSSLRLLKIIRCPKIQVLPEKGLPTSLTNLIFSYCHRMLREQLEKHLAEMKSSG</t>
  </si>
  <si>
    <t>Macma4_03_g24930.1:2-1304:138-382</t>
  </si>
  <si>
    <t>EQLNHLLGLLVQSADGSGSSDGGISTLAIVGIGGVGKTTLAQQAYNHERVKDYFQHEVWVCVSDNFNVERLTKEIIESITENKCDLSNLDTLQVVLKKNLTSKRFLLVLDDVWNEDSLKWERFCAPLRYGEPGSKILITTRSKMIAEMVGNPIPLGGLDETSYWKLFKKCAFGSEDEGEFPQLEAIAKKIAGRLKGLPLAAKTVGGLLKAQMTEKHWRNIAGSEIWQLLQDEEGVLPVLQLSYR</t>
  </si>
  <si>
    <t>Macma4_03_g30440.1:1-620</t>
  </si>
  <si>
    <t>AVVLDAFISGLVGTLKDMAKEEVDLLLGVPGETQKLQRSLRNIHSVLRDAEKRRIEDEDVNDWLMELKDFMYDADDLLDECRMEAQKWTPRESDPKPSTSCGFPFFACFREVKFRHEVGVKIKVLNDRLEEISARRSKLQLHVSAAEPRVVPRVSRITSPVMESDMVGERLEEDSKALVEQLTKQDPSKNVVVLAIVGIGGIGKTTFAQKVFNDGKIKASFRTTIWVCVSQEFSETDLLGNIIEGAGGKYNREQSRSLLEPLVEGLLRGNKFLLVLDDVWDFRIWDDSLRNPLQGGAAGSRVLVTTRNEGIARQMKAAHVHEMKLLPPEDGWSLLCKKATTNAEEERDARDLKDTGMKIVEKCGGLPLAIKTIGGVLCSRGLNRSAWEEVLRSAAWSRTGLPEGVHRALNLSYQDLPSHLKQCFLYCALFPEDHVFARSDIIRLWIAEGFVEARGDVSLEETGEQYHRELLHRSLLQWQRYSQDDYYEYFKMHDLLRSLGHFLSRDEILFISDVLNERRSGAIPMKLRRLSIVATETTDIQRIVLLIEQHESVRTLLAEGTRGYAKDIDDYMKNFVRLRVLHLMQTKIEILPHYIGNLIHLRYLNVSYTDIKKLPKAYA</t>
  </si>
  <si>
    <t>Macma4_03_g30440.1:1-620:171-416</t>
  </si>
  <si>
    <t>EEDSKALVEQLTKQDPSKNVVVLAIVGIGGIGKTTFAQKVFNDGKIKASFRTTIWVCVSQEFSETDLLGNIIEGAGGKYNREQSRSLLEPLVEGLLRGNKFLLVLDDVWDFRIWDDSLRNPLQGGAAGSRVLVTTRNEGIARQMKAAHVHEMKLLPPEDGWSLLCKKATTNAEEERDARDLKDTGMKIVEKCGGLPLAIKTIGGVLCSRGLNRSAWEEVLRSAAWSRTGLPEGVHRALNLSYQDL</t>
  </si>
  <si>
    <t>Macma4_03_g30450.1:1-1066</t>
  </si>
  <si>
    <t>ADSVVSGLVGTLMDMAKEKVDLWLGVPGEIQNLQSTLRNIQSVLRDAEKRRIEDKAVNDWLMELKDVMYDADDVLDEWRTAAEKCTPRESPPKRFKGNIFSIFAGLSDEVKFRHEVGIKIKDLNDRLEEISARRSKLQLHVSAAESRVVPRVSRITSPVMESDMVGQRLEEDSKALVEQLTKQDPSKNVVVLAIVGIGGIGKTTFAQKVFNDGKIKASFRTTIWVCVSQEFSETDLLRNIIEGAGGKYKREQSRSQLEPTVERLLRGNKFLLVLDDVWDAQIWDDLLRNPLQGGAAGSRVLVTTRNAGIARQMKAAHFHEMKLLPPEDGWSLLCKKATMNAEEERDAQDLKDTGMKIVEKCGGLPLAIKTIGGVLCTRGLNRDAWEEVLRSAAWSRTRLPEGVHGALNLSYQDLPAHLKQCFLYCALFPEDYVFRGSAIVRLWIAEGFVEARGDVSLEEAGEQYHRELLHRSLLQSLQPFSLDSDEYSKMHDLLRSLVHFLSRDESLFISDVQNEWRSAAATMKLRRLSIVATETMDIRDIVSWTRQNESVRTLLLEGIRGSVKDIDDSLKNLVRLRVLHLTYTNIDILPHYIGNLIHLRYLNVSHSHVTELPESICNLTNLQFLLLKGCDQLRHIPRGIARLFNLRTLDCTYTQLESLPCGIGRLKHLNKLRGFVVNTGNDGMCPLEALYGLQELRYLSVGRLERAWLEAEPKRVTSILKGNHKLKNLYLHCSSTLTSDGHTEEEIERMEKVLDVALHPPSSVVLLSLLNFGLRYPSWMASASISSLLPNISRLELNYCVHWPLLPPLGKLPSLEFLEIVGARAVTTIGPEFFGCEVAAAGHERERNSKRSSSSTSPPSLFPKLRQLELLDMTNMEVWDWVAEGFAMRRLDKLVLGNCPKLKSLPEGLIRQATCLTTLFLADVCALKSIRGFPCVKEMSIIGESDLEIVADLPALEVLNLGLFGRRNNHLPDWLAQQSFTTLRRLDVRGTTQILRRCLQNGADWPMIERFPIFSIRDFRGNYINYIKHSCTFDTNLVDDDAAFAAVAAAEEEEEEEEEEDVNEL</t>
  </si>
  <si>
    <t>Macma4_03_g30450.1:1-1066:169-413</t>
  </si>
  <si>
    <t>EEDSKALVEQLTKQDPSKNVVVLAIVGIGGIGKTTFAQKVFNDGKIKASFRTTIWVCVSQEFSETDLLRNIIEGAGGKYKREQSRSQLEPTVERLLRGNKFLLVLDDVWDAQIWDDLLRNPLQGGAAGSRVLVTTRNAGIARQMKAAHFHEMKLLPPEDGWSLLCKKATMNAEEERDAQDLKDTGMKIVEKCGGLPLAIKTIGGVLCTRGLNRDAWEEVLRSAAWSRTRLPEGVHGALNLSYQD</t>
  </si>
  <si>
    <t>Macma4_03_g30460.1:1-260</t>
  </si>
  <si>
    <t>ESDMVGEQLEEDAKALVDQLTNQDPSKNVVVLAIVGIGGIGKTTLAQKVFNDGKIKASFRTTIWVCVSQDFSETDLLRNIVEGAGGKYNGEQSKSQLEPSVEGILRGNKFLLVLDDVWDFRIWDDLLRNPLQGGAAGSRVLVTTRNAGIARQMKAAHFHEMKLLPPEDGWSLLCKKATMNAVEERDAQDLKDTGMKIVEKCGGLPLAIKTIGGVLRDRGLNRNAWEEVLRSAAWSRTGIPDGVQGALLLSYQDLPSHLK</t>
  </si>
  <si>
    <t>Macma4_03_g30460.1:1-260:9-243</t>
  </si>
  <si>
    <t>EEDAKALVDQLTNQDPSKNVVVLAIVGIGGIGKTTLAQKVFNDGKIKASFRTTIWVCVSQDFSETDLLRNIVEGAGGKYNGEQSKSQLEPSVEGILRGNKFLLVLDDVWDFRIWDDLLRNPLQGGAAGSRVLVTTRNAGIARQMKAAHFHEMKLLPPEDGWSLLCKKATMNAVEERDAQDLKDTGMKIVEKCGGLPLAIKTIGGVLRDRGLNRNAWEEVLRSAAWSRTGIPDGV</t>
  </si>
  <si>
    <t>Macma4_03_g30470.1:1-1052</t>
  </si>
  <si>
    <t>AVVLDSFISGLVRTLMDMAKEEVDLLLGVPGEIQKLQRTLRNIQSVLRDAEKRRIEDEAVNDWLMELKDVMYDADDVLDECRMEAEKWTPRESDPKPSTSCGFPIFACFREVKFRHAVGVKIKDLNGRLEEISARRSNLQLHVSAAEPRVVPRVSRITSPVMESDMVGERLEEDAEALVEQLTKQDPSKNVVVLATVGIGGIGKTTLAQKVFNDGKIKASFRTTIWVCVSQEYSETDLLRNIVKGAGGSHGGEQSRSLLEPLVEGLLRGNKFLLVLDDVWDAQIWDDLLRNPLQGGAAGSRVLVTTRNAAIARQMKAAHVHEMKLLPPEDGWSLLCKKATMNAEEERDAQDLKDTGLKIVEKCGGLPLAIKTIGGVLRDRGLNRSAWEDVLRSAAWSRTGLPEGMHGALYLSYQDLPSHLKQCFLYCALFREDFDFERPEIVILWIAEGFVEARGDVSLEETGEQYYIELHHRCLLQSLQPFSLDYHNYSKMHDLLRSLSHFLSRDDSLCISDVQNEWRSGAASMKLRRLSIVATETTDIQHIVSLIKQHESVRTLLVRGYAKDIDDYLKNFVRLRVLHLMGRNIQSLPHYMGNLIHLRYLTVSHSHITELPESICNLTNLQFLILFGCRRLTQIPQGIVRLVNLRALDCKGTRLESFPYGIKRLKHLNELQGFVVNTGIGMCPLEALCGLKELRDLSIHRLERAWLEAEPGRDTSVLKGNQKLKKLLLSCSFTSDGHTEEQIERIEKVLDVALHPPSSVVSLSLHNLFGRRYPSWMASASISSLLPNIRHLELIDCYDWPLLPPLGKLPSLEFLVIRGARAVTTIGPEFFGCEAAAATGNDRERNSKRPSSSYPTSPSLFPKLRQLELRKMTNMEVWDWVAEGFAMRRLDKLDLVNCPTLKSLPEGLIRQATCLTTLNLRDVCALKSIRGFPSVKELSISGESDLEIVTDLPALEVLELGEFLLPNNHLPEWLADCPACFTILQRLDVHGTTQLLRRCLQNGAYWPMIKHFPNFSIKDDRGNYINYIKHSGTFETNLDDAAAFAAAAAEE</t>
  </si>
  <si>
    <t>Macma4_03_g30470.1:1-1052:171-403</t>
  </si>
  <si>
    <t>EEDAEALVEQLTKQDPSKNVVVLATVGIGGIGKTTLAQKVFNDGKIKASFRTTIWVCVSQEYSETDLLRNIVKGAGGSHGGEQSRSLLEPLVEGLLRGNKFLLVLDDVWDAQIWDDLLRNPLQGGAAGSRVLVTTRNAAIARQMKAAHVHEMKLLPPEDGWSLLCKKATMNAEEERDAQDLKDTGLKIVEKCGGLPLAIKTIGGVLRDRGLNRSAWEDVLRSAAWSRTGLPE</t>
  </si>
  <si>
    <t>Macma4_03_g30480.1:1-249</t>
  </si>
  <si>
    <t>VEQLTKQYPSKNVVVLAIVGFGGIGKTTHAQKVFSDNKVQANSGTTIWMCVSHEFSETDLLGNIIEGAGGKYNREQSRSQLEPTVERLLRGNKFLLVLDDVWDARIWDDLLRNPLQGGAAGSRVLVTTRNEGIATAHVHEMKLLPPEDGWSLLCKKATMNAEEERDAQDLKDIGMKIVEKCGGLPLVIKTIGGVLRERGLNRNAWEEVLRSAAWSRTGLPDGGHGALYLSYQPSGPSQVMLSLLCLIA</t>
  </si>
  <si>
    <t>Macma4_03_g30480.1:1-249:1-218</t>
  </si>
  <si>
    <t>EQLTKQYPSKNVVVLAIVGFGGIGKTTHAQKVFSDNKVQANSGTTIWMCVSHEFSETDLLGNIIEGAGGKYNREQSRSQLEPTVERLLRGNKFLLVLDDVWDARIWDDLLRNPLQGGAAGSRVLVTTRNEGIATAHVHEMKLLPPEDGWSLLCKKATMNAEEERDAQDLKDIGMKIVEKCGGLPLVIKTIGGVLRERGLNRNAWEEVLRSAAWSRTG</t>
  </si>
  <si>
    <t>Macma4_03_g30490.1:1-1060</t>
  </si>
  <si>
    <t>AVVLDAFISGLVGTLKDMAKEKVDLLLGVPGEIQKLQRSLRNIHSVLRDAEKRRIEDEDVNDWLMELKDVMYDADDLLDECRMEAEKWTPRESDPKPSTLCGFPICACFREIKFRHAVGVKIKDLNGRLEEISARRSKLQLHVSAAEPRVVPRVSRITSPVMESDMVGQRLEEDSKALVEQLTKQDPSKNVVVLAIVGIGGIGKTTFAQKVFNDGKIKASFRTTIWVCVSQEFSETDLLGNIIEGAGGKYNREQSRSLLEPLVEGLLRGNKFLLVLDDVWDARIWDDLLRNPLQGGAAGSRVLVTTRNAGIARQMKAAHVHEMKLLPPEDGWSLLCKKATMNAVEERDAQDLKDTGMKIVEKCGGLPLAIKTIGGVLCTRGLNRNAWEEVLRSAAWSRTGLPEGVHGALYLSYQDLPSHLKQCFLYCALFKEDYMFHGPEIVRLWIAEGFVEARGDVSLEETGEQYYIELHHRCLLQSLQPFSLDYHNYSKMHDLLRSLSHFLSRDDSLCISDVQNEWRSGAASMKLRRLSIVATETTDIQHIVSLTKQHESVRTLLVEIARGHVKDIDDYLKNFVRLRVLHLTYTKIENLPHYIGSLIHLRYLNVSCSDITELPESICNLTNLQFLILRGCDQLRHIPQGMARLFNLRVLDCTYTRLESLPCGIGRLKHLNELGGFVMNMANGTCPLEELGSLDELRYLSIYNLERACMEAEPGRDTSVLKGKQKLKNLHLHCSSTPTSDGHTEEQIEIIEKVLDVALHPPSSVVSLSLHNFFGLRYPSWMASASISSLLPNIRRLELIDCDHWPQLPPLGKLPSLEFLKIGGARAVTTIGPEFFGCEAAAASGHERERNSKHPSSSSSSSPPLMLFPRLRQLRLADMINMQVWDWVAEGFAMGRLNKLVLKNCPKLKSLPEGLIRQATCLNTLYLTDVCALKSIKGFPSVKELKLSGESDLEIVADLPALEVLYLGLFGSRNNRLPEWLAQQSFTTFQRLDVSGTTQQLVRCLQNGADWPIVKHFPIFSIEDLRGNYINYNKHSCTFDTNLVDDDAVFAAVAAAEEE</t>
  </si>
  <si>
    <t>Macma4_03_g30490.1:1-1060:171-404</t>
  </si>
  <si>
    <t>EEDSKALVEQLTKQDPSKNVVVLAIVGIGGIGKTTFAQKVFNDGKIKASFRTTIWVCVSQEFSETDLLGNIIEGAGGKYNREQSRSLLEPLVEGLLRGNKFLLVLDDVWDARIWDDLLRNPLQGGAAGSRVLVTTRNAGIARQMKAAHVHEMKLLPPEDGWSLLCKKATMNAVEERDAQDLKDTGMKIVEKCGGLPLAIKTIGGVLCTRGLNRNAWEEVLRSAAWSRTGLPEG</t>
  </si>
  <si>
    <t>Macma4_03_g30500.1:1-1054</t>
  </si>
  <si>
    <t>AVVLNPFVSKLLETLFDMAKEKVDLVLGVPGEIQKLQDTLCNIQSVLHDAEQRPIEDKAIKYWLTDLKNAMYDADDILDECRTAAEKCTPGESRPKRFKGNRFPIFAWLSEVKFRHEVGVKIKHLNGRMEEISARMSKLQLHVSAAERKLVSRVSRITSPVMESDMVGQRLEEDAKGLVEQLTKQDPSKNVVVLAIVGVGGIGKTTLAQKVFNDGKIEANFGTTIWVCVSQEFSETDLLRNIVRGAGGSHDGEQSRSLLEPLVEGLLRGNKFLLVLDDVWDAQIWDDLLRNPLQGGAAGSRVLVTTRNAGIARQMKAAHVHEMKLLPPEDGWSLLCRKATMNAEEERDAQDLKDTGMKIVKKCGGLPLAIKTIGGVLCTRGLNRNAWEEVLRSAAWSRTGLPEGVHGALYLSYQDLPSHLKQCLLYCALFREDYEFHGPTIVRFWIAEGFVEARGDVMLEETGEQYYRELLHRSLLQSQPFNLYYKNYSKMHDLVRSLGHFLSRDEGLFISDVQNEWRSGAAPMKLRRLSIVATETMDIRDIVSLTKQNESVRTLLVERTSGSVEDIDDYLKNFVRLRVLHLMGTNIEILPHYIGNLIHLRYLNVSYSYVTELPESICNLMNLQFLILKGCNELTHIPQDIVKLVNLRTLNFGGTQLESLPYGIGRLKHLNVLRGFVVTTANGTCPLEVLGSLQGLRYLSICKLERAWMEGEPRWDTSVLKGNQKLKNLHLHCLPRPTSDGYREEEIERIEKVLDVALHPPSSVVTLRLENFVGLRYPSWMVSSCISSLLPNIRRLELIHCHYWPLLPPLGKLPSLEFLHIEGTLAVATIGPEFFGCEAAATGHDWERPSSSSPPPHLMSFPRLRQLRLRDMINMQVWDWVAEGFAMRRLNKLFLENCPKLKSLPEGLIRQATCLTTLDLANVCALKSIRGFPSVKELSISGESDLEIVTDLPALELLKLGTFGSRINHLPEWLADCPACFTTLQRLDVHGTTQLLRRCLQNGAYWPMIKHFPIFSIEDGRGNYINYIKGSCIFDTNLVDTDAAFAAAAAEEE</t>
  </si>
  <si>
    <t>Macma4_03_g30500.1:1-1054:171-403</t>
  </si>
  <si>
    <t>EEDAKGLVEQLTKQDPSKNVVVLAIVGVGGIGKTTLAQKVFNDGKIEANFGTTIWVCVSQEFSETDLLRNIVRGAGGSHDGEQSRSLLEPLVEGLLRGNKFLLVLDDVWDAQIWDDLLRNPLQGGAAGSRVLVTTRNAGIARQMKAAHVHEMKLLPPEDGWSLLCRKATMNAEEERDAQDLKDTGMKIVKKCGGLPLAIKTIGGVLCTRGLNRNAWEEVLRSAAWSRTGLPE</t>
  </si>
  <si>
    <t>Macma4_03_g30510.1:1-1065</t>
  </si>
  <si>
    <t>AVVLDAFISGLVSTLKDMAKEEVDLLLGVPGEIQKLQRSLRNIHSVLRDAEKQRIENEGVKDWLMELKDVMYDADDILDECGMEAEKWTPRESDPRSSTFCGFPIFACFREVKFRHEVGDKIKGLNDRLEEISARRSKLQHHVSAAEPRVVPRVSRITSPVMESDMVGERLEEAAKALVEQLTKQDPSKNVVVLAIVGIGGIGKTTLAQKVFNDGKIKASFRTTIWVCVSQEFSETDLLGNIIEGAGGKYNREQSRSQLEPTVDGLLRGNKFLLVLDDVWDAQIWDDLLRNPLHGGAAGSRVLVTTRNAGIARQMKAAHVHEMKLLPPEDGWSLLCKKATMNAEEERDAQDLKDTGMKIVEKCGGLPLAIKTIGGVLCTRGLNRNAWEEVLRSAAWSRTGLPDGVHGALYLSYQDLASHLKQCFLYCALFKEDYVFRRSDVVRLWIAEGFVEARGDASLEETGEQYHRELLHRSLLQSVQLYDLDYDEHSKMHDLLRSLGHFLSRDESLFISDVQNEWRSVAATMKLRRLSTVATETMGIRDIVSWTRQNESVRTLLLEGIRGSVKNIDDSLKNLVRLRVLHLSYTNIDILPYYIGNLIHLRYLNVSHSRVTELPESICNLTNLQFLILFGCRQLTQIPQGIDRLVNLRTLDCGYTHLESLPCGIGRLKLLNELVGFVVNKATGSCPLEELGSLQELRYLFIERLERAWLEGDPGRDTSVFKGKQKLKNLYLHCSSTLTSDGHTEEEIERMEKVLDVALHPPSSVVSLRLQNFFGLRYPSWMASASISSLLPNISHLELTNCDHWPLLPPLGKLPSLEFLFVVGARAVTTIGPEFFGSEAAATGHERERNSKRPSSSSTSPPPLFPKLRQLELWNMNNMEVWDWVAEGFAMRRLDKLVLIRCPKLKSLPEGLIRQATSLTTLYLIDVCALKSIRGFPSVKELSICGDSDLEIVADLPVLELLKLGTFGSRINHLPEWLTACPACFTTLQRLDVYGTTQLLRRCLQNGADWPMIKHFPIFSIKDDRGNCINYIKHSGTFETNLVNDAAAFATAAAEEEEEEEEER</t>
  </si>
  <si>
    <t>Macma4_03_g30510.1:1-1065:171-413</t>
  </si>
  <si>
    <t>EEAAKALVEQLTKQDPSKNVVVLAIVGIGGIGKTTLAQKVFNDGKIKASFRTTIWVCVSQEFSETDLLGNIIEGAGGKYNREQSRSQLEPTVDGLLRGNKFLLVLDDVWDAQIWDDLLRNPLHGGAAGSRVLVTTRNAGIARQMKAAHVHEMKLLPPEDGWSLLCKKATMNAEEERDAQDLKDTGMKIVEKCGGLPLAIKTIGGVLCTRGLNRNAWEEVLRSAAWSRTGLPDGVHGALYLSY</t>
  </si>
  <si>
    <t>Macma4_03_g30530.1:1-1060</t>
  </si>
  <si>
    <t>AVVLDAFISGLVGTLKDMAKEEVDLLLGVPGEIQKLRRSLRNIHSVLRDAEKQRIENESVNDWLMELKDVMYDADDVLDECRMEAEKWTPRESAPKPSTLCGFPICACFREVKFRHAVGVKIKDLNDRLEEISARRSKLQLHVSAAEPRVVPRVSRITSPVMESDMVGQRLEEDAEALVEQLTKQDPSKNVVVLATVGIGGIGKTTLAQKVFNDGKIKASFRTTIWVCVSQEFSETDLLGNIIEGAGGKYNREQSRSLLEPLVAGLLRGNKFLLVLDDVWDAQIWDDLLRNPLQGGAAGSRVLVTTRNAGIARQMKAAHVHEMKLLPPEDGWSLLCKKATMNAEEERDAQDLKDTGMKIVEKCGGLPLAIKTIGGVLCSRGLNRSAWEEVLRSAAWSRTGLPEGVHRALNLSYQDLASHLKQCFLYCALFKEDYVFARSDIIKLWIAEGFVEARGDVSLEETGEQYHRELLHRSLLQWQRYSQDDYYEYFKMHDLLRSLGHFLSRDEILFISDVQNERRSGAIPMKLRRLSIVATETTDIQRIVSLIEQHESVRTLLAEGTRGYAKDIDDYMKNFVRLRVLHLMGRNIQSLPHYMGNLIHLRYLNVSYTDITELPESICNLTNLQFLILFRCRQLTHIPQGIVRLVNLRTLDCQLTGLESLPCGIGRLKLLNELVGFVVNTATGSCPLEELGSLHELRYLSVDRLERAWLEVEPGRDTSLFKGKQKLKHLHLHCSYTSDDHTEEEIERFEKLLDVALHPPSSVVSLRLDNFFLLRFPSWMASASISSLLPNIRRLELIDCNDWPLLPPLGKLPSLEFLEIQGAHAVTTIGPEFFGCEVAATGHDRERNSKLPSSSSTSPPSLFPKLRQLELWNMTNMVVWDWVAEGFAMRRLGKLVLVNCPKLKSLPEGLIRQATCLTTLDLTDVCALKSIGGFPSVKELSISGESDLEIVADLPALELLKLGGFFFPYNHLPEWLAACPGCFTTLQRLDVWGTTQLLRRCLQNGADWPMIKHFPNFSIKDDRGNYINYIKHSGTFETNLVDDNAAFAAAAEDEEEVKR</t>
  </si>
  <si>
    <t>Macma4_03_g30530.1:1-1060:171-424</t>
  </si>
  <si>
    <t>EEDAEALVEQLTKQDPSKNVVVLATVGIGGIGKTTLAQKVFNDGKIKASFRTTIWVCVSQEFSETDLLGNIIEGAGGKYNREQSRSLLEPLVAGLLRGNKFLLVLDDVWDAQIWDDLLRNPLQGGAAGSRVLVTTRNAGIARQMKAAHVHEMKLLPPEDGWSLLCKKATMNAEEERDAQDLKDTGMKIVEKCGGLPLAIKTIGGVLCSRGLNRSAWEEVLRSAAWSRTGLPEGVHRALNLSYQDLASHLKQCF</t>
  </si>
  <si>
    <t>Macma4_03_g30540.1:11-91</t>
  </si>
  <si>
    <t>SGCASQEFSETDLLGKIIEEGAGGKYNSEQSRSLLEPLVEGLLRGNKFLLVLDDVWDARIWDDLLRNPLQGGAAGSRVLV</t>
  </si>
  <si>
    <t>Macma4_03_g30540.1:11-91:3-80</t>
  </si>
  <si>
    <t>ASQEFSETDLLGKIIEEGAGGKYNSEQSRSLLEPLVEGLLRGNKFLLVLDDVWDARIWDDLLRNPLQGGAAGSRVLV</t>
  </si>
  <si>
    <t>Macma4_03_g30550.1:2-51</t>
  </si>
  <si>
    <t>GIVTAHVHEMKLLPPEDGWSLLCKKATMNAEEERNAQDLKDIGMKIVEK</t>
  </si>
  <si>
    <t>Macma4_03_g30550.1:2-51:2-49</t>
  </si>
  <si>
    <t>VTAHVHEMKLLPPEDGWSLLCKKATMNAEEERNAQDLKDIGMKIVEK</t>
  </si>
  <si>
    <t>Macma4_03_g30560.1:1-1058</t>
  </si>
  <si>
    <t>AVVLDSFISGLVRTLMDMAKEEVDLLLGVPGEIQKLQRTLRNIQSVLRDAEKRRIEDEAVNDWLMELKDVMYDADDVLDECRMEAEKWTPRESDPKPSTSCGFPIFACFREVKFRHEVGVKIKVLNDRLEEISARRSKLQLHVSAAEPRVVPRVSRITSPVMESDMVGERLEEDAEALVEQLTKQDPSKNVVVLATVGIGGIGKTTLAQKVFNDGKIKASFRTTIWVCVSQEYSETDLLRNIVKGAGGSHGGEQSRSLLEPLVEGLLRGNKFLLVLDDVWDAQIWDDLLRNPLQGGAAGSRVLVTTRNAAIARQMKAAHVHEMKLLPPEDGWSLLCKKATMNAEEERDAQDLKDTGMKIVEKCGGLPLAIKTIGGVLRDRGLNRSAWEEVLRSAAWSRTGLPEGVHGALYLSYQDLPSHLKQCFLYCALFREDFDFESPEIVRLWIAEGFVEARGDVSLEETGEQYYIELLHRSLLQLQPYDLDYGEYSRMHDLLRSLGHFLSKDESLFISDVQNEWRSAAAPMKLRRLSIVATETTDIQHIVSLIKQHESVRALLVHGYAKDIDDYLKNFVRLRVLHLMGRNIQSLPHYMGNLIHLRYLTVSQSHITELPESICNLTNLQFLILFGCRRLTQIPQGIVRLVNLRALDCKGTRLESFPYGIKRLKHLNELQGFVVNTGIGMCPLEALCGLQELRYLSIHRLERAWLEAEPGRDTSVLKGKQKLKNLYLGCSFTYDGHTEEEIERIEKVLDVALHPPSSVVMLSLENLFGRRYPSWMASASISSLLPNIRHLELIDCYDWPLLPPLGKLPSLEFLVIRGARAVTTIGPEFFGCEAAAATGNDRERNSKRPSSSPPPSLFPKLRQLELRKMTNMEVWDWVAEGFAMRRLDKLDLVNCPTLKSLPEGLIRQATCLTTLNLRDVCALKSIRGFPSVKELSISGESDLEIVTDLPALEVLELGEFLLPNNHLPEWLAACPACFTSLQRLDVLGTTQLLRRCLQNGADWPMIKHFPNFSIKDDRGNYINYIKHSGTFETNLVDDAAAFAAAAAEEEEEGEDIN</t>
  </si>
  <si>
    <t>Macma4_03_g30560.1:1-1058:171-404</t>
  </si>
  <si>
    <t>EEDAEALVEQLTKQDPSKNVVVLATVGIGGIGKTTLAQKVFNDGKIKASFRTTIWVCVSQEYSETDLLRNIVKGAGGSHGGEQSRSLLEPLVEGLLRGNKFLLVLDDVWDAQIWDDLLRNPLQGGAAGSRVLVTTRNAAIARQMKAAHVHEMKLLPPEDGWSLLCKKATMNAEEERDAQDLKDTGMKIVEKCGGLPLAIKTIGGVLRDRGLNRSAWEEVLRSAAWSRTGLPEG</t>
  </si>
  <si>
    <t>Macma4_03_g30570.1:11-144</t>
  </si>
  <si>
    <t>SGCASQEFSETDLLGNIIEGAGGKYNREQSRSLLEPLVEGLLRGNKFLLVLDDVWDARIWDDLLRNPLQGGAAGSRVLVTTRNEGIATAHVHEMKLLPPEDGWSLLCKKATMNAEEERDAQDLKDIGMKIVEK</t>
  </si>
  <si>
    <t>Macma4_03_g30570.1:11-144:3-133</t>
  </si>
  <si>
    <t>ASQEFSETDLLGNIIEGAGGKYNREQSRSLLEPLVEGLLRGNKFLLVLDDVWDARIWDDLLRNPLQGGAAGSRVLVTTRNEGIATAHVHEMKLLPPEDGWSLLCKKATMNAEEERDAQDLKDIGMKIVEK</t>
  </si>
  <si>
    <t>Macma4_03_g30580.1:2-1051</t>
  </si>
  <si>
    <t>VMPNPFISKLLVTLFDMAKEKVDLWLGVPGKIQNLQSTLRNIQSVLRDAEKRRIEDKAVNDWLMELKDVMYDADDVLDEWRTAAEKCTPGESPRKRFKGNIFSIFAGLSDEVKFRNEVVIKIKDLNDRLKEISDRGSKLQLHVSAAEPRVVPRVSRITSPVMESDMVGQRLEEDAKALVEQLTKQDPSKNVVVLAIVGIGGIGKTTFAQKVFNDGKIKANFRTTIWVCVSQEFSETDLLRNIVKGAGGSHGGEQSRSLLEPMVAGLLRGNKFLLVLDDVWDAQIWDDLLRNPLQGGAAGSRVLVTTRNTGIARQMKAGLVHEMKLLPPEDGWTLLCKKATMNAEEEIDAQDLKDTGMKIVGKCGGLPLAIKTIGGVLLDRGLNRSAWEEVLHSAAWSRTGLPEGVHGALYLSYQDLPSHLKQCFLNCVLFPEDYRFHEPEIVRLWIAEGFVEARGDVSLEETGEQYYRELLHRSLLQSQPYGQDYDESYMMHDLLRSFGHFLSRDESLFISDVQNEWRSGAALMKLRRLSIGATVTTDIQHIVNLTKRHESVRTLLVDGTHGIVGDIDDSLKNLVRLRVLHLMHTNIESISHYIGNLIHLRYLNVSHSHITELPESIYNLTNLQFLILKGCFKLRQIPQGIDRLVNLRTLDCKGTHLESLPCGIGRLKLLNELVGFVMNTATGSCPLEELGSLQELRYLSVDRLEMTYMEAEPRRDTSGLKGNRKLKNLHLYCLSTPTSDGHTEEQIEIIEKVLDVALHPPSSVVSLSLQNSFGLRYPSWMASASISSLLPNISRLELINCDYWPLLPPLGKLPSLEFLEIGGARAVTTIGPEFFGCEAAATGHERERNSKRPSSSSPPLLFPKLRQLQLWDMTNMEVWDWVAEGFAMRRLDELVLHNCPKLKSLPEGLIRQATCLTTLDLRNVCALKSIRGFPSVKQLRISGKSDLEIVTDLPALEFLRLGTFGSRINHLPEWLAACPACFTTLQRLDVWGATKLLRRCLQNGADWPMIERFPIFSIRDFRGNYINYIKHSCTFDTNLVDDDAAFAAV</t>
  </si>
  <si>
    <t>Macma4_03_g30580.1:2-1051:171-407</t>
  </si>
  <si>
    <t>EEDAKALVEQLTKQDPSKNVVVLAIVGIGGIGKTTFAQKVFNDGKIKANFRTTIWVCVSQEFSETDLLRNIVKGAGGSHGGEQSRSLLEPMVAGLLRGNKFLLVLDDVWDAQIWDDLLRNPLQGGAAGSRVLVTTRNTGIARQMKAGLVHEMKLLPPEDGWTLLCKKATMNAEEEIDAQDLKDTGMKIVGKCGGLPLAIKTIGGVLLDRGLNRSAWEEVLHSAAWSRTGLPEGVHG</t>
  </si>
  <si>
    <t>Macma4_03_g30590.1:1-937</t>
  </si>
  <si>
    <t>ADSVISWLIGMLMDKAKEKVDSWLGVPEDIKKLRRTLRSFQSVLDAENRRIEDKAVNDWLMELKDVLYDADDLLDEWRAEKCTPGEPPLKRVKRNISSISFRNVVGNKIKDLNDRLDGRGKEKSKQVMWRKMKKIVSFSRITSPTMKSDMVGEQLEDDAMALMKQLTKQDPSKNVVVLAIVGIGGIGKTTLAKKVFNDGKIKASFRTTIWVCVSQKFSETDLLRNIVTGAGGSHGGEQSRSQLEPAVERLLRGNKFLLVLDDVWGAQIWDDLLRNPLQGGAAGSRVLVTTRNAGIARQMKAAHVHEMKLLPPEDGWSLLCKKVTTNAEDERDAQDLKDTGMKIVEKCGGLPLAIKSIGGVLLDRGLNRSAWEEVLRSAAWSQTGLPEGVHGALYLSYQDLPSHLKQCFLYCALFPEDYLFDRPGIVRLWIAEGFVEVRGDVTLEETGEQYYIELLHRSLLQSQPYSQDYDEYYTMHDLLRSLAHFLSREESLFISDVQNEWRSGAALMKLRRLSIRLAVTTDIQHIVNLTKRHESVRTLLVEGSRGIVGDVDDSLKNLVRLRVLHLMHTNIESISHYIGNLIHLRYLDVSHSHITELPESICNLTNLQFLILKGCFKLTQIPQGIDRLLNLRTLDCKDTDLESLPCGIGRLKHLNELVGFVMDTPTGSCPLEELGSLQELRYLSVDRLGRAWLEAEPGRDTSVLKGNHKLKNLHLHCLSTLTSDCHTEEEIERMEKVLDVALHPPSSVVSLSLDGFGLRYPSWMASASISSLLPNIRRLELIYCLHWPLLPPLGKLPSLEFLEIVGADAVTTIGPEFFGCEVAATAPSSSSSPPSPPLFPSLRQLQLWNMTNLEVWDWVAEGFAMRRLDKFVLHNCPKLKSLPEGLIRQATCLTTLYLTDVCALKSIRGFPSLKELSIIGKSDLEIVTDLPALELL</t>
  </si>
  <si>
    <t>Macma4_03_g30590.1:1-937:155-392</t>
  </si>
  <si>
    <t>EDDAMALMKQLTKQDPSKNVVVLAIVGIGGIGKTTLAKKVFNDGKIKASFRTTIWVCVSQKFSETDLLRNIVTGAGGSHGGEQSRSQLEPAVERLLRGNKFLLVLDDVWGAQIWDDLLRNPLQGGAAGSRVLVTTRNAGIARQMKAAHVHEMKLLPPEDGWSLLCKKVTTNAEDERDAQDLKDTGMKIVEKCGGLPLAIKSIGGVLLDRGLNRSAWEEVLRSAAWSQTGLPEGVHGA</t>
  </si>
  <si>
    <t>Macma4_03_g30840.1:1-1078</t>
  </si>
  <si>
    <t>AVVLEAFISGLVGTLMDMAKEEVDLLLGVPGEIQKLQRTLRNIQYVLRDAEKRRIEDEDVNNWLMELKDVMYDADDVLDECRMEAEKWTPRESDPKPSTSCGFPVFACFREVKFRKKVGVKIKVLNDRLEEISARRSKLQLHVSAAGPRVVPRVSRITSPVMESDMVGERLEEDAEALVEQLTKQDPSKNVVVLAIVGIGGIGKTTVAQKVFNDGKIKASFRTTIWVCVSQEFNETDLLRNIVKGAGGSHGGEQSRSLLEPLVEDLLRGNKFLLVLDDVWDAQIWDDLLRNPLQGGAAGSRVLVTTRNAGIARQMKAAHVHEMKLLPPEDGWSLLCKKATMNAEEERDAQDLKDTGMKIVEKCGGLPLAIKTIGGVLCTRGLNRSVWEEVLRSAAWSRTGLPEGVHGALYLSYQDLPSHLKQCFLYCALFREDFEFYGPEIVRLWIAEGFVEARGDVSLEETGEQYYIELHHRCLLQSLQPLSVDYDEYSKMHDLLRSLGHFLSRDESLFISDVQNEWKSGVVPMKLRRLSIVATETTDIQHIVSLTKRHESVRTLLVEGTRGIVGDIDDSLKNLVRLRVLYLMGINIQSLPHYIGNLIHLRYLIVYWSFITELPESICNLMNLQFLILSGCTKLTQIPQGIDRLVNLRTLDCIGTRLESFPYGIKRLKHLNELQGFVVNTGNGMCPLEALGGLLELRYLSIFKLERACMEADPRRDTSGLKGNQKLKHLRLECSDRPTSDGHTEEEIERMEKVLDVALHPPSSVVSLSLQNFFGLRYPSWMASASISSLLPNISRLELINCDHWPLLPPLGKLPSLEFLFIRGARAVTTIGPEFFGCEAAVATGHDPERNSKRPSSSSSSSSSSSTTTTSPPLFPKLRQLELWNMTNMEVWDWVAGGFAMHRLDKLVLVNCPKLKCLPEGLIRQATCLTTLDLSYVCALKSIRGFPSVKQLSISGKSDLEIVTDLPALELLKLGNFLFDQKHLPEWLAACPASFTTLQRLDVSGTTQLLRRCLQNGADWPMIKHFTIFSMKDDRGNYINYIKHSCTFETNLVDDDAAFAAAAEEEEEEEEEEEEER</t>
  </si>
  <si>
    <t>Macma4_03_g30840.1:1-1078:171-403</t>
  </si>
  <si>
    <t>EEDAEALVEQLTKQDPSKNVVVLAIVGIGGIGKTTVAQKVFNDGKIKASFRTTIWVCVSQEFNETDLLRNIVKGAGGSHGGEQSRSLLEPLVEDLLRGNKFLLVLDDVWDAQIWDDLLRNPLQGGAAGSRVLVTTRNAGIARQMKAAHVHEMKLLPPEDGWSLLCKKATMNAEEERDAQDLKDTGMKIVEKCGGLPLAIKTIGGVLCTRGLNRSVWEEVLRSAAWSRTGLPE</t>
  </si>
  <si>
    <t>Macma4_04_g34980.1:1-1069</t>
  </si>
  <si>
    <t>AGEVLSAFLQVLFQTAFNLLQEELKLEHELEGKRKKLHNNVSMIKAVINKAEEKAHGDEPLKLWLENLRKVGYDAVDVLDELSYEAQRRQLISLSGVRDSFSMVNPKRSIIRHIISRKIEDISERLDNLGKEVVTFNIRVGDASRHPEESDVLPMTTSLHPPVVLGREIDKHRILKMLLQADEMHKKSISVIPILGMCGVGKTTLAQLVSNDEVVMKHFELRLWVDVSHDFSVRRLTKAIIESTGSSAVDHINMDNLQKQLLNKISGRRYLLVLDNVWNENPEKWRNLRLPLLHGAEGSKILVTTRSEEVAKFMGTTSPYVLKGLSDENCWNLFCQYAFEHNTYQHSDIDDIAKEILRKCKGLPLAAISIANQLLGVSDRSEWRSIIRREIEEFSGRDSEFQKAFSLSYQQLPPHLKPCFAYCSIIPEGCEFEKEFIVELWMAQNFIQPKGKSAEDLGSQYFDILVQRSFFGCSQSDYKRGKPKYRMHELVHDFARRVSAKECSTMEIGKPFKVEPETRHLSLTLSQLEPNDKMKSNSPAQTDIFSEIYQCKGLYTLLLFGGSRKYSLKVPDRLGEELKSLRTLDLSNCDLKELPKSIGELKHLRCLRLHNTKLSSLPESLGRLYNLQTLGLRNCYSLEELPSDIKNLRNLRHLDLHLDDNSVEAMCKLKSIPPHIGLLTNLQTLSRFVVSTKAGCGLGELKYLNSLHGELILSNLHLVRNPLEARKANLTNKNSIQSLQLRWNIGTSASEHVGYDESILATLQPHTNLKELRIIGYRARSFPSWLGDSAFTNLESLHLSSCNQCKYLPPLGKLPKLRELHIKGMESVAVMDHEFCGKEHGKFPKLEKLVFENIGSLQIWDEHKLRLLSMQEKESCPRLRGIPRFQSLTSLEMSSCGDWIWHSWPCLTSLTSLCLSRLPIKTLPSEAGRPHATLRSLKISYCNQLISLPDNWLPNGLVCFSIKHCPRLYSLPTGLENLKALEDLKIQHCGLGYLPELKNLTSLVHMEISGCHKVHCLPRNGLPMTLHFLSINNCPELKKRCQAERGEDWPKITNIFSVWMDEKLVSHR</t>
  </si>
  <si>
    <t>Macma4_04_g34980.1:1-1069:167-421</t>
  </si>
  <si>
    <t>EIDKHRILKMLLQADEMHKKSISVIPILGMCGVGKTTLAQLVSNDEVVMKHFELRLWVDVSHDFSVRRLTKAIIESTGSSAVDHINMDNLQKQLLNKISGRRYLLVLDNVWNENPEKWRNLRLPLLHGAEGSKILVTTRSEEVAKFMGTTSPYVLKGLSDENCWNLFCQYAFEHNTYQHSDIDDIAKEILRKCKGLPLAAISIANQLLGVSDRSEWRSIIRREIEEFSGRDSEFQKAFSLSYQQLPPHLKPCFA</t>
  </si>
  <si>
    <t>Macma4_04_g35000.1:2-1134</t>
  </si>
  <si>
    <t>LLSAVIPLLASSLVQLWEELQTVYGLDAELKKLQSSVAMIQAVLNDAQERQQIRNAVKHLLNELSQAAYDANDILDEVATERQRCQLIKYASVRNFLAPINPKRELFKREICLRVKDIEHRLDSIARRCPLSELTQRSAPQRQQSYQTTSLTPSLVLGRESDKQKIKNMLLPMAEVTDHSITVIPIFGMPGIGKTTLSQLVCNDESVKNHFELTLWVYVSQDFDMMMIMKTIIESIDGFQCDFVSLDNLQKELRKKLSGRRYLLVLDDVWHVSPQDWERIKNFLYSGAQGSKIIVTTRIEEVANIMATSPPYRLQRLSNDECWSLVCQYALARDRNAMVDLDRYKMYVVNKCRGLPLAAITLGYRLFRETDRSKWSAILQSEAWEFTGMDGYISHAVSLSYQYLPQYLKPCFAYFSIIPKGFEFEKEFIIQLWIAQNFIRPSGRERMEDIASDYFDSLMQSSFFQHSNFDHKSRRRRYIMHDVVHEFARHIAAEECSVVEPGKGWFGSASIRHLSLKYDLFDRNISNISPRLRGENNLSEEVYKCKGLHTLILVGGSTSYLMAVPDDLADRLQSLRTLNLSNLGLALLPESIGDLKHLRCLQLQNTNIIRLPESVSHLYNLQTLVLRNCYFLEELPKDTRNLRKLRNLDLHLDGNSRMTLAPEGTHTRGNLRFMPPDIGLLTDLQTLSRYIVSTRLHCGLSQLRDLNNLHGELLIARLDLVFKAAEAVEANLMSKEHINRLELTWNYSNITEAVAHSIGYEEKKYVLKNLRPHTNLKELGIVGYGGTSFPTWVGDPSFSNLVTLWICNCDNCFNLPPLGQLPKLKYLYIKEMHRVQHLDCSFCGSNKQRFPSLEKLHLETMSGLEEWCGADDCVLPSLRELVIKNCFALDQLKHKFPALKKLVIEASRRFVGLSEFPALKSLEVKTTDDWIWSSWSVVSLLPSLTLSGLQRRTLPFNIQGSHALIRRLEISHCNQLLSLPDDWLPTSLLYLAIKHCPELHTLPKGLPKLIKLEDLEIENCRHLKYLPVGLRNMASLARLEISDCPGLLCLPNDGFPSKLQFLSISNCPELLLQCLGMGDQGWFTLQHNLQVWIDGELQTSLVHHYPQFTQALNISSLKIVIVLRSTIVGLES</t>
  </si>
  <si>
    <t>Macma4_04_g35000.1:2-1134:159-403</t>
  </si>
  <si>
    <t>ESDKQKIKNMLLPMAEVTDHSITVIPIFGMPGIGKTTLSQLVCNDESVKNHFELTLWVYVSQDFDMMMIMKTIIESIDGFQCDFVSLDNLQKELRKKLSGRRYLLVLDDVWHVSPQDWERIKNFLYSGAQGSKIIVTTRIEEVANIMATSPPYRLQRLSNDECWSLVCQYALARDRNAMVDLDRYKMYVVNKCRGLPLAAITLGYRLFRETDRSKWSAILQSEAWEFTGMDGYISHAVSLSYQY</t>
  </si>
  <si>
    <t>Macma4_04_g35010.1:2-1118</t>
  </si>
  <si>
    <t>LLSAVIPLLASNLVQLWEELQTAYGLDAELEKLQSSVAMIQAVLNDAQERQHIRNAVKHLLNELSQAAYDANDILDEVATERQRCQLIKYASVRNFLAPINPKRELFKREICLRVKDIEHRLDSIARRCPLSELTQRSAPRRQQSYQTTSLTPSLVLGRESDKQKIKNMLLPVAEVTDQSITVIPIFGMPGIGKTTLSQLVCNDESVKNHFELRLWVYVSQDFDMMMIMKTIIESIDGFQCDFVSLDNLQKELRKKLSGRRYLLVLDDVWHVSPQDWERIKNFLYSGAQGSKIIVTTRIEEVANFMATSPPYRLEGLSNDECWSLVCRYALARDRNAMVDLDPYKMYVVNKCRGLPLAAITLGYRLFRETDRSKWSAILQSEAWEFTSMDGYISHAVSLSYQYLPQYLKPCFAYFSIIPKGFEFEKEFIIQLWIAQNFIRPSGREQMEDIASDYFDSLMQSSFFQHSNFDHKSRRRRYIMHDVVHEFARHIAAEECSVVEPGKDWFGSASIRHLSLKYDLFDRNISNISPRLRGENNLYEEVYKCKGLHTLILVGGSTSYLMAVPDDLADRLQSLRTLNLSNLGLALLPESIGDLKHLRCLQLQNTNIIRLPESVSHLYNLQTLVLRNCYFLEELPKDTRNLRKLRNLDLHLDGNSRMTLAPEGTHTRGNLRFMPPDIGLLTDLQTLPRYIVSTRLHCGLSQLRDLNNLHGELLIARLDLVFKAAEAVEANLMSKEHINRLELTWNYSNITEAVAHSIGYEEKEYVLKNLRPHTNLKELGIVGYGGTSFPTWVGDPSFSNLVTLWICNCDNCFNLPPLGQLPKLKYLYIKEMHRVQHLDCSFCGRNKQSFPSLEKLHLETMSGLEEWCGADDCVLPSLRELVIKDCFALDQLKHKFPALTMLVIEASRSFAGLSEFPALKSLEVKTTDDWIWSSWSVVSLLPSLTLSGLQRRTFPFNIQGSHALIRRLEISHCNQLLSLPDDWLPTGLLYLAIKHCPELHTLPKGLPKLIKLEDLEIENCRHLMYLPVGLRNMASLARLEISDCPGLLCLPNDGFPSKLQFLSISNCPELRLQCLGMGDQGWYTLQHNLQVWIDGELQTSLVHHYPQFTQALKISR</t>
  </si>
  <si>
    <t>Macma4_04_g35010.1:2-1118:159-403</t>
  </si>
  <si>
    <t>ESDKQKIKNMLLPVAEVTDQSITVIPIFGMPGIGKTTLSQLVCNDESVKNHFELRLWVYVSQDFDMMMIMKTIIESIDGFQCDFVSLDNLQKELRKKLSGRRYLLVLDDVWHVSPQDWERIKNFLYSGAQGSKIIVTTRIEEVANFMATSPPYRLEGLSNDECWSLVCRYALARDRNAMVDLDPYKMYVVNKCRGLPLAAITLGYRLFRETDRSKWSAILQSEAWEFTSMDGYISHAVSLSYQY</t>
  </si>
  <si>
    <t>Macma4_04_g35020.1:1-107</t>
  </si>
  <si>
    <t>AYVSQDFDTTSITKTIIESIDGFRCDFVSLDNLQKELGKKLSGRRYLLVLDDVWHVSPQDWERIKNFLYSGAQGSKIILTTRIEEDANFMTTRCMSSTNAEACPWQ</t>
  </si>
  <si>
    <t>Macma4_04_g35020.1:1-107:1-101</t>
  </si>
  <si>
    <t>YVSQDFDTTSITKTIIESIDGFRCDFVSLDNLQKELGKKLSGRRYLLVLDDVWHVSPQDWERIKNFLYSGAQGSKIILTTRIEEDANFMTTRCMSSTNAE</t>
  </si>
  <si>
    <t>Macma4_04_g37480.1:17-761</t>
  </si>
  <si>
    <t>ACLIPVHDEIKETLTACFQLRRNRSSLTEALSDLRATAQKVKDKVEEEEAHQRICNPDVRRWQKKVEEILRECDADQEHEEPKRCACLCGCDMDLLHRHRVARKVVQNLQDVNKLKSDGDAFTPPFTHEPPPEPVEELPFETQTIGMESALSQLLSRFDDAEKSIIGVHGLGGMGKTTLLKTLNNELKENTRDYHVVIMIEVANSETLNVVDMQKIIANRLGLPWNESETERERSTFLRRALRRKKFVVLLDDVWKKFQLADVGIPTPSSDNGWKLILASRSNQVCVEMGDKEPMEMPCLGDNESLRLFRSNLMAEVSAAIDHDSDMRRSAMDIIQSCGGLPLALNVVGCALACSTDAEEWKQAARAMRRYSWRINGVQEMLNVLKFSYDKLDATQQKCFLYCTLFPEYGSINKELLVNYWVAEELVSGKSYDGYPTVTKLVSACLLQRSDTEPGEVKMHRITRQMGHREATEERFMIKAGRALKQAPDVQRWTEASRISLMCNDIRELSIAPKCKGLLTLLLQNNPNLCHLGPKFFSYMSSLKVLDLSRTAIDKLPNCSALLLYLNMSNTYITQLPNNLWKLKKLTHLNLSETSALKVIPHGTISKLFNLRFLDLCRSHYGISELPDLNLEMLKDLELLGITIYSQAVLGKLKKSDPLARSTQRLSLAHCQGMESIQLLEFKKMRHLKELYIDSCNQLQDLIVDHVETEDTSIPPTKKRSRWGRRPIDSNTSATSPSSHAPNY</t>
  </si>
  <si>
    <t>Macma4_04_g37480.1:17-761:146-391</t>
  </si>
  <si>
    <t>MESALSQLLSRFDDAEKSIIGVHGLGGMGKTTLLKTLNNELKENTRDYHVVIMIEVANSETLNVVDMQKIIANRLGLPWNESETERERSTFLRRALRRKKFVVLLDDVWKKFQLADVGIPTPSSDNGWKLILASRSNQVCVEMGDKEPMEMPCLGDNESLRLFRSNLMAEVSAAIDHDSDMRRSAMDIIQSCGGLPLALNVVGCALACSTDAEEWKQAARAMRRYSWRINGVQEMLNVLKFSYDK</t>
  </si>
  <si>
    <t>Macma4_04_g39870.1:2-1089</t>
  </si>
  <si>
    <t>VPSYITVGGWFIQVIFDKFLSSKLQTWAANSGIGNDLDKLRVAMLRIRSVLSSAEKTQSDGLVGWMKELRDVAYDAEDLLDELEYRRLQQQLDGESSSPEAAAASSAPRTCSNSRPPGTPELAWDRITKARIRSVIERLDHVSCCVSETITLFKLDRCSSGPKQSTRKGATSSLISTKVFGREDEVRNLIDLLLLLRSNDEPVSILPVVGIGGVGKTTLAQLVYNDPKIVQHFELRMWVCVSDSFDDTELTREILECASSGDNLQHPSVTNFNRLQTAIKEQVAWKRFLLVLDDVWNDERNNRLSEMERWDKLLAPLKAGKSGSKILVTTRSGTVSETLGTMHSIDLKGLRDQDCWSLIKEHAFRDANHEEQLKLERIGSEVAQQPKGLPLAAKAIAGLLKNKMDAEEWNSVLVRNDIWDHIIPILKPSYSNLPAHLQRCFAYCSIFPKGWKFESDDLIHLWMAQGYIQPRNKNVRMEDAGQDYMNDLMRRSFFQVQNKEFVTLYGIHDPLHDLAQSVSGDECIRVEDDEPTNIPPSVRHLSIKAEKLVMVKDVYHHHLHNLRTLISFSGVLRSGLDDGLLVDVLRDLKHIRVLDLSHCKMDNLPEVICQCIHLRFLNLSSTSIQCLPESLCRLYHLQVLNLNGCRLRSLPRGMKNLVSLRHLTAADQLISDIAEIGRLTCLQRLHVFKVRTEAGYTIRELRDLNELRGSLYVRNLENVESKNKASEAMLSGKEHLSVLQLQWQSGERNQVVDDDDEVLEGLRPHPNLKRLEIMGCRGATYPSWLKTQWLTDLNIIYLSGCRRWESLPPLAQLPSLKVLWIQGLHATKSIGWELLGPGREVFRRLEELVLDGMPELEEFLGDGRFFPHLQSVVIKDCNKLKILPPLPCNLTELTVLDHGFWIPYFDDTRTAPVGSIVSSLCIYNCPVLIAGFCVSLKEEDSLSSLQTLSVGDISLLTGLTVSKNLACLQNLEIHNCLKITSLTTEQEKAFEDLTFLQTLCFNGCANLRSLPMLRGLRYLKKLIVSNCPQMQSLPEKGLPSSLKVLEIASCHPLLKGRCGKEGGSNWESIRHIPRIEIDGEVIQEEAS</t>
  </si>
  <si>
    <t>Macma4_04_g39870.1:2-1089:182-442</t>
  </si>
  <si>
    <t>EDEVRNLIDLLLLLRSNDEPVSILPVVGIGGVGKTTLAQLVYNDPKIVQHFELRMWVCVSDSFDDTELTREILECASSGDNLQHPSVTNFNRLQTAIKEQVAWKRFLLVLDDVWNDERNNRLSEMERWDKLLAPLKAGKSGSKILVTTRSGTVSETLGTMHSIDLKGLRDQDCWSLIKEHAFRDANHEEQLKLERIGSEVAQQPKGLPLAAKAIAGLLKNKMDAEEWNSVLVRNDIWDHIIPILKPSYSNLPAHLQRCFA</t>
  </si>
  <si>
    <t>Macma4_05_g04110.1:1-876</t>
  </si>
  <si>
    <t>KRSGKVRGKMVQIGRELEVMNEFLGCTSAYRGDHEQPLSAWAKQIQDVAYEIEDIIDEYNYIVAGRSWGGLGGYIYNAFNDIHKARALCDVITNLEATEASLADLWRMRSMYGIKIPQKTTTNGPSDERELSRRVAESAHFMEEDELVGFDGHKDALIKWLVSGDPWRGKASVLGMGGVGKTTLVTSVYKDQTITDHFSCRAWVSVSQNYTTEEVLGKILRELHQERMEEELPQHELDSMEYRRLVETLRSYLHHKRYLVVLDDVWHADLWNDISYTLLDNHCGSRIVITTRNQEVSSASTNGCVVRVDPLPEQTAWILLPFRGEEGNACPQELEFWARRLVDKCEGLPLAIVSIANLLSQKERLEPVWKMFHDSLTWSTTTTDNTRLHTVSRILSLSIRDLPHHRRNCLLHCSMFPEDYPTGRSRLWVAEGFVKGRGQRTMEEVAEDYLNQLVGRCLLQVTHTNESGRIQFYRVHDLVRELIMAKSRDEHFAEAYDGRPENTSQRVRRLSITNGGQEAYHHLKRRMPLLRSFHWFSPVSASLISSCRLLRVLGLCSAPVEVLPDEVVCLFNLRYLSIRRTNVRRLPRSLGNLRNLETLDAVHTHIEELPSGVAKLENLRHLMARSSIARPRVKVPGGIGNLKGLQTLKAAVADDGMIRHLKKMTQMRSLDVRGVTTIHSVDLCISISKMEHLHRLILMANHKDDTLLLANLTPPRRLRKLSLYGKLEKGMLPHWFDSLANLTHVVLKMSRLKEDAVSALMASPNLVSLFLMQAFEGNALRFPAGSLYKLKSLGLCDMAHLNCIEIEGTALESLQELTLVRCSQLQTIPRGIQSLSGLQKLELEDMPDELVEKLREWRQHYQSIPIIKIWYHING</t>
  </si>
  <si>
    <t>Macma4_05_g04110.1:1-876:150-401</t>
  </si>
  <si>
    <t>DGHKDALIKWLVSGDPWRGKASVLGMGGVGKTTLVTSVYKDQTITDHFSCRAWVSVSQNYTTEEVLGKILRELHQERMEEELPQHELDSMEYRRLVETLRSYLHHKRYLVVLDDVWHADLWNDISYTLLDNHCGSRIVITTRNQEVSSASTNGCVVRVDPLPEQTAWILLPFRGEEGNACPQELEFWARRLVDKCEGLPLAIVSIANLLSQKERLEPVWKMFHDSLTWSTTTTDNTRLHTVSRILSLSIRD</t>
  </si>
  <si>
    <t>Macma4_05_g11860.1:2-1137</t>
  </si>
  <si>
    <t>PALTATAVRFAVDKLVTLLEEQYKAVSGVQGKLKILESLHEQIDNVLEDAESRPLMDHAVKPLLLKLGDMACNIEDVLDLFDAEAKRRTSGARLCMTVRDFFSPDNQVRFRFKMSRSIEAVTTRLNSILVEKTLLLSLAQGTSKRQAGGEDRPVTRSQNAFRDVGRGRETEEIVNLLIDHESKETISVIAIVGMAGLGKTTLAQLVFNDDRVKFHFSLTMWKDVGHDFNPTKLMESILGLAAGNPINISETDLVQRELRRALAGKRFLLVLDNVWNDDQLKWEELRVLLQEYGAKGSKIVVTTRSLKVSSIMGSSTPHRLQPLSDDACWSLFRIFAFEDREERHSLVEIGKEIVKKCGGVPLAAITLGSLLRFKRDEDDWFSVLNTEIWQLEEDEDRIMAALRLSYDDLDRRSKQCFAFCSLFPKNSQMETENLVQLWVANGIIRPGRGSDVESIGNDVFRDLLLRSFFQEWKKDVDGHVTSCKMHDLMHDLARSVAGDECCNLGHDQVNHIQSRTRHLFMDQLASSSVSEALCKPESLRTLLSQKDHLTDADGLRCIFSKLKLLRVLDLAASDIKKVPESVGKLIHLRYLNLSKTSIAELPCSITLLQNLQYLILSRSKLRELPKNLSSMQSLRHLDISGCPFLTHMPRRFSRLTSLQRLSNYIVGKRDGCSIRELKDLDLHGDINIEFYVNVSNDSCAGQKILNNKQHLKSLRLHWDDASSDHNVENLLDDLCPHARLKRLSISKYGGVKLPTWLADSQIPNLVEVKLINCRNCERIPQFGNLKFLTELQVNGMESVSRIHADFYGHGEVQGFPSLKQFSLYNMPNLEEWSGTEGLELFPRLHTLTIGECPKLMAIPRLQRIERLEMQKCNGSLLSSLGALTSLSSLLVDRILGVTFPVGLFQNLASLRRLNITDCTELESLPVDEMQHLTALQHLTISGCKNLRSFPLNVERLRALQSLNLRYCINLGSLPEGLHSLTSLRSLRVVSCRSVTTQPEVIIRSLNSVRELFEAEICCSKVNLSGRLQDLGTLRMLRIFGGHSMRPVSATVLAATTLSICCCEELSSLMARTPSGVLEDVAIEDCSSLTALPDWLTELRSLRYLSIHNCPELESLPRVLLDLRPRQGLWIEGCPR</t>
  </si>
  <si>
    <t>Macma4_05_g11860.1:2-1137:166-408</t>
  </si>
  <si>
    <t>GRETEEIVNLLIDHESKETISVIAIVGMAGLGKTTLAQLVFNDDRVKFHFSLTMWKDVGHDFNPTKLMESILGLAAGNPINISETDLVQRELRRALAGKRFLLVLDNVWNDDQLKWEELRVLLQEYGAKGSKIVVTTRSLKVSSIMGSSTPHRLQPLSDDACWSLFRIFAFEDREERHSLVEIGKEIVKKCGGVPLAAITLGSLLRFKRDEDDWFSVLNTEIWQLEEDEDRIMAALRLSYDD</t>
  </si>
  <si>
    <t>Macma4_05_g12200.1:18-867</t>
  </si>
  <si>
    <t>FTRIFGYALSCEQYIESLQKEIGELRSKRDDVKREVDREARQGMEATNEVMLWLKNVEGLEAEVGRIVEEFDARFANPADGTSKLVLRYQLSKRADEARDEASSLKGKSNFYKVVDKLMPVRFEERPAALTVGMDSMLEHLGGAYADDDVGVIGVHGMGGVGKTALLNRFNNEVLVQATHLNVVISIRVTRDFDVEKTQRAIGERLGLSWDERKTEDERAMVLYKVLSKMTFVLLLDDLWEPLDLATVGIPTPTGHSKVILTTRIEDVCDRMDAMKIKVGCLEWEDAWDLFKRKAGERLIRGDLEIRHHAEELARRCGGLPLALITVGRAMASKRTAKEWRHAVTTLSNTPWQLLGMEENVLHRLKLSYDKLDDRLKTFLLYSSLHMGMNPMHKATIIDLCIGEGAIDDFDSPEDAYGEGYDLVGVLKAASMLESSGEDHVKMHPLIRAMVSWIVCECGKKDNRWLVQAGAGLAEAPDAEKWEGAERISLVSNEISSLPEEPHCPALLTLLLSGNRGLRTIPDGFFRSMACLRVLDLSRTSIEELPPEIGTLLQLQYLDLYETSVTCLPKELGNLVKLRSLLLSGTPHLRTIPNGVIEGLTELRVLCMYASYGTWRASSSGAGISFEELEGLKRLRYLDITLENATSLQRLSRARRLAMSTRYMHIRGCLGLTTIQLPSPSLGRCMRGLRCLRISHSSKLEEIIVGGGSTGNEWSLLPNMHVLMLQQLLKARIIFKDRIFPNLRFLHVWYCSGIEQLIRFEDEAGEGQEPEVVAAFPHLKELHLVGLSELKSLGGERRVLAFPCLRVLQVNECPKLKELGMVGEEMTAIFCSQEWSDGLEWGDDGIKQA</t>
  </si>
  <si>
    <t>Macma4_05_g12200.1:18-867:134-371</t>
  </si>
  <si>
    <t>DSMLEHLGGAYADDDVGVIGVHGMGGVGKTALLNRFNNEVLVQATHLNVVISIRVTRDFDVEKTQRAIGERLGLSWDERKTEDERAMVLYKVLSKMTFVLLLDDLWEPLDLATVGIPTPTGHSKVILTTRIEDVCDRMDAMKIKVGCLEWEDAWDLFKRKAGERLIRGDLEIRHHAEELARRCGGLPLALITVGRAMASKRTAKEWRHAVTTLSNTPWQLLGMEENVLHRLKLSYDK</t>
  </si>
  <si>
    <t>Macma4_06_g00260.1:8-1063</t>
  </si>
  <si>
    <t>ILLDLLPSFDMKERCRELGIQHHLEKIIPDLWAINAVIRDATMRAWTQPDVEMWMADAGAAIADVHNLLDRILEWPGRAAAPPNPLLRSFLSIRVAFRLSIPQELKEMGLRLKELVLWGSALDLRKEMMDAMDPCDEEYSFFVLGDEVVGRDEDRDNIIEILQQNQSSSNNGEPFVIVIHDEWSFGSFPISTGKTTLGRMIYHHPWVRQHFHHRIWVDVSIDLSFDQVSIGREFARSITGDSCDHLQSHQAIWLLVNERLGQRRYLLILNDILYYDDTEEGLKDKWDQLKHNLLHVGGIGSTVIITTKRASEYSGPLDISGSKDSFSLHGLSEDDWIKLFMRETFIGSAQDKENTCSINLLLQFAEQQYETLTDKTIYDNIIKGFPLLAKTLGSIFRDTEVIRWQEVAYDLSCHSDVWPPYSNVRRHQHFELMSLQNLSTKLARLELYGSLCNLDQSSYLKEEDYMLMMIAEDLMPQQSFDAEKMYRLIREIELQFAMLDSDYYMRTRIGQDSIRIPKQCCHLCLLVNSDDAFTFPTALSTGATKRLRTLILQTEEEMAENDQKCQITEIPSAMFTNLIHLRILHLSHCRIQRLPNTIARLVSLRYLNLSYTEIQSLPKYLSNLQNLKILKLAHCEEFRKLPESIHKLRKLQILKLAYCQKLRMLPESIIALTNLQELDVEGCQWLVKLPQGLDSMKKLTILNVDKCVSLTRLPHGIGQLTNFQKLSMYATADSLASVILELQSLVNLKELRLKKLNGLSSVEDARALKLQDKIFLKCLALCWEWWDMEVALVSDATLLHEQVLENLQPNLALEKLEIVSYMGKKLSSWMACKKEHLWHLREIKLVNLRKCERLPPLGQLPGLETVEISGMDSISAVDDAFYGDCDGDTFPRLETLIFSEMPMLERWLKAKGEGDVFPVLGTLILIQCPKFKEFDVPLIRRWSFLRLELWLNNDKLLSSEFGGWQNLVHVTTELEITGCEELRCFLPQGIKHFNHLFRLEIIRCNNLISLPDWLAELKSLEHLIVRDCAMLSFIPERLKQSPHIYMNIKGCPKLQ</t>
  </si>
  <si>
    <t>Macma4_06_g00260.1:8-1063:189-437</t>
  </si>
  <si>
    <t>ISTGKTTLGRMIYHHPWVRQHFHHRIWVDVSIDLSFDQVSIGREFARSITGDSCDHLQSHQAIWLLVNERLGQRRYLLILNDILYYDDTEEGLKDKWDQLKHNLLHVGGIGSTVIITTKRASEYSGPLDISGSKDSFSLHGLSEDDWIKLFMRETFIGSAQDKENTCSINLLLQFAEQQYETLTDKTIYDNIIKGFPLLAKTLGSIFRDTEVIRWQEVAYDLSCHSDVWPPYSNVRRHQHFELMSLQN</t>
  </si>
  <si>
    <t>Macma4_06_g00470.1:7-1066</t>
  </si>
  <si>
    <t>HILLDLLPSSDMTKRCRELGIQHHLEKIIPDLWAINAVIRDATIRARTQPNVDMWMADAGAAIADVQNLLDRILEWPGRAAAPSNPLLRSFRVAFRLSILHELKEMGLRLKELVLWGSALDLRKEMMDAMDPCDEEYLYVLGEEVEGRDEDRDNIIEILQQNQSSSNNGEPFVIEIHDEWSVRSLSSTGKTTLARMIYHHPWVRQHFHHRIWVDVSFDLSWDQLSIGREFARCITGESCDHLQSHQAIWLLVNERLGQRRYLLILNDILYYDDREEGLKDKWDQLKHNLLHVGGIGSTVIITTNHMQPIHIFGSREYLLHGLSEDSWIKLVMRDTFIGSAQDKENTCTINFLLQFAEQQYQTLKGETISGKKLDGSPLLAKTLGSIFRYTEVSRWQEVAYDLSSYSDVWRPYSNVRHHQHFKLMSLQNLSTKLARLRLYGSLCNLDRSNYSMEDYMHMMIAEDLMPQQSFDAEKMYRLIREIELEFSTLDSDYYMRTRIGQDSIRIPKQCCHLCLVDYDSNFDFDSDDASTFPTALSAGVIKRLRTLILQTAEEFLKEGEKCQITEIPSAMFTNLIHLRILHLSHCRIQRLPNTIAKLISLRYLDLSYTEIQALPKYIFNLQNLKILKLTHCEKFQKLSKSIHKLKNLLILKLAYCQKLQMLPESIITLTNLQELDVEGCQWLVKLPEGLDSMKKLTILNVEKCVSLTRLPHGIGQLTNLQKLLMHAITDSLTSIILELQSLTNLKELRLKKLDGLSSAEDARALKLKDKIFLKCLALCWEWCDMEVALVSDATLLHEQVLEDLQPNLALEKLEIISYMGKKLPSWMACKEGNLRHLREIKLVNLRKCERLPPLGQLSYLKTVEISGMDSISAVDDAFYGDGNGDTFPRLETLIFSEMPLLERWPKAKGEGDVFPVLRTLILIQCPKFKELHVRPSTTREFLILELWLNNDKLLTSEFVGWQNLKDVRVLEITGCEELRCLPQGIKYLKNLSDLYIIRCNNLISFPDWLAELPSLDPWEEHRIPFDLIVRDCAMLSFIPERLKPSPHFRMNIKGCPKLG</t>
  </si>
  <si>
    <t>Macma4_06_g00470.1:7-1066:181-428</t>
  </si>
  <si>
    <t>VRSLSSTGKTTLARMIYHHPWVRQHFHHRIWVDVSFDLSWDQLSIGREFARCITGESCDHLQSHQAIWLLVNERLGQRRYLLILNDILYYDDREEGLKDKWDQLKHNLLHVGGIGSTVIITTNHMQPIHIFGSREYLLHGLSEDSWIKLVMRDTFIGSAQDKENTCTINFLLQFAEQQYQTLKGETISGKKLDGSPLLAKTLGSIFRYTEVSRWQEVAYDLSSYSDVWRPYSNVRHHQHFKLMSLQN</t>
  </si>
  <si>
    <t>Macma4_06_g00610.1:6-935</t>
  </si>
  <si>
    <t>RHILLDLLPSFDMKERCRELGIQHHLEKILPDLWAINAVIRDAMIRAFTQPDVEMWTADAGAAIADVQNLLDRILEWTGRAAAPSNPLLRSCLGIRVAFRLSILQELKEMGLRLKELVRRGPALDLRKEMMDAMDPCDEEYFYVLGDEVVGRDEDRDNIVEILQQNQSSSNGEPFVIQIHDEWPFGSLSTGKTTLARMIYHHPWVRQHFHHRIWVDVSFDLSWDQVSIGREFARCITGESCDHLQSHQAIWLLVNERLGQRRYLLILNDILYYDDTEEGLKDKWDQLKHNLLHVGGIGSTVIITTKRASQYSRSLYISRSKEYMLAALSEDAWIKLVMRDTFIGSAQDKENTCTINLLLRFAEHQYETIKGSPLLAKTLGSIFRYAEVSRWQEVAYDLSCHSDVWPPYSNVRRHQHFKLVSLQNLSTKPARLRLYSSLCDLGRSSYLTQDYMLMMIAEDLMPQQSFDAEKMNRLIREIKLQFSTLDSDYCMRTRIGQDSIRIPKQCCHLCLLVNSDDSFTFPTALSTGVTKRLRTLILQWTVRSDQKCQIKEIPAAMFINLVHLRILHLSHCRIQQLPHTIAKLVSLRYLNLSYTEIQALPKYLSHLQNLKILKLTHCENFRKLPGWIHKLEKLLILKLAYCQKLQMLPDSITALSNLQELDVEGCQSFMKLPEGLVSMKKLTMLNVDKCVSLTRLPHGIGQLTNLQKLSVHATVDSLASVILELQSLVNLKELRLKKLNGLSSTEDARALKLEDKILLECLTLSWEWWDIEVALVTDTTLLREQVMENLQPNLALEKLEIVSYMGKKLPSWMACKEGNLWHLREIKLVNLRKCERLPPVGQLPGLKNVEISWQNLINVYVLEIIGCEELRCLPQGIKYLKHLFRLKIIRCNNLISLPDWLAELKSLEYLIVQDCAMLSFIPERLKQSP</t>
  </si>
  <si>
    <t>Macma4_06_g00610.1:6-935:143-421</t>
  </si>
  <si>
    <t>VLGDEVVGRDEDRDNIVEILQQNQSSSNGEPFVIQIHDEWPFGSLSTGKTTLARMIYHHPWVRQHFHHRIWVDVSFDLSWDQVSIGREFARCITGESCDHLQSHQAIWLLVNERLGQRRYLLILNDILYYDDTEEGLKDKWDQLKHNLLHVGGIGSTVIITTKRASQYSRSLYISRSKEYMLAALSEDAWIKLVMRDTFIGSAQDKENTCTINLLLRFAEHQYETIKGSPLLAKTLGSIFRYAEVSRWQEVAYDLSCHSDVWPPYSNVRRHQHFKLVS</t>
  </si>
  <si>
    <t>Macma4_06_g10370.1:8-930</t>
  </si>
  <si>
    <t>NLVSKLGELAPLVELWNKGFGWLCSTVGSEISRLLSVEDDVQKLHRTLLRAQSLLSDAEDRRYIVDESVKGWLLELKAVAFDADDLLDRYRTLLDVAKLAKDGDSRKRKRFWFGFIGPDLGLLQRRSIGIEVAKIQDRFKEIADGRNNLQLKPSDGSRRAKSSPDSVPPLAVACFDRSNVVGRDEDCERIVRALTKECETVPSVIPIYGVAGVGKTALAQLVFDHFSEKDRGENHPNPKRPSGDDKGKGPAVAVGDDEYFDLKIWVSLPKGCDVITATKEIVDDITKKTCNDRSLNILHHRLKELLDGKKFLLVLDNFWAEDCTFWDTLRAPLRYGAKGSKVLITTRSKVVSSRMTTQPVLPLEGLNESDCWALLRGVAFPHPEETVVSNLEEIGRKIVSRCQGSPLAAKSLGAILYDENDEEIWESIHQEMWALEENNNEILSRLMISYRHLTYPLKQCFAYCSLFPNGYEFDKDEVVQMWIAEGLVQRNGPRKPEAIGGRYFDRLLWGSFFERSHKQKYRMPSLIHDLARLVSKNELLIVEDGVLHDPPERPRYASLFHPNLSTVTLEKLYAYERLRTLRSYGESKVGQVPKDLFFKLKWLRLLDLSNSDIEELPDSVGDLLLLRYLGLRGTGIRRLPESVSNLYNLKTLELSECDKLSELPKGTSKLVNLRHLGLHLDWEKDADLNSMPPGIGRLTSLQTLSRFTVTAGSECNIGELKDLNLKGELCISKLEKMADAGDAGAANLMGKKYIRKLALRWTAQPLQTSADENRRRNPHEQVADRLRPHWNLEHLWIVNYPGRTFPNWMDDRSLWKLETMRLSGCVGCERFPSLGRLPRLKKLHVEKMDRLRNLGNILGFPTLEVLTIRNMLILEKLFEVEAGEIPTLRELNLVSCPKLRELIPLPSTTIKLEISDCELLNS</t>
  </si>
  <si>
    <t>Macma4_06_g10370.1:8-930:183-235</t>
  </si>
  <si>
    <t>DEDCERIVRALTKECETVPSVIPIYGVAGVGKTALAQLVFDHFSEKDRGENH</t>
  </si>
  <si>
    <t>Macma4_06_g10370.1:8-930:254-455</t>
  </si>
  <si>
    <t>GDDEYFDLKIWVSLPKGCDVITATKEIVDDITKKTCNDRSLNILHHRLKELLDGKKFLLVLDNFWAEDCTFWDTLRAPLRYGAKGSKVLITTRSKVVSSRMTTQPVLPLEGLNESDCWALLRGVAFPHPEETVVSNLEEIGRKIVSRCQGSPLAAKSLGAILYDENDEEIWESIHQEMWALEENNNEILSRLMISYRHLTY</t>
  </si>
  <si>
    <t>Macma4_06_g13090.1:2-907</t>
  </si>
  <si>
    <t>GTKAEPRKRAVKKWFSKVVPAMEGCARTSDSSKAAAGVFEGQSSKQKKKKKKKCLAGCCSKSCWCTCKSSKRSAYKHHQSRKDDDDVTVRLPPVSPRSRGTDNVDAAEMPTLRTARDVFIVAERLPPGPARELPVPNPIVGQEVYLKTALGYLADDAVGVVGIHGTGGVGKTTLLRSINNQFCGSAARTEFDHVMLAVVGKDPDIKKLQGAIAYEVGLLLNADDSEVVRAAAIFDFLKARSFLLLLDDLWAPLELAKVGIPQPSSDSAIGRKQKLMISTRLVDIAGRMQAYKILILECLKWEEAWNLFKSTVGEDTVGDQRIRSFAVTLAKECRGLPLALVTMGSAMAAKKTAEEWQSVISSIKTSPLHEISSAEDESLALLHVSCGSLRDHRMRQCFSSCSLWPEGYHMSKENLIRSWMGLGSTHHFDDINEAYNIGNAMIETLKASSLLKNSERSNSRLEMHDVVREMASWIASEEGSSRNKWSVGANSSGRTGWDEWSRAETICLMFKDIAALPDSCNCPDLQSLILRGNKRLSKIPNGLFPCMIALRYLDLSHTGILRLPAEVGTLVNLQFLDLSYTKIACLPEEIRELTSLRHLELEGTTELRTIPRGVISSLGMLQVLNLYMSGFANWNWLSVRGHRGITFEELVSLPKLRSVGFTVRNIPSLLRLFSISHVSTHSLTIRELRGLISLHLLPALLSRNKMGRLRNLTVESSRCLKELVMGEEADDAPNWRLHQLEVLNLVCLPELERVIWRGVPPHACLPNLRFLSLLCCNSLKNITWILHLPLLQELYVQNCDEMERVMEEEKAEKIGTPLPNLRYIYLRDLKKLVSIKDHALPFPGLERILVYNCSELKQLPLGAKSAEKLRMIFGERGWWERLEWGNQSIKSVFASCFREIPAGYE</t>
  </si>
  <si>
    <t>Macma4_06_g13090.1:2-907:142-386</t>
  </si>
  <si>
    <t>EVYLKTALGYLADDAVGVVGIHGTGGVGKTTLLRSINNQFCGSAARTEFDHVMLAVVGKDPDIKKLQGAIAYEVGLLLNADDSEVVRAAAIFDFLKARSFLLLLDDLWAPLELAKVGIPQPSSDSAIGRKQKLMISTRLVDIAGRMQAYKILILECLKWEEAWNLFKSTVGEDTVGDQRIRSFAVTLAKECRGLPLALVTMGSAMAAKKTAEEWQSVISSIKTSPLHEISSAEDESLALLHVSC</t>
  </si>
  <si>
    <t>Macma4_06_g21460.1:1-1070</t>
  </si>
  <si>
    <t>AEVIIAGWFVSLAITKVADIIKFYINNQIEYRKGKQFKLRQLERHLRKIEAAIFEVGKRRITNPSLEAWLWDVQDAACSVHEVIDIFHYKLLKEKAKSKNKVSRVAFYAQKIGDDAKDMFMKFAFASERTSKLNMAVETSAKLVDGISILVKVAEFHVATNKQHEVAIPDWRRTTTTPPAKSYSVRGRKHDMERLLNMLGDESGDANYSVVAIVGPGGIGKTHLARLAYNIVKEGTEEKKLDVMAWVCASNDFDVKRLSIEMIESAGFDRPSDLHSISNLEEIQNIIRDGLMGKRFLIVLDDVWEESNTIWENLCVPFNSGGKGSKIVVTTTNQNVAKMMRTKGTIHLDGLKKKECWELFRECALGDQNRSDHQKLEYVGRKIAKKLGGSPLAALTVGRALESKLEEEHWRRILRKRICDVKQTEGDIAPVLRLSYEDLPAHLKQCYLSCSLFPRKHCFEKDELLRIWMALGFVQGDDWNNRMEDVGEESIEELSCRSFFVNAKTGQNKFELHPILHEFAESVSDGEYFRLEGIKSGEPIRIPNKARHVYVAADDLVTVAETLCERKDIRSLVVVGDLSGTGEETRSKYDKSLKEVLESLKSLRLLVLSVIGRGLPEAIGKLKHLRYLELPGNAITEWPKSFCKLYHLQWLILRMHSKSVSLPDDMNKLSNLRCVDADSEAITALPWIGNLIYLQELKDYRIQHKKEGFDIGQLKYMNQLRRLCIRGLQHVDSKEKAEEAMLEDKEYLIWLELCWSNEGKPITPTKCEDAIGGLRPHPDLRNLKINGYKGRRHPCWMENKYLLGLERLEMWSCHQLTSLPPLGELPFLRVLHLRRMDSVEEVGAEFYGSTDAPFPSLEELLFDTLNEWKKWDNGAKQCRKVFPRLRKLAIGNCRSLTGPIALPSSLEELLVRCFAGGDSFDLLEDEASTSTLILHIDKLALLQSSLQEGHLASLRRLEIRDSLDLEAFTRGLEKRLDHLASLEQLRLTRVYRLQRLPHLLVTLPSLKSLHIVNCPDIKMLPEGKLPSNLVDLQINGCPKLEQRYRWSTAPEGCTIQAKNDDEPLQLRTP</t>
  </si>
  <si>
    <t>Macma4_06_g21460.1:1-1070:188-438</t>
  </si>
  <si>
    <t>KHDMERLLNMLGDESGDANYSVVAIVGPGGIGKTHLARLAYNIVKEGTEEKKLDVMAWVCASNDFDVKRLSIEMIESAGFDRPSDLHSISNLEEIQNIIRDGLMGKRFLIVLDDVWEESNTIWENLCVPFNSGGKGSKIVVTTTNQNVAKMMRTKGTIHLDGLKKKECWELFRECALGDQNRSDHQKLEYVGRKIAKKLGGSPLAALTVGRALESKLEEEHWRRILRKRICDVKQTEGDIAPVLRLSYED</t>
  </si>
  <si>
    <t>Macma4_06_g21640.1:1-864</t>
  </si>
  <si>
    <t>AELIIAGWFVSSVVAKVTDIIKFYIKNQIEYRKDKKWKLHELEKHLRKIQAAIFEVGKRRITNPSLEAWLWDVKDAVYSVEDIIDDFHYKLEEKARSEGEGEGKVSRVSLLAQKVGAETKEFLKAFAFASETTSKLNTAVQTSAKLVEQISILVSGAQFSVVTNKQHGVAIPDWRRTTSPTKSTCSARGRQHDIDRLLNMIGDASGDDKYSVVAIVGHGGVGKTHLARLVYNIVKKEKIFHIMVWVCACNNFDVRRLSIEMVESAAIKRPSDLHTISNLEEIQNILGEGLMGKRFLIVLDDVWEESNTNWENLCVPLNSGEKGSKIVVTTTNQNVAKMMRTKEIIHLDGVEGEECWELVREHALGDRNHIAIPHKLESIGRKIAKKLGGSPLAAVTVGRALESKLEEEHWRRILRKRICEVKQTEGDIVAVLRLSYEDLPAHLKQCYLSCSLFPRNHCFEKDELVRFWMALGFVRGDDETTITEDIGEELIEELSSRSFFVNAKRRHNKFELHPILHEFAECVCDGEYFRFEGIKSSKPIRIPNKAHHVYVAADDLIAVTETLCEKKEIRSLVVAGRLSSTQKDIKSKYNLSLEMVLKSLESLRLLVVSELASGLPEAIGGLKHLRHLEVPGNAITEWPKSFCKLYHLQWLILRMHSKSVSLPDDMNKLSNLRCVDADTEAIAALPWIGNLIYLQELRDYRIQRKKKGFDVGQLKHMNQLRRLCIRGLQHVESREQAADAVLEDKEHLRWLELCWSNEGKPIAPTACKDSLEGLRPHPDLRELNINGYKGHRHPCWMENKYLLGLERLEMWSCHQLTSLPPLGELPFLRVLHLRRMEEVEEVVSLASPICPSFIVVICSSFFR</t>
  </si>
  <si>
    <t>Macma4_06_g21640.1:1-864:190-438</t>
  </si>
  <si>
    <t>QHDIDRLLNMIGDASGDDKYSVVAIVGHGGVGKTHLARLVYNIVKKEKIFHIMVWVCACNNFDVRRLSIEMVESAAIKRPSDLHTISNLEEIQNILGEGLMGKRFLIVLDDVWEESNTNWENLCVPLNSGEKGSKIVVTTTNQNVAKMMRTKEIIHLDGVEGEECWELVREHALGDRNHIAIPHKLESIGRKIAKKLGGSPLAAVTVGRALESKLEEEHWRRILRKRICEVKQTEGDIVAVLRLSYED</t>
  </si>
  <si>
    <t>Macma4_06_g25510.1:1-1222</t>
  </si>
  <si>
    <t>STALTIGGWFAQGFIQALLDKASDSAVQQLAKRGGLQDDLRKLQTILYTTSVMVDTADMRYEKNPNLRKLMKQLKDAAYDAEDLLDELECQALKQKIQNGGEQASDLFSLAFNTSGYDAGTKLREIQGNLSEITANMKYTMELLNLHDPGRRSNMKLPCRETSSFLTETRVYGRDRELEKVVELLSTSVEKSEPDINNLCVLPLLGIGGIGKTTLAQFVYNDATVRKHFQLKIWVCVSDSFDVKRLTKEIIESVTNEKQSDLMNLDTLQVILKVKIASKRFLLVLDDVWSVDTHGLDEWQKLCAPLRFGAQGSMVMVTTRDLRIASIVGTMKEILLDGLEDDDYWELFKKCAFGSLNPEEHPELEAIGRKIAGKLKGSPLAAKTIGSLLRSNANKGYWRTTMESEVWELPQDENGVLSVLRLSYRYLPGHLKQCFTFCSLFPKAHEFYQDQLIQIWMAEGYITPEENKTVEDVGRSYVCELVNRSFFQASADGDYYVMHDLVHDLAQYISVEECYRISDGKSKRIRSMIRHLSAELTDGTKLMEFSGYEKLRTLMINCNRSRFLCWPRVESCLLPRDMLKRLRSIHVLVLQNCGLPELPETIGDLIHLRYLDVSYNAGIQRLPDALFGLYNLQALLLWDCQLQRLPKGMSNLINLRHLSASYEIVSEIYEVGKLTSLQELSAFRVLKDHGHRLAELKGLTQLHGTLRITNLENVESREEAAKAKLSNKEYIDALELEWASDDDGSSSDDNETPVEEGEILEGLQPHHALKCLRITGYHSARSPGWLKAQVLSNLESVILENCRTWEDLSCIGQLPNLKVLHIMGMPSVKKIGHELFGPQGRCFLRLEEVVLRDMPALEEWSWIEGRMLFPSLRKLEVRKCPELLILPLLPPPLTELELRQVGLAQLSGSREGINGSGRTSVNPSDAEEELLSYHLPHINSIKISECGELLWLPVKRLKDLTSLEDLSILGCPKLMSTRRDEDIIDPLLPPSIKQLELTDCGNLGKSLPGCLHNLTSLTQLLIRDCPCVVSLPVEALLRLEQLEILTVMHCIELISIEGLGVLKSLQGLRISGCPKLLVNEAGDEQGEGLSLVDLEIDDTALLKLSPLRNTLPSIRNLTISSSPQAVMFDGEEQELLRSFTDLKLLEFFSCKNLRSLPTELHALPSLQDLHVYYCPQIQSLPEMGLPTSLKNLQFDCCHPTLTEQLEKHLVKMKISGRFNGD</t>
  </si>
  <si>
    <t>Macma4_06_g25510.1:1-1222:174-426</t>
  </si>
  <si>
    <t>DRELEKVVELLSTSVEKSEPDINNLCVLPLLGIGGIGKTTLAQFVYNDATVRKHFQLKIWVCVSDSFDVKRLTKEIIESVTNEKQSDLMNLDTLQVILKVKIASKRFLLVLDDVWSVDTHGLDEWQKLCAPLRFGAQGSMVMVTTRDLRIASIVGTMKEILLDGLEDDDYWELFKKCAFGSLNPEEHPELEAIGRKIAGKLKGSPLAAKTIGSLLRSNANKGYWRTTMESEVWELPQDENGVLSVLRLSYRY</t>
  </si>
  <si>
    <t>Macma4_06_g25530.1:1-673</t>
  </si>
  <si>
    <t>MGTKAKNIVFLKGLNDAKYWKFFKRCAFGEANPNDHPKLELIGKQIAKKLVGSPLAAKTIGGVLKSKLEEEHWRNIMESKLWQVEQQKDDIFPALKLSYEHLPTSALKQCFVYFSLFPKNYHFDKDRLVRMWMAQGFLQSNESGKRMEEEIGRDYFDELLYRSFFQDTELIKQSKIYVVHDLLHHLAESLSAHEHFRVEDDEPAEIPDRVWHMYISSSNLANIHENLHKLKILRSLEVSGSLLDNLYRYNLINFIEEALKQLKCLRVIVLDELPESIGHLKHLRYLEVPGGQLLGLLKSVCRLYHVQGLSLQFCVPEIGRLKSLQVLKEFHVRKKKGYELGQLRDMRQLQGQLSIMNLDMVGSATECIQARLDNKEHLNALLLFWRQLEKRDNNPDKHEEVFEALQPHPNLTELRITGYMGIKSPSWLNQTLLSNLEHLELEDCQGWEALPLLGLLPFLRILHLKSLKAVKHIGPGFYGDNVTTFPSLEELLFSDMIEWSQWSGIETSHQLFPRLSRLQINRCHKLRGSLVMPTLLEKLHVVLSDDPTWESHEKPQVILSDDIWDSCETKDISSILKLSIDNISLLTDCLPAESLSSVYRLDVIYCSSLVSFTDEQEKWFQKLTSLKELRITDRDNLTELPSDLINLASLETLQIQNAQNLTSRPGKACQAS</t>
  </si>
  <si>
    <t>Macma4_06_g25530.1:1-673:2-101</t>
  </si>
  <si>
    <t>TKAKNIVFLKGLNDAKYWKFFKRCAFGEANPNDHPKLELIGKQIAKKLVGSPLAAKTIGGVLKSKLEEEHWRNIMESKLWQVEQQKDDIFPALKLSYEH</t>
  </si>
  <si>
    <t>Macma4_06_g32980.1:1-364</t>
  </si>
  <si>
    <t>AEAILASLLPNLASAIAAPISNVGHLLSTVGDGVDWLRDELRSMRSFLVNTETSATEDHMSWADEIRAIVYDSEDIIDAFDAISSHPFACFVCHLRSRHRVGWKIREIKNRLDDHFRRRSGYINPAGDRSTSLDLHNRWIHGLLASSPWTHQGERIVGFEEDFDAVVGRLMNGSPELSVLSLVGMGGVGKTTLVKKVFNHSDVRRHFDHLAWVYVSRSFRLGNLVNEVAKGLMQIPSTEIDALSERQLQELLLRTLKEKRFLLVLDDVWDRGVWETIRLVLPINGHGNRVIITTRNSEVAASVVGARSCTHVLRPLSHEESWELFCDKVFAVSEPCPDELIEVAERIVRKCHGLPLANSNRGM</t>
  </si>
  <si>
    <t>Macma4_06_g32980.1:1-364:159-361</t>
  </si>
  <si>
    <t>EEDFDAVVGRLMNGSPELSVLSLVGMGGVGKTTLVKKVFNHSDVRRHFDHLAWVYVSRSFRLGNLVNEVAKGLMQIPSTEIDALSERQLQELLLRTLKEKRFLLVLDDVWDRGVWETIRLVLPINGHGNRVIITTRNSEVAASVVGARSCTHVLRPLSHEESWELFCDKVFAVSEPCPDELIEVAERIVRKCHGLPLANSNR</t>
  </si>
  <si>
    <t>Macma4_06_g35300.1:2-1233</t>
  </si>
  <si>
    <t>GAILSSIIKWMIGNIPASLGSALSSQQGSVHEDLSKMEGTLSRIQAVLSDAEEREIRDEAVKLWLKELKDLAYLAEDVLAEYGYEFLRIKAEGGDLPRPATRKRKLEARKLVATTVLPTQIAIPGGIQSRIKDISIRFDELAEERKALSLKDNIGVSRSSVPVQPPQSTPYVDESCVYGREEDKKKIVEMLVSEKGSADKLSVIPIIGMAGIGKTTLAQLVYKDPTVRQCFNTRVWVSVSVDFDVIKIYKAIIESITQEKCDLTELSSLQSVLKEELVGKRLLLVLDDVWTEDINLWDSLRVAFISGGRCKFLVTTRNESVARIMQTVIPYQLAGLTEDQAWSLFKQYALENRDPDSSRNLEEIGMKIVQKCKGLPLAIKNLGGLLYYEEDKDKWEDILQSDLWELDEEDDGILPALRVSYHRMPTHLKPCFMYCALFPKNYLFEKDELIKLWMAQGLIPFVETRRAEDIGKKYFDDLHRRSFFQFENLQKKTSFIISQHEDQQLFLMHDLICDLARSIAGEECSVNKDEKVSYITNEASHLSLIPYEAKADIQFEPLKEENRRIRSLLYVNTKVKTLNGGGIGDVCQNVRLCSDLFRMLPCLRVIDLSYTRIKQLPSSIGQLKLLCYLGLRGSTIKGLPNSLGSLYYLQTLDLKYCRSLQELPNGVVKLINLRHLELPTKDFAACVSLPSGIGTLTRLETLSAFNVNRHCRIDELKQLRNLRGHLGIAGLQNVASGKEASIADLKAKEHLQTLALIWNSEKSTQASSSQGPGEQHSDGSTLNTGSITETSSFLADGILQNLQPYRNLRHLILRGYCGMRFPSWLGDPSFSRLNSIALTKCHSCKLLPPLGQLPCLQNLLIGNMDGIQHVGCEFCGHSSTSSSIAFRALDTLDLECLNQWGEWTGVEDGDFPCLRRLVIKHCSKLNGLPLLPTSLEILEMENVEAITALPKLSSVKSLDLQGKWNENLWASTLELQSLHSLEISWSEDLSILHLHGSLNALNNLEISDCMNLNLIVELHKITSLEHLRLHALPKFQFSPDDRLPPTLLSLDITSCPNLTSLTLYQPLSALRELSITTCEQLSTLMCLQNLNSLESLTLDMCPELFLNSDDVLPFTLQYLEISSCNKLSALPRLHENLSALKELHIEGCEELTTAVGLCNLTSLELMVIAFCPKFHFLPDEQLPNSTLDIEIEDCPRLTEWCQRHGIKQKVALLISTANVFCMNIVPFSSDK</t>
  </si>
  <si>
    <t>Macma4_06_g35300.1:2-1233:180-423</t>
  </si>
  <si>
    <t>EEDKKKIVEMLVSEKGSADKLSVIPIIGMAGIGKTTLAQLVYKDPTVRQCFNTRVWVSVSVDFDVIKIYKAIIESITQEKCDLTELSSLQSVLKEELVGKRLLLVLDDVWTEDINLWDSLRVAFISGGRCKFLVTTRNESVARIMQTVIPYQLAGLTEDQAWSLFKQYALENRDPDSSRNLEEIGMKIVQKCKGLPLAIKNLGGLLYYEEDKDKWEDILQSDLWELDEEDDGILPALRVSYHR</t>
  </si>
  <si>
    <t>Macma4_06_g35310.1:5-391</t>
  </si>
  <si>
    <t>LSSIISGLDKLASYITSSSSSSCDPCGTDELVELKDSVVRTRNYVMDSRGVIGDASVKLWLMELNNLVHLIDHIEHQRSSEEQQPQLVTCRKRAKLEKKEPAPDVINCKVQEIRKRFHEMSADWAAIHLTESDVGMQFQQQRSSPSGFQIDESCIFGRDHDKNKVIELLFSDDSKRGNVSIISIVGVAGIGKTTLAQLAYSDPKICAHFTARGWVCVTGDIDAVRLLQAIIQSVTGKACQDKDLVTLERTLERVLKGTKFLLVLDDVKEDDSLWDCLRSPLLGAETSKIVVTSRNELVSNSIQELVLPHHLSSLSEANCWSLFRRFAFDGEDPNEHPNLVEIGRKIAAMCRGWPLAAKTLGVLLRFETDEDRWLDILQGEVLGLVG</t>
  </si>
  <si>
    <t>Macma4_06_g35310.1:5-391:158-380</t>
  </si>
  <si>
    <t>DHDKNKVIELLFSDDSKRGNVSIISIVGVAGIGKTTLAQLAYSDPKICAHFTARGWVCVTGDIDAVRLLQAIIQSVTGKACQDKDLVTLERTLERVLKGTKFLLVLDDVKEDDSLWDCLRSPLLGAETSKIVVTSRNELVSNSIQELVLPHHLSSLSEANCWSLFRRFAFDGEDPNEHPNLVEIGRKIAAMCRGWPLAAKTLGVLLRFETDEDRWLDILQGE</t>
  </si>
  <si>
    <t>Macma4_06_g35330.1:1-934</t>
  </si>
  <si>
    <t>TVVCGRDDDKREVIELLLANHRRDLSVIPIVGPGGVGKTALARLVYDDATIRDHFDARGWVYLSEDFDLIRLISAIVVSVTNMKHIDVEQDHGKPLKCQILRGKRFLLVLDNVQNENQTLWNSLRALLSVGLEGSAIVATTRCESVAKFMQTVLSYNLIPLPEEECQSLFEHHAFGSQNLTDNLNLVAIGKRLTKRLKGMPLAAKMIGKLLCTEKNEEKWHAILQSGVWESTGLDGVVSSALRLSYYGLPTCLRVCFTYTALFPKGYLFKKDRLVQLWMAQGFIQPMGRKLPEDIGVEYFDELLRRSFFQQIGANEHVFTVHDLIHDLVQTIASKEIFRIKNENFSFVTSEARHLSLCPEELGPFIRSCNRPRVLRTFLIVHRVLDTCDVDYVWSKACSPLSMPNDLFVGLKFLRTLDLSETPIVSLPESIDSVIHLRYLGLRHTKIRRLPESLCGLYNLQTLDLRDSEKLEELPKSITNVTNLRHLYLPRYVSIIPMPQGIGKLTNLQTLSTFYVDHGEQNCAIMELKDLVNLRGKFEIAGLHNVASVDYVEDALKDLRHIAKLILSSGINYDYGNLGESDFSLFDGVVEDNQSLGNVHDELQTSTENVVQVSAPKEICNGLETTVFDRLRPHTNLMELVVRSYHSLQFPNWMGDASFSNLASVELEFCSKCEVLPPLGQLPLLRHLAFNELSGLENIGQEFCGHDAMIRIKGFPSLETLQFRSMYRWQEWSYVEDGSFPRLRHLELNYCPKLRRLPHILPSLVNLVIWHCPELMALPMLPSLTRLEGCCNEMIWSSMPQDLISRLQDLSICEFEDLASLPLENLYAIREFKISSCQQNTSHVAFLELHLLNLVFLKCFKIRRCPGIWFSPNHKLPPALQVLEILNCPLLEEWCHGHGSNELVHISRVIVDQKDFHLVAAERTKDADQVNLL</t>
  </si>
  <si>
    <t>Macma4_06_g35330.1:1-934:6-246</t>
  </si>
  <si>
    <t>DDDKREVIELLLANHRRDLSVIPIVGPGGVGKTALARLVYDDATIRDHFDARGWVYLSEDFDLIRLISAIVVSVTNMKHIDVEQDHGKPLKCQILRGKRFLLVLDNVQNENQTLWNSLRALLSVGLEGSAIVATTRCESVAKFMQTVLSYNLIPLPEEECQSLFEHHAFGSQNLTDNLNLVAIGKRLTKRLKGMPLAAKMIGKLLCTEKNEEKWHAILQSGVWESTGLDGVVSSALRLSY</t>
  </si>
  <si>
    <t>Macma4_06_g38310.1:1-1400</t>
  </si>
  <si>
    <t>STALVIGGWFAQSFIQTLLDKASNCAIQQLARCRGLHDDLRRLRTSLLRIHAILDKAETRWNHKNTSLVELVRQLKDAAYDAEDLLEELEYQAAKQKVEHRGDQISDLFSFSLSTASEWLGADGDDAGTRLREIQGKLCNIAADMMDVMQLLAPDDGGRQFDWKVVRRETSSFLTETVVFGRDQEREKVVELLLDSGSGNSSFSVLPLVGIGGVGKTTLAQLVYNDNRVGNYFHLKVWVCVSDNFNVKRLTKEIIESATKVEQSDKLNLDTLQQILKEKIASERFLLVLDDVWSENRDDWERLCAPLRFAARGSKVIVTTRDTKIASIIGTMKEISLDGLQDDAYWELFKKCAFGSVNPQEHLELEVIGRKIAGKLKGSPLAAKTLGSLLRSDVSQEHWRTIMESEVWQLPQAENEILPVLWLSYQHLPGHLRQCFAFCAVFHKDYLFYKHELIQTWMAEGFIAPQGNKRVEDVGSSYFHELVNRSFFQESRWRGRYVMHDLIHDLAQFISVGECHRIDDDKSKETPSTTRHLSVALTEQMKLVNFSGYNKLRTLMINNQRNQYPYMTKVNSCLLPQSLFKRLKRIHVLVLQKCGMKELPDIIGDLIQLRYLDISYNARIQRLPESLCDLYNLQALRLWGCQLQSFPQGLSKLINLRQLHVEDEIISKIYEVGKLISLQELSAFKVLKNHGNKLAELSGLTQLHGTLRITNLENVGSKEEASKAKLHSKQYLEALELEWAAGQVSSLEHELLVSEEVLLGLQPHHFLKSLTIRGYNGATVPSWLDVKMLPNLGTLKLENCTRLEGLSYIGQLPHIKVLHMKRMPVVKQMSHELCGCTKSKLFPRLEELVLEDMPTLKEFPNLAQLPCLKIIHMKNMFAVKHIGHELYGDIESNCFLSLEELVLQDMLTLEELPNLGQLPHLKVIHMKNMSALKLIGRELCGSREKIWFPRLEVLVLKNMLALEELPSLGQLPCLKVLRIQVSKVGHGLFSATRNKWFPRLEELEIKGMLTFEELHSLEKLPCLKVFRIKGLPAVKKIGHGLFDSTCQRECFPRLEDLVLSDMPAWEEWSWAEREELFSCLCRLKIEQCPKLKCLPPIPHSLIKLELWQVGLTGLPGLCKGIGGGSSTRTASLSLLHIIKCPNLRNLGEGLLSNHLPHINAIRIWECAELLWLPVKRFREFTTLENLSIRNCPKLMSMTQCEENDLLLPPSIKALELGDCGNLGKSLPGCLHNLSSLTQLAISNCPYMVSFPREVMLHLKELGTVRIENCDGLGSIEGLQVLKSLKRLAIIGCPRLLLNEGDEQGEVLSLLELSVDKTALLKLSLIKNTLPFIHSLRIIWSPQKVMFDLEEQELVHSLTALRRLEFFRCKNLQSLPTELHTLPSLHALVVKIWFGCAFLF</t>
  </si>
  <si>
    <t>Macma4_06_g38310.1:1-1400:182-427</t>
  </si>
  <si>
    <t>DQEREKVVELLLDSGSGNSSFSVLPLVGIGGVGKTTLAQLVYNDNRVGNYFHLKVWVCVSDNFNVKRLTKEIIESATKVEQSDKLNLDTLQQILKEKIASERFLLVLDDVWSENRDDWERLCAPLRFAARGSKVIVTTRDTKIASIIGTMKEISLDGLQDDAYWELFKKCAFGSVNPQEHLELEVIGRKIAGKLKGSPLAAKTLGSLLRSDVSQEHWRTIMESEVWQLPQAENEILPVLWLSYQH</t>
  </si>
  <si>
    <t>Macma4_06_g39450.1:1-933</t>
  </si>
  <si>
    <t>AAMLATELRRLKTKAAALAATESMLRLRLSRRLSSLVERLCVIHRVCAYPEKQQAADKKEEVENWLKKLQEAILRAEDLLHKLKLRRLPRETKAPVVANAAREFLLRITSVFRFAADRRLRATVKVFDDLVMLAGKVFSEVDSAQVVEVPFPMPATFRGRKDDKTKINELLDHHGGPLVAILIVAIAGSGKSTLARVIYDGQRENFEAAMLVDRYYSCEAATNGWNRFRYLPVTELKIATSLIVGEEVAPPITDRVDDGEPFLFDSAVHRIRESLIGMRFLIVLLDINNIARPDLWQRLMQALQEACLYGGSTVIITTTDTALQSTMLIEHHSFSLGGLSRLDSWLLFQEHAYFMIPDYVEHHSWVGSVCRGHPLSLIILAMKIRCTATQSIWYASSTPPSGDIPRLCSDIKQVYERLIHGGARSPLSPDILRDCFTFLSLFPEDYRFRREEMVDLWAAENSISLDEADTYVKAFVQEGAFVLCEPQDEHDGESTPRGVAYKMPDLLPYFAQHVGSSSVHSTLTPGFFGSTLFKTKGFPSICQHLSCVCDPRSPEFPMDVLLKGSPWLLRTLLLLAASSNEKREVKDDAEGIEFATFTLLRVLHVRGITFGKLFRGVGAHCNLVYLNVSHSDTETLPEWIGDLPELRILKLSHCQKLRRLPKSITRLRYLEKLDLEACSLLAGSSLEWVGKLFRLEHLNLSQIDLKSLPGSVGKLWTLKALVLADCQRIRRLPGSIRKLLCLEKLDLEGCHFLEELPDNLDSVMKSLKLLNLLRCPSLTRMPLGIGRMSAHFPRWRCPKLEPPSYSIPSITTLTMWMNNEKLYSSADLRNMARNVTKLSVSLCQDLGASSTTCQGFWGLTSLEELQISACQNLTCLPEEMKQLSSLRSLQIISCSNMKSLPKWLEDLPSLRSRGIPSRLELIIEGCPLLQRR</t>
  </si>
  <si>
    <t>Macma4_06_g39450.1:1-933:160-398</t>
  </si>
  <si>
    <t>KDDKTKINELLDHHGGPLVAILIVAIAGSGKSTLARVIYDGQRENFEAAMLVDRYYSCEAATNGWNRFRYLPVTELKIATSLIVGEEVAPPITDRVDDGEPFLFDSAVHRIRESLIGMRFLIVLLDINNIARPDLWQRLMQALQEACLYGGSTVIITTTDTALQSTMLIEHHSFSLGGLSRLDSWLLFQEHAYFMIPDYVEHHSWVGSVCRGHPLSLIILAMKIRCTATQSIWYASST</t>
  </si>
  <si>
    <t>Macma4_07_g08350.1:3-820</t>
  </si>
  <si>
    <t>FFAGEIATELVKELLKVVRRTYLCRPAAEQLKRSVDALLPIVQEIRHSGVELPQHRQSQLSELADQLRLALDLARKAAASPRWNVYRSMQLAHRMERLDRWISRWVERHMPAHVLADVHHLRVDYSARLDRIERTLDMTAASAALAAARVPVAVGSVPFSGSPLTEMMDGGEGEKPVGVGIRVGKERVKEMLMAGGDRAAVVGISGIGGSGKTTLAKEICRDPQIRSYFNDKIYFETVSQSPNLESLKLKLWEQITGNMVLGAYNQIPQWQMELGPRDKGPVLVVLDDVWALAVLEELLFRIPGYKILVVSRFKFPSVVKNNYEIELLGEEDALSLFCHAAFEQQSIPFTADKKLVKQVVEECKGLPLALKVIGASLRDQPPKFWARAKNRLARGEAICDSHENKLLEHMASTIGFLSGKVRECFLDLGSFPEDKRIPLDVLINMWMELHDLDEEDAFAILVELSNKNLLTLFKDAQAGDIYSSYMEFFVTQHDVLRDLALHVNNCEPLTSRRRLIMPRRENELPREWERNKDEPFEAQIVSINSGEMKESDWFQMHFPKAEVLILNFSADQYSLPPFLSTMPKLKVLVLINHGTSCTLMQNLSVFTTLNNLRSLWLEKIAVPPLPKTTVPLQNLRKVSLVLCELNNSLRGSKVDLSMTLPRLSHLTIDHCIDLTKLPSSICNIGSLQCISISNCHDLSELPGEFGKLSSLEILRVYACPSIKRLPQSICRLKRLKYLDISQSFNLRELPEELGHLTSLEKIDMRECSQLRTIPRSSSSLKSLGHVICDEEVALLWKEAERCIPDLRVQVAEECFNL</t>
  </si>
  <si>
    <t>Macma4_07_g08350.1:3-820:182-418</t>
  </si>
  <si>
    <t>VGKERVKEMLMAGGDRAAVVGISGIGGSGKTTLAKEICRDPQIRSYFNDKIYFETVSQSPNLESLKLKLWEQITGNMVLGAYNQIPQWQMELGPRDKGPVLVVLDDVWALAVLEELLFRIPGYKILVVSRFKFPSVVKNNYEIELLGEEDALSLFCHAAFEQQSIPFTADKKLVKQVVEECKGLPLALKVIGASLRDQPPKFWARAKNRLARGEAICDSHENKLLEHMASTIGFLS</t>
  </si>
  <si>
    <t>Macma4_07_g08620.1:1421-2270</t>
  </si>
  <si>
    <t>EIFDSAVRDCCSPSREHLMSLEKDLGFLAGEVQELKCKREAVSREVEVAKVRGLEPKRRVIEWMKSIQQLETETRSLNEEFSRLKRRGACSSLSANLSSSSEQLRRKAEIAVATAGKLKRNGKFRKLALPDETLVPDEAFEQLRRHASDGSVSFIGVHGMGLAGKTALLRSLYDDFLKRQTDYDVVIYLEVRGEVMDVQSSLCKQLSLPCPETQIERRDLLFGVLSKSNFALLLDDLWEPLNYELVGIPIPNPSTSKIIVASRLEDVCSRMGAQKTIEVEGLAEEQAWDLFQSTLWGKEPNNVDMIIIYRAKAMVYKCGGLAAALVTTAREMKDQKTSEEWKEKGHIMKNAPHELPGMEKEVLGPLKRSYDRLSGELQKCASCFALQAEGRPIRKDLLMELWIAEGIIADFENIGDAMSRASRLLQELTAASLIKRLDDETFEMHPMVRAMILWVANGCEERKNKWYVRVKEWAKETPDAGIWNVAERIALSGNVIETLPDNLDCPKLVYLDLGNNRRLEPIPDGFFGCIPCLRVLNLQHVDIETIPANIGHLVHLEYLSLCGTRIESLPSSIRDLVNLKHLILLSTNSLRDIAGGIMSGLEKLMWLHMMDSYSGWSTGEAREMGSSLGELEGLDDLRVLGITIATEAALQGLCGSRRLAMRTHWLQIEDCDGLTSFTIPCSFSLGKAMLNLIELRLHKLHELKEVVFSESDAALSNLKRLRLSDLRRAKLTWAGSCLQNLEELEIEECNGIGPALIELEDEGAMDGLQTITILPDLKRIKLENLRRLQSLSHGAGVFAFRRLETMEVADCPKLNKLSLVAPELKEIRCEVRWWRQLDWKDERTKCFDK</t>
  </si>
  <si>
    <t>Macma4_07_g08620.1:1421-2270:135-372</t>
  </si>
  <si>
    <t>PDEAFEQLRRHASDGSVSFIGVHGMGLAGKTALLRSLYDDFLKRQTDYDVVIYLEVRGEVMDVQSSLCKQLSLPCPETQIERRDLLFGVLSKSNFALLLDDLWEPLNYELVGIPIPNPSTSKIIVASRLEDVCSRMGAQKTIEVEGLAEEQAWDLFQSTLWGKEPNNVDMIIIYRAKAMVYKCGGLAAALVTTAREMKDQKTSEEWKEKGHIMKNAPHELPGMEKEVLGPLKRSYDR</t>
  </si>
  <si>
    <t>Macma4_07_g08640.1:19-877</t>
  </si>
  <si>
    <t>FSNCCSQSCDYVKTYEEIMNSLGRDVNHLNSKSTDVKRDMDAATRRGLNPKSEVVQWLESVEQLDRDYKRIKGKFDGMIKCLCSFPVNLCSSYQLRRRAETALATAGALKQRVVDKVADDLDLDRFVEIPSPKTLGMDQVLEELQRHATDDGVSIIGVHGMGGVGKTALLRRFNNDFPKTHTGLDVVILLEFSIDYKVEEIQRSLYRRLNLPWQDGEAQRDRAAHIFRVLSKLDFVLLLDNLWEPLNHHVVGIPNPEPPSKCKIIFTTRMEDVCCRMGADKMVRMECLTEELAWDLFRSNAQMEPLSNNAYILNHARMLAVKCGGLPAALVTVAQAMASKKTIAEWKNAVSIMENAPSQLPGMEEQVLNPLKLSYDRLPGDTLRTCVSYFSLVAEGCWLSRYYLRELWIGEGIIDDFHSTSDSVFKASYWLGILNEASLIQRIDRDYFRMHPMIRAMILWVASECGKKENKWLVRDRIGLVEAPAAEKWKVAERISLGWNNISVLPEAPECPDLIFLHLRDNGPLKKIPNGFFSNMPCLRILDLRQTGLEELPAGIGNLLQLQYLDLSSTRIRSLPKELGALVNLRYFSLASATYLRSIPDEVISSLQGLQWLNMHNISSGWRVGEPGEEGVRFEELESLKRLKVLGISVSTVAALRRLCGSQRVAASTHWLQIEGCQGLTRLNIPSTDHLGEHMCHTIQIRLRAMNELEEVIIGGDLGVGAALSNLEYLRLWSLPKAKLVWKARRLESIQELLIEDCREIDRLIRLDDEAMDGSETLILFPNLKRIMLRRLPAMKSLSDGNVVYAFPKLETMEVQGCPMLKKLALVAKEMKEIKCERTWWEQLDWEDDRTKSFEHLF</t>
  </si>
  <si>
    <t>Macma4_07_g08640.1:19-877:134-377</t>
  </si>
  <si>
    <t>LGMDQVLEELQRHATDDGVSIIGVHGMGGVGKTALLRRFNNDFPKTHTGLDVVILLEFSIDYKVEEIQRSLYRRLNLPWQDGEAQRDRAAHIFRVLSKLDFVLLLDNLWEPLNHHVVGIPNPEPPSKCKIIFTTRMEDVCCRMGADKMVRMECLTEELAWDLFRSNAQMEPLSNNAYILNHARMLAVKCGGLPAALVTVAQAMASKKTIAEWKNAVSIMENAPSQLPGMEEQVLNPLKLSYDR</t>
  </si>
  <si>
    <t>Macma4_07_g12780.1:1-329</t>
  </si>
  <si>
    <t>LLRHKMVHRIKDARARLDEIADERNRFNLNEGSVSHGANERETCSAVVESEVYGRDNDKEKVINFLLEVDNEKDLSILPIVGLGGIGKTTLAQLVYNDERVMAQFDGRFWVYVSENFSIIEIIRSIVRSPRNYSDLQALKLQLQALLSWKRYLLVLDDVWNENEMIWEDLKVLLRCGKQGSKIITTTRSETVARIMGTVTLHKMPMLSFEHCWLLFEQRAFRLVREEEKPRFVEIGKQIVEKCGGLPLAAKTIGSLMGSKKKEVDQWLAISESELWRLPEDENGVLPALMLSYNHLPSYLKSCFAYCSIFPKDYEIERKNLIQLWNAE</t>
  </si>
  <si>
    <t>Macma4_07_g12780.1:1-329:55-295</t>
  </si>
  <si>
    <t>DNDKEKVINFLLEVDNEKDLSILPIVGLGGIGKTTLAQLVYNDERVMAQFDGRFWVYVSENFSIIEIIRSIVRSPRNYSDLQALKLQLQALLSWKRYLLVLDDVWNENEMIWEDLKVLLRCGKQGSKIITTTRSETVARIMGTVTLHKMPMLSFEHCWLLFEQRAFRLVREEEKPRFVEIGKQIVEKCGGLPLAAKTIGSLMGSKKKEVDQWLAISESELWRLPEDENGVLPALMLSYNH</t>
  </si>
  <si>
    <t>Macma4_07_g22990.1:1-698</t>
  </si>
  <si>
    <t>GGSGKTTLANKVYNSQAVKDHFQCRAWIVVSQSYTARELLTNIMKQTMNIGNGQTREMDEREMKNKIREHLKGTRYLVVMDDIWKVSDWETIKTAFPEEFTASRVLLTTRKMDVAETADPDRPPHHLKLLESEESWNLFSKKSFSNACCPPHLQHLQDKIIQKCGGLPLAIMVLAGLLRSKHGAYEWSQTLERISHVPNKTDDQTHKILALSYNDLPHHLKSCFLYFAAFPEDYDIDADRLMRLWIAEGFVGSDLEGQIMEDLAETYLTELINRCMIQLVERDSAGGVGSIRIHDLLLDVARYEATELNFCRSSSCRSISDIRGPTDLRRLSVTDDEGVHQYISLNFSVPKLRSFLFLLKYGVVMPSNFMIHRFKFLRVLDLQSVFIRSLPSEIGDLILLRYLNLSSDVEELPSSIGNLCNLQTFISFGHNFRIPSSFWKIQTLRYFMVDSPIEPKAGCCLKDMHTLLQVQSGEWVRDGSLERMRNLRRLVLLEISRSDVEGLANAIGRLNRLVWLYVVGEVLPANILCSSNHPHLRYLQFRGPLKRLHMDNIHHDAPFLPNLAILILDGTRLESGDVSSILVTLPNLERLTLEDEAVVGRVLVFPKGGFPRLRYLSLGTLQDLEEWRVEEGAMPCLREVRLWYCSNMRMLPEGLRGLTQLKLFELHGMQVIQRRIQKDIGEDYYKIQHVPSIKIQD</t>
  </si>
  <si>
    <t>Macma4_07_g22990.1:1-698:1-215</t>
  </si>
  <si>
    <t>GSGKTTLANKVYNSQAVKDHFQCRAWIVVSQSYTARELLTNIMKQTMNIGNGQTREMDEREMKNKIREHLKGTRYLVVMDDIWKVSDWETIKTAFPEEFTASRVLLTTRKMDVAETADPDRPPHHLKLLESEESWNLFSKKSFSNACCPPHLQHLQDKIIQKCGGLPLAIMVLAGLLRSKHGAYEWSQTLERISHVPNKTDDQTHKILALSYND</t>
  </si>
  <si>
    <t>Macma4_07_g23000.1:1-886</t>
  </si>
  <si>
    <t>AGAVVDMVLGKLSEYALREVTLLLNVDDEIEVSKRKLRLLLSFLKDVDQTPRDQHSELVQEWVNQIRGLAYDIEDVVDKYTLRVGRSRQKRTLKCIANLLTRILARHQLTKSLQRINRNLQETSKHASELGIQGIPSASLAPIKDTNLTLRDDVADEVFGFDHDIQVITDQLCDLHVTRRAVISIVGMGGSGKTTLANKVYNSQAVKDHFQCRAWIVVSQSYTARELLTNIMKQTMNIGNGQTREMDEREMKNKIREHLKGTRYLVVMDDIWKVSDWETIKTAFPEEFTASRVLLTTRKMDVAETADPDRPPHHLKLLESEESWNLFSKKSFSNACCPPHLQHLQDKIIQKCGGLPLAIMVLAGLLRSKHGAYEWSQTLERISHVPNKTDDQTHKILALSYNDLPHHLKSCFLYFAAFPEDYDIDADRLMRLWIAEGFVGSDLEGQIMEDLAETYLTELINRCMIQLVERDSAGGVGSIRIHDLLLDVARYEATELNFCRSSSCRSISDIRGPTDLRRLSVTDDEGVHQYISLNFSVPKLRSFLFLLKYGVVMPSNFMIHRFKFLRVLDLQSVFIRSLPSEIGDLILLRYLNLSSDVEELPSSIGNLCNLQTFISFGHNFRIPSSFWKIQTLRYFMVDSPIEPKAGCCLKDMHTLLQVQSGEWVRDGSLERMRNLRRLVLLEISRSDVEGLANAIGRLNRLVWLYVVGEVLPANILCSSNHPHLRYLQFRGPLKRLHMDNIHHDAPFLPNLAILILDGTRLESGDVSSILVTLPNLERLTLEDEAVVGRVLVFPKGGFPRLRYLSLGTLQDLEEWRVEEGAMPCLREVRLWYCSNMRMLPEGLRGLTQLKLFELHGMQVIQRRIQKDIGEDYYKIQHVPSIKIQD</t>
  </si>
  <si>
    <t>Macma4_07_g23000.1:1-886:162-403</t>
  </si>
  <si>
    <t>HDIQVITDQLCDLHVTRRAVISIVGMGGSGKTTLANKVYNSQAVKDHFQCRAWIVVSQSYTARELLTNIMKQTMNIGNGQTREMDEREMKNKIREHLKGTRYLVVMDDIWKVSDWETIKTAFPEEFTASRVLLTTRKMDVAETADPDRPPHHLKLLESEESWNLFSKKSFSNACCPPHLQHLQDKIIQKCGGLPLAIMVLAGLLRSKHGAYEWSQTLERISHVPNKTDDQTHKILALSYND</t>
  </si>
  <si>
    <t>Macma4_07_g23010.1:1-1471</t>
  </si>
  <si>
    <t>DDLWKASDWETIKRAFPEEFTASRVLLTTRKMDVAETADPDSPPHHLKLLESEESWNLFCKNAFSNACCPPHLQHFQDKIIQKCGGLPLAIVVLAGLLRSKHGAYEWSQTLERISHAPNKTDDQTYKILALSYNDLPHHLKSCFLYFAAFPEDDDIDADRLMRLWIAEGFVGSDQEGQTMEDVAEMYLIELINRCMIQVGIRNKMGGVGYVRIHDLLLDLARYEARKLNFCRSISDKGDSTDLRRLSITDDEGVLQYTSLGLSMPKLRSLLFLLTDDVDMPSKSMIHGFKFLRVLDLQFVSIRSLPSEIGDLILLRYLALSLPDVKVMPSSIGNLCHLQTFILVGDEFKIPDSFWKIQTLRHFMVDSPIEPKAGCCLKDMHTLLQVQSGEWVRDGSLEKMRILRRLELYKISSSDSKGLDNALGRLNRLVWLEMEGEALPANILCSSNHPHLRYLQLRGPLERLHMDNIHYDAPFLRNLAILNLDGTRLESDDVSSKLATLPNLERLYLVDEAVVGSVLVFPKGGFPRLRYLSLGTLQDLEEWRVEEGAMPCLREVRLWWNQKEKGRGKKKIDGGSDSRYGVRKIERMAGAVVNLVLGKMSEYVFREVTPILNVGDEVEVSRITLRLLLSFLEDVDRKPNYQYSKLVEEWVSLIRGLAYDIEDVVDEYTLRVGRSRWKCSLKCIANLPTRIFARHHLAKSLQRINRNLQETSKHASELGIQGIPSTSLPSIKDTNLTLRYDVAEDVVGFDHDIQVITNQLRDLHVTRRAVISIVGMGGLGKTTLANKVYNSQAVKHHFQCRAWIVVSQSYTARELLTNIMKQTMNIENNQIREMDEAEMKNKIKEHLKGTRYLVVMDDIWKVSDWETIKTAFPEEFTASRVLLTTRKMDVAETADPDSPPHHLKLLESEESWNLFCKNAFSNACCPPHLQHFQDKIINKCGGLPLAIVVLAGLLRSKHGAYEWSQTLERISHAPNKTDDQTHKILALSYNDLPHNLKSCFLYFAAFPEDYDIGADRLMRLWIAEGFVGSDQEGQTMEDRAEMYLIELINRCMIQVGRRNEIGSVVSVRIHDLLLDLARYEARELNFCRSIRDKGDSTDLRRLSITDDEGVHQYTSLGFAIPKLRSLLFLLKHDNVDMPSKSMIHGFKFLRVLDLQFVSIRSLPSEIGDLILLRYLNLSFSEVKELPSSIGNLCHLQTFIFLGNNLRIPSSFWKIQTLRHFRVGSAIEPKAGCCLKDMHTMWEVQSGEWVGDGSLERMRNLRRLGLYQISSSDSKGLDNALGRLNRLVWLEMMGHALPANILCSSNHPHLRYLQLWGPLERLHTDNIHHDAPFLPNLASLNLAMTRLESDDVSSKLATLPNLERLFLLDEAVVGSVLVFPKGGFSRLQYLSLWTLQDLKEWRVEEGAMPCLRELRLFGCSNMRMLPEGLRGLTQLKLFELHGMPIIKRRIEKDTGEDYYKIQHVPSINMPD</t>
  </si>
  <si>
    <t>Macma4_07_g23010.1:1-1471:1-135</t>
  </si>
  <si>
    <t>DLWKASDWETIKRAFPEEFTASRVLLTTRKMDVAETADPDSPPHHLKLLESEESWNLFCKNAFSNACCPPHLQHFQDKIIQKCGGLPLAIVVLAGLLRSKHGAYEWSQTLERISHAPNKTDDQTYKILALSYND</t>
  </si>
  <si>
    <t>Macma4_07_g23010.1:1-1471:750-991</t>
  </si>
  <si>
    <t>HDIQVITNQLRDLHVTRRAVISIVGMGGLGKTTLANKVYNSQAVKHHFQCRAWIVVSQSYTARELLTNIMKQTMNIENNQIREMDEAEMKNKIKEHLKGTRYLVVMDDIWKVSDWETIKTAFPEEFTASRVLLTTRKMDVAETADPDSPPHHLKLLESEESWNLFCKNAFSNACCPPHLQHFQDKIINKCGGLPLAIVVLAGLLRSKHGAYEWSQTLERISHAPNKTDDQTHKILALSYND</t>
  </si>
  <si>
    <t>Macma4_07_g23020.1:1-888</t>
  </si>
  <si>
    <t>AGAVVNLVLGKMSEYVFREVTPILNVGDEVEVSRITLRLLLSFLEDVDRKPNYQYSKLVEEWVSLIRGLAYDIEDVVAEYTLRVGRSRWKCSLKCIANLPTRIFARHHLAKSLQRINRNLQETSKHASELGIQGIPSTSLPSIKDTNLTLRFKEYSYDVAEDVVGFDHDIQVITNQLRDLHVTRRAVISIVGMGGLGKTTLANKVYNSQAVKHHFQCRAWIVVSQSYTARELLTNIMKQTMNIENNQIREMDEAEMKNKIKEHLKGTRYLVVMDDIWKVSDWETIKTAFPEEFTASRVLLTTRKMDVAETADPDSPPHHLKLLESEESWNLFCKNAFSNACCPPHLQHFQDKIINKCGGLPLAIVVLAGLLRSKHGAYEWSQTLERISHAPNKTDDQTHKILALSYNDLPHNLKSCFLYFAAFPEDYDIGADRLMRLWIAEGFVGSDQEGQTMEDRAEMYLIELINRCMIQVGRRNEIGSVVSVRIHDLLLDLARYEARELNFCRSIRDKGDSTDLRRLSITDDEGVHQYTSLGFAIPKLRSLLFLLKHDNVDMPSKSMIHGFKFLRVLDLQFVSIRSLPSEIGDLILLRYLNLSFSEVKELPSSIGNLCHLQTFIFLGNNLRIPSSFWKIQTLRHFRVGSAIEPKAGCCLKDMHTMWEVQSGEWVGDGSLERMRNLRRLGLYQISSSDSKGLDNALGRLNRLVWLEMGGHALPANILCSSNHPHLRYLQLWGPLERLHTDNIHHDAPFLPNLASLNLAMTRLESDDVSSKLATLPNLERLFLLDEAVVGSVLVFPKGGFSRLQYLSLWTLQDLKEWRVEEGAMPCLRELRLLDCSNMRMLPEGLRGLTQLKLFELHGMPIIKRRIEKDTGEDYYKIQHVPSINMPD</t>
  </si>
  <si>
    <t>Macma4_07_g23020.1:1-888:167-408</t>
  </si>
  <si>
    <t>Macma4_07_g23030.1:1-886</t>
  </si>
  <si>
    <t>Macma4_07_g23030.1:1-886:162-403</t>
  </si>
  <si>
    <t>Macma4_07_g23050.1:2-730</t>
  </si>
  <si>
    <t>VADEVFVFDHDIQVITDQLCDLHVKRRAVISIVGMGGSGKTTLANKVYNSQAVKDHFPCRAWINVSQSYTATELLTNIMMQTMDLENNQIWEMDEEEMKNEIREHLEGTRFLVVMDDIWKVSDWETINTAFPEEYTASRVLLTTRKMDVAETADPDSPPHHLKLLESEESWTLFCKNAFSNACCPPHLQHFQDKIIQKCGGLPLAIVVLAGLLRRKHEAQEWIQTLERISHAPNKTDDQTHKILVLSYIDLPHHLKSCFLYFAAFPEGYDIDADRLMRLWIAEGFVRSDLEGRTMEDLAEMYLIELINRCMIQVGRRNEIGSVVSVRIHDLLLDLARYEARKLNFCRSISDKGDSTDLRRLSITDDEGVHQYTSLGFSIPKLRSFLFLLTYDVDMPSKSMIHGFKFLRVLDLLRVYIESLPSEIGDLILLRYLALSLSHVKELPSSIGNLCHLQTFILVGDEFRIPDSFWKIQTLRHFMVDLPIEPKAGCCLKDMHTMREVQSGEWVRDGSLERMRNLRRLGLYQISSSDSKGLDNALGRLNRLVWLEMGGHALPANILCSSNHPHLRYLDLRGPLERLHTDNIHHDAPFLPNLASLNLAMTRLESDDVSSILATLPNLERLTLKDEAVVGSVLVFPKGGFPRLQYLSLGTLQDLEEWRVEEGAIPCLRELRLWDCDNLRMLPEGLRGLTQLKLFKLIGMPVIKRRIENDNGDDYYKIQHVPSIKIKD</t>
  </si>
  <si>
    <t>Macma4_07_g23050.1:2-730:9-249</t>
  </si>
  <si>
    <t>HDIQVITDQLCDLHVKRRAVISIVGMGGSGKTTLANKVYNSQAVKDHFPCRAWINVSQSYTATELLTNIMMQTMDLENNQIWEMDEEEMKNEIREHLEGTRFLVVMDDIWKVSDWETINTAFPEEYTASRVLLTTRKMDVAETADPDSPPHHLKLLESEESWTLFCKNAFSNACCPPHLQHFQDKIIQKCGGLPLAIVVLAGLLRRKHEAQEWIQTLERISHAPNKTDDQTHKILVLSYI</t>
  </si>
  <si>
    <t>Macma4_07_g23060.1:1-882</t>
  </si>
  <si>
    <t>AGAVVDMVLGKLSEYALREVILLLNVDDEIEVSRRTLRLLLSFLKDVDQKPRDQHSELVQQWVNQIRGLAYDIEDTVDKYTLRVGRSRQKHTLKYIANLLTRILASHQLTKSLQRINRNLQETSKRASELGIQGIPSSSLSPIEDTYLTLRDDVAEDVFGFDHDIQVITDQLCDLNVTRRAVISIVGMGGSGKTTLANKVYNSQAVKDHFRCRAWINMSQSYTARELLTNIMKQTLNIENNQIREMAEQEVKNKIREHLKGTRYLVVMDDIWKVSDWETINTAFPEEFTASRVLLTTRKMDVAETADPDSPPHHPKLLEWEESWNLFSKKAFSNACCPPHLQHFQDKIIQKCGGLPLAIVVLAGLLRRKHGAYEWSQTLERISHAPNQTDDQTHKILALSYNDLPQHLKSCFLYFAAFPEDYDIGADRLMRLWIAEGFVGSDQEGQTMEDLAEMYLIELINRCMIQVERRNEIGSVVSVRIHDLLLDLARYESRKLNFCRSISDKGDSTDVRRLSITDDEGVHRYTSLGFSIPKLRSLLFLLTYDVDMPSKSMIHGFKFLRVLDLQFVSIRSLPSEIGDLILLRYLNLTFSNVMELPSSIGNLCHLQTIIFLGNNLRIPSSFWKIQTLRHFRVGSAIEPRAGCCLKDMHEMPNVQSGEWVRDGSLEGMRNLRRLGLYKISSSDSKGLDNALGRLNRLVWLEMGGEALPANILSSSNHPHLRYLQLWGPLERLHMDNIHHDAPFLPNLASLFLAMTSLESDVVSSILATLPNLERLTLEDESFVGSVLVFPKGGFPRLQYLSLDGLRNLEEWRVEEGAMPCLRELRLSYCSDMRILPEGLRGLTLLKLFELHGMPIIKRRIEKDSGEDYYKIQHVPSIKIPD</t>
  </si>
  <si>
    <t>Macma4_07_g23060.1:1-882:162-411</t>
  </si>
  <si>
    <t>HDIQVITDQLCDLNVTRRAVISIVGMGGSGKTTLANKVYNSQAVKDHFRCRAWINMSQSYTARELLTNIMKQTLNIENNQIREMAEQEVKNKIREHLKGTRYLVVMDDIWKVSDWETINTAFPEEFTASRVLLTTRKMDVAETADPDSPPHHPKLLEWEESWNLFSKKAFSNACCPPHLQHFQDKIIQKCGGLPLAIVVLAGLLRRKHGAYEWSQTLERISHAPNQTDDQTHKILALSYNDLPQHLKSC</t>
  </si>
  <si>
    <t>Macma4_07_g23080.1:1-527</t>
  </si>
  <si>
    <t>KCLSLTTISKSSRISYVISIQAVKDHFPCRAWINVSQSYTATELLTNIMMQTMDLENNQIWEMDEEEMKNEIREHLEGTRFLVVMDDIWKVSDWETINTAFPEEYTASRVLLTTRKMDVAETADPDSPPHHLKLLESEESWTLFCKNAFSNACCPPHLQHFQDKIIQKCGGLPLAIVVLAGLLRRKHEAQEWIQTLERISHAPNKTDDQTHKILVLSYIDLPHHLKSCFLYFAAFPEGYDIDADRLMRLWIAEGFVRSDLEGRTMEDLAEMYLIELINRCMIQVGRRNEIGSVVSVRIHDLLLDLARYEARKLNFCRSISDKGDSTDLRRLSITDDEGVHQYTSLGFSIPKLRSFLFLLTYDVDMPSKSMIHGFKFLRVLDLLRVYIESLPSEIGDLILLRYLALSLSHVKELPSSIGNLCHLQTFILVGDEFRIPDSFWKIQTLRHFMVDLPIEPKAGCCLKDMHTMREVQSGEWVRDGSLERMRNLRRLGLYQISSSDSKGLDNALGRLNRLVWLEMGGTCVAS</t>
  </si>
  <si>
    <t>Macma4_07_g23080.1:1-527:7-219</t>
  </si>
  <si>
    <t>ISKSSRISYVISIQAVKDHFPCRAWINVSQSYTATELLTNIMMQTMDLENNQIWEMDEEEMKNEIREHLEGTRFLVVMDDIWKVSDWETINTAFPEEYTASRVLLTTRKMDVAETADPDSPPHHLKLLESEESWTLFCKNAFSNACCPPHLQHFQDKIIQKCGGLPLAIVVLAGLLRRKHEAQEWIQTLERISHAPNKTDDQTHKILVLSYI</t>
  </si>
  <si>
    <t>Macma4_07_g24310.1:1-1113</t>
  </si>
  <si>
    <t>AGQAVLSAFMQVLFEKVITAAVDEFRLLRGVRGELQNLATTLSTIQALLEDAEEKQLQDKSVRHWLAKLKDVAYDMDELLDECAAAKIRWEMESRARRCSWKMQVSGCFSDSCWHRSSYHYNLAHRTKAVQERFDRIATERHNLGLQVSGGISQLQITERPQTSSLEDDLKVLGREEDREALISMLLSANNSSHTVTVLPIIGMGGLGKTTLAKSVYNDHRIKQHFQLRMWVCVSENFDETKLTKETLESATREFYATTTNMTLIQEDLFEQLQGKRFLLVLDDVWNEDPIKWYRYRNAIIGGERGSKILVTTRNENVGRIMGGWPSYRLKQLSDDDCWELFRNYAFVGGNSSTHPNLEKIGKMIVKNLKGLPLAAMAIGSLLFSKLEEEEWKSILRSEIWELPADKNNILPALRLSYKQLPSHLKQCFVFCSVFHKDFVFDKDRLVKTWMALGFIQPMGGKRMEDIGSSYFDELVSRSFFQSHKGYYVMHDAIHDLAQSLSVEECHRLECGLRNVGLEKKIRHLSFSCTHSMATSVESFFKFKKLRSLLLLKGYMTGGIPDELFLRLKCLRVLKLRRRDIEELPKSIGSLIQLRYLDLANTGIRTLPQSISKLYNLQTLILRNCNFLTEIPRGITNLIHLRHLEATSTLISGIAGLGCLTCLQELERFIVRKDDGFKITELQDMNELRGHLCIQNLESVVDRKEAGEANLHAKEHLSFLSLEWTKDRDLVLEDEILCEEEVLEDLQPHHELRELKVMGYAGTKLPSWIGNPSFCYLETIHLSNLMRCKHLPPLGQLPLLRYLDIGGVPGLVRIGQEFHGRGDIKGFPSLIELVLEDMPALEEWVCSDDDELLPCLTDLGIEDCSNLRELPCLPPTIERLRISGVGITTLPDLRGSNCQFSSLNVYDCPNLTSLQKGLLGQQLKAIEQLAIVDCEELILLPQEGFKDLVSLKSLSIYNCPKLVPLEDDKRLLPRSLTELRISSCSKLINRLLADCKDLASLKHLRVTDCADLYRFPEEGLPTALESLGVFRCYNLLLLPAKLQELHSLKSMVIDNCHQVQCSPEEGLPMELKDLLVCGCPLLQEYCLGDGAAGRHQLMHIPRVQFDDVLLRN</t>
  </si>
  <si>
    <t>Macma4_07_g24310.1:1-1113:175-420</t>
  </si>
  <si>
    <t>EEDREALISMLLSANNSSHTVTVLPIIGMGGLGKTTLAKSVYNDHRIKQHFQLRMWVCVSENFDETKLTKETLESATREFYATTTNMTLIQEDLFEQLQGKRFLLVLDDVWNEDPIKWYRYRNAIIGGERGSKILVTTRNENVGRIMGGWPSYRLKQLSDDDCWELFRNYAFVGGNSSTHPNLEKIGKMIVKNLKGLPLAAMAIGSLLFSKLEEEEWKSILRSEIWELPADKNNILPALRLSYKQ</t>
  </si>
  <si>
    <t>Macma4_08_g03500.1:6-1057</t>
  </si>
  <si>
    <t>LKRVLLEVLPSSALRAQVEELGVRNHAEMIRGRLWVIHGVIMDAQLRAMEELVLEARAKDVGEWVTDVRVAVLDFEGLLGRIVTWQPTGTFNRLQRCYSLDDDDKGASRDAILRKLKDTAARLNILVSRARGLNLRKEMMDSMDPCEAEFSAILKAEIVGRDEVIEEIIGKIRQRQQVSTDSVPLIVNIKGRKGMGKTTVARMIYHHRWAREQFSHRIWVDSPGSLFFDPMRIATHLADSMTKKPCSHLEHHLHGIWKLVNESLRGSKYLIVLNDIRIKNSDAGMWDKLHNILLREGGAGSTVIIVSSEDVALNREMMEFDVRRLSKKDWEQVFVRHAVIHPEEEEEASSAAKLLPRAILRTGNPLHAKLLASVFFRLTERSRWEEMAGAVRTDKSIDYFDPFHLLDYPTGRDPTEEMLSHDEGSKHLSSGYVQSPPVLRFFSLRFFSLYLLLSRDERRHLYYSFFPPGYTFDFQDLLQMLTAEGFIPHSTDKAAAIEYLQREVQSSMSRTSQFSVLDHYCGQLCLPVDWKTRALLMPLPYFLRPSILIEEEENALMDRKCQTAQIPQHESTKLTGVHVLDPLATQILKLPEEHQLLNLRYLNLSQTKLKKFPDPICYLGNLLTLKLAHCQQLKQLPEQIHDLGKLQVLNLAYCTKLRKLPNTITRLVNLEELDLEGCHSLIELPQGLNNMKSLTELNLHRCSSLTRMPRKMKQLRNLHKLSGYTAVDKLGKAIREMHALVNLEELLHLRNLEELLHLRSLEELHLRSLEGVSKPEDAEAAKLEEKPNLRSLALQWGCQKMDDGTEASAGSSSSQVIEALRPNISLRKLEIIAYTGEAFPSWMGIKQEYHCTLVEIKLINLRRCGSLPALGELARLKIVEISGMQKISSVDDKFYGDNGRFSTLEKLTFSEMPNLEKWQTVVRKQDLFPKLAELTLIECPKLEKLEVRLSRVKRLNIWLDNDRLWTLTPSNFEGWDNLEELEMVGCTQLRSLPEDIKNFKCLKSLRLVGCENLISSPDWPKGYEGTLSLQISDGVALLPTPEASNLHHITS</t>
  </si>
  <si>
    <t>Macma4_08_g03500.1:6-1057:161-397</t>
  </si>
  <si>
    <t>DEVIEEIIGKIRQRQQVSTDSVPLIVNIKGRKGMGKTTVARMIYHHRWAREQFSHRIWVDSPGSLFFDPMRIATHLADSMTKKPCSHLEHHLHGIWKLVNESLRGSKYLIVLNDIRIKNSDAGMWDKLHNILLREGGAGSTVIIVSSEDVALNREMMEFDVRRLSKKDWEQVFVRHAVIHPEEEEEASSAAKLLPRAILRTGNPLHAKLLASVFFRLTERSRWEEMAGAVRTDKSI</t>
  </si>
  <si>
    <t>Macma4_08_g22990.1:1-973</t>
  </si>
  <si>
    <t>AAPILSSLSRSIHELETAICTSSHPWTRVREDLNRLESTLRRVQAVVDQAEERQWRDERVRSWLAELQGVACDAEDVLDELDFELSRPPRSSPASGEEAEVHSSVTSLSCEIEKIRGRFGETLEQTDGLRLKATERTWPRCGEFVVKQTEVFGREEDKKKVTELVLSETPENPPVIAIVGSPGAGKTTLLQLVCNDPGVREHFPRRGWVRMSKDFDATTLRREIMEAITLRDWRVEFSGKGHWIYSQPNYLDRCIKRELEEERFLLVLDDFCDENLHLWATVNLQLSLGHGGSKIILATSSERVTAVTENMPLYHLSSLPEENSWRLFQTLAFGSRTGHPEANLVRIGKEIVEKCKGSPLSVKMLAALLQSETKAEIWSRVSKSNLWNDADEEENHNLPALRISYHNLPPHLQSCVAFCSVFPKDFLFTKDRIVRLWMAQGFVHPREGKLSEEIGSEYFDELLSRSFFLASHVADQTFVVHHLIHDLAEFVLGEQCCREKNMKVCSVSKEARHLCLVAVDSLADVNLELESEANSLRTILLVIKSVNSAFKSNWWYHYNDDIAHLSFSDNLFRYLKCLRALDLSDTDIDHLPDSVGNMKLLRFLGLSNTRIRWLPEELGKLHNLQTLELRSCGGLTALPKSIGYLTNLRHVDLLNACDHVHLHHGIGRLVGLQTLSIVYIGKESEHYVIRELGRLVNLRGELRIIGLHNVDDVDDAKAAGLMHKEQIEKLTLRWCDPNDDCYHRGVAPRSTGFRCMNCRIEEAVSHDEAGEEDEAQQCMGVAVVVEDEEEEDDMWIDRIDIDVECKPDKPKRTREEMIQCQRKIQESQEAMLESLRPHGDLKELVIQHYYGSKLSSTWMGDPVFSKLASITLDDCRKCEILPPLGQLPSLKHLLIRYFPSIKRVGREFCGGDGGGAGDSKAFPALETLEFDGMYEWEEWCGVEDGDFPCLRRLLFCGCMKLKSFPDAVSRHG</t>
  </si>
  <si>
    <t>Macma4_08_g22990.1:1-973:154-407</t>
  </si>
  <si>
    <t>EEDKKKVTELVLSETPENPPVIAIVGSPGAGKTTLLQLVCNDPGVREHFPRRGWVRMSKDFDATTLRREIMEAITLRDWRVEFSGKGHWIYSQPNYLDRCIKRELEEERFLLVLDDFCDENLHLWATVNLQLSLGHGGSKIILATSSERVTAVTENMPLYHLSSLPEENSWRLFQTLAFGSRTGHPEANLVRIGKEIVEKCKGSPLSVKMLAALLQSETKAEIWSRVSKSNLWNDADEEENHNLPALRISYHN</t>
  </si>
  <si>
    <t>Macma4_08_g27330.1:1-911</t>
  </si>
  <si>
    <t>ATATLQFALQKLDSLIIQEQQLLGGVNTGIKDIRDELESLKMFLRETDVSEDKDGIKGWMQQLREIAYDIEDLLEEYMIHFGQPHKYRLLGFLSKGIHHLKHLRTRHRIGVAIQDIKAQVHNISERRNMYNFNLNSIASRERLHDRHVAALFIEEAELVGIDKPKEDIIRWLVKGESNQKVISVVGMGGLGKTTLVRKIYDDEKVKGWFNSHAWITVTQSFEVSELLKSIINQFYEERHEVLPGRIETMGDIQLIDILRQFLQDKRYLVVLDDLWHINAWDDLKYALPNNDCGSRILITTRIGDVGISCLETPGHVYKLQPLPPTKAWSLFCKKAFRSIPGRVCPSELQEISEDIVRVCEGLPLAIVTIAGLLSKKEGVLEWRTMRDNLHAELANNPKLETIKRILLLSYNDLPYFLKSCFLYFSIFPKECSVKRITLIRLWIAEGFIESEKGETMERVAVEYLNDLIDRSMIQVAEHYDYGRVRSCRVHDLIHDLIVLKSKEENFSTALIRQNREIQGRILGRIRRLSTHDTGEHLLQTIDLSHLRAFFVFGENGFSISSMGNLFNRLKLLKILDLEGAPIDSFPVEFGKLPHLRYLSFRNTRINKLSKSLGRLNNLETLDLKGTYVTELPKTIINLQRLRHILAYHYYTGNHPPFYHADGVKLPQGIGRLRELQKLTYLETDQDSGIVRELGNLTQLKRLGIVKLRREDGPGLCTSIEKMELLRSFSVTSIGMDEFLNLQSLKSPPPLLQRLYLRGPLETLPNWISSLKYLVRMRLRWSRLKENSLGILEALPNLIELTLIHAYDGLKLLCQKGGFQKLKILDLERLNNLNYVIVDGAMPNLQKMYIRSCMQLKMVPTGIEQLINLKELHLFDMPDVFVQRLRRLGGMDHQKVSHIPIIRSYDNENRM</t>
  </si>
  <si>
    <t>Macma4_08_g27330.1:1-911:161-412</t>
  </si>
  <si>
    <t>DKPKEDIIRWLVKGESNQKVISVVGMGGLGKTTLVRKIYDDEKVKGWFNSHAWITVTQSFEVSELLKSIINQFYEERHEVLPGRIETMGDIQLIDILRQFLQDKRYLVVLDDLWHINAWDDLKYALPNNDCGSRILITTRIGDVGISCLETPGHVYKLQPLPPTKAWSLFCKKAFRSIPGRVCPSELQEISEDIVRVCEGLPLAIVTIAGLLSKKEGVLEWRTMRDNLHAELANNPKLETIKRILLLSYND</t>
  </si>
  <si>
    <t>Macma4_08_g32130.1:185-1264</t>
  </si>
  <si>
    <t>LQPAAEEPIYVNAKQYNAILRRRQLRAKLEAQNKLIKNRKPYLHESRHLHAMKRARGSGGRFLNTKQLQQQQQTQASAMSGRKQLTGSELRPIGLAATLIDSETASVSTNRSMLAQRDRLGFPLPNLLHSSMGTTSNQEPNMESFLILVAEKIAVAMAGEAIQAAMAFNLGAEESLKTEVKETIRRIRSEFEHMQIFLSSVDMQKYNTTIEPWLKRAREIADSMEDVIDEYLHITVERSQGGLRSFFNQAVRSHKKSSAWNLIANRLKVIETGLSHLEAMKDRYDIKKNESEVDDDDAEGENANGLVGRVFNSSRSNPVREEDDNIYREQRKILFQLLTDETSTRTVISVWGMGGVGKTTMVDKVYGNQEIENRFDCKIWVTVSKSCRIEHSMRRILKELLDADQSDHDGYGSSDLNRVQEDVCSILQEKRYLLILDDVWSGELSSYVQRALPDNNRGSRIVITTRLNEVASTSEETHRLKLRKIEDEGQAFDLFCREVFWHADDRRCPKHLETVGRNIVRKCQGLPLAIVAVARLMSLKGTTEAEWQRVYKKLSWEFANNPSLDNLKHVLNLSYDDLPSYLKNCFLYCSVFPDYKIKRKKLIRLWIAESFVQDRETQTVEEVAEEFLEELVHRSMLHGVQRNSFGRVRRCGMHGLMRELTLPTARKENFSMVWKESESSGGLGCEARRLSVHDYAANSALFHMDFSRIRSLLVFKHDSSLTTLLKTVSRNARYLRVVDLESADMDKVPDVFMDLINLHYLGLRKTKVKRLPDSIGRLRNLQTLDLRYTKIEKLPKGISQLRKLRYLLALRLNDRSRRSFEFVSHVKAPGGLGLQNLTSLQHLDIAADEESSMRQLGYLTQLKVLIVSKVKGVHCPLLSASVSHMTSLYKLSITAYDEKEVLQLQDLGHCFQNLQKLHVVAGGGLHVHDSQLLPPSFRSLGERLRELCLGWSGLKEDPLPALCHLHNLSVLFLRQAYHGLQLRFKEGWFPNLQELHLLHLPYVNRMVIEKGSMKSLRLLQMEGLSELMLLPKGIEHLTSLHKLYLSECNNFFLYAIQEDQRKRVDHIPNIWHAYLADGK</t>
  </si>
  <si>
    <t>Macma4_08_g32130.1:185-1264:328-577</t>
  </si>
  <si>
    <t>EQRKILFQLLTDETSTRTVISVWGMGGVGKTTMVDKVYGNQEIENRFDCKIWVTVSKSCRIEHSMRRILKELLDADQSDHDGYGSSDLNRVQEDVCSILQEKRYLLILDDVWSGELSSYVQRALPDNNRGSRIVITTRLNEVASTSEETHRLKLRKIEDEGQAFDLFCREVFWHADDRRCPKHLETVGRNIVRKCQGLPLAIVAVARLMSLKGTTEAEWQRVYKKLSWEFANNPSLDNLKHVLNLSYDD</t>
  </si>
  <si>
    <t>Macma4_09_g02500.1:20-868</t>
  </si>
  <si>
    <t>LCREFLDSLAVEIYELKSKREDVERDVVKARRGGKQPRSQVMWWLDRVESLESKFSKISTEFERRLMLPGNLAPNVWSSYRLSSRADEMIAEVRYLKSKGSFDQVADEVFPDRFEEVPSSPTVGMDLVLEQLRRVLEDDAVGIVGIYGMGGVGKTALLSRFHNEFLADATHLDVVIFIDACRGLGVDRIQRMIGDRLGLSRKNRGSQEEKAATLFRVLNKMRFVLILDGVCRSLDLRTVGVPIPKRRSKCKIVLATRNEDLCDQMGAKKKIKVEALPWDAAWKLFTETAGEEMIDSHPGIRRQAEILVRKCGGLPLVLIAVARALASKRSLEEWKHAVAIMNSDPAQLPGIAEHVLRPLKLSYDLLPDDTSRSCALHFALYREGCRLHQNLLQECWIGEGILGDFEDVEEANNRACYLLGVLSAASLIDRVDANGYTRMHPVIRATVLWIACECGKKENRWFVREREGLTDAPDAETWAGATRLALGDNEIAVLPEAPQCPDLVSLKLKNNLGIEKIPDGFFGFMPSLAVLDLHSTSIKELPPGIGNLVGLQFLELCGTKLKSLPKELGALTKLKYLGLNWTVDLASIPDGLIRDLGQLRVLRMIVSYRSWKAGSSGDGVDMGELEALNRLRILDITVGTAAALERLAQSRRLAPATVALLIKGCRDLSSIELPSVMGKNMKRLKWLRASHSKELEDVVIGGGGGGLENLVLEHLLKAKIVWRGSHGQNLRGLYIYGCNGMEQLIYHKEDEETEDGRASGGVAIVPFPNLTEIALRGLPELKRVSEERKMLVFPSLESMEVAECPKLKKLTLVAEKLREIKCQRSWWDQLEWEEEDDATKSAFQLIMK</t>
  </si>
  <si>
    <t>Macma4_09_g02500.1:20-868:122-365</t>
  </si>
  <si>
    <t>VGMDLVLEQLRRVLEDDAVGIVGIYGMGGVGKTALLSRFHNEFLADATHLDVVIFIDACRGLGVDRIQRMIGDRLGLSRKNRGSQEEKAATLFRVLNKMRFVLILDGVCRSLDLRTVGVPIPKRRSKCKIVLATRNEDLCDQMGAKKKIKVEALPWDAAWKLFTETAGEEMIDSHPGIRRQAEILVRKCGGLPLVLIAVARALASKRSLEEWKHAVAIMNSDPAQLPGIAEHVLRPLKLSYDL</t>
  </si>
  <si>
    <t>Macma4_09_g02710.1:7-981</t>
  </si>
  <si>
    <t>ERVLLHILPMPAMMAQGRLLGMPNHMEVIRDRLWAINGTIFDAELRALKEPELEEWLTDVGATIVSVDDLLGRILDWHPSGGANATSNRLPHSICSIREASRQAILLELKEMVGRLNYLVRRGSVLGLSKEIMESVDPRQEEEYSTVLREEVVGRNEDVEEIINIFQQQQSGDGVEWLLIDGGDGRTTLARLIYHHSWVQEQFQHRIWVDVPNIASLDPMWIMREFTRSITGEPCEDIWLFYDGIHGSKYLLVLDDLNLEEEDKDKWLQLENFLLLVGAPGSTVVIPDLRFSERILGFSYYLSGLSEDDWVKLCMRRALIRPEQQDEANAIIHFCNRNYYSSDGSPTDAKIFGSIFRYTEMNRWQQQIDALNAHQWEEVMHNQDTALIFLHYMPPTRTRLVLYRWLILQDDMPNYKDVLHVLAAEGLLPYSDDEGMIRKYLETHISDDIHFLFTATKQCYILKRVDSNSIIPRQCLYLRMLVDSNTITFPKVLSNGVNKLRGLVLQQPKQLDLQHKYHILHIPEGMFTNLVHLRILSLRAVRVQQLPHTVGNLLILRYLNLSQSEIQVLPKSLRMHNLENLHVLRLAYCTKLQMLPISVTGLINLQELDLEGCQWLVQLPEGLSNMKKLVNLNVYRCPLNQMSHGINQMSNLLKLNGHIIVGGLGNTFSKLQSLMNLKELWLQNLEQVSNSEDASTHLKLHDILPRLTYLRLHWKWVNMDDIRTFELVSLQVLDGLQPNLNLKKLEIILYAGEELPVWIKEGFDYLHKLKEIKLIDLKRCKRLPSLGGLPYLKIVEISGMDLINVVDEAFYGNNGMFPKLEKLTLSHMPALEKWLKVERAERLFPRLYELTLIECPKFKALEVNLEIIRLSVWLNNEILRTSEFKGWHNLQIFNLEIVGCQVMRCLPQNMQRCVKLRSLTIIGCDNLDCLPEWLQGFERLKSLCMYGCRALSSMPEKLKRLPNVDVKGCPKLRL</t>
  </si>
  <si>
    <t>Macma4_09_g02710.1:7-981:155-392</t>
  </si>
  <si>
    <t>NEDVEEIINIFQQQQSGDGVEWLLIDGGDGRTTLARLIYHHSWVQEQFQHRIWVDVPNIASLDPMWIMREFTRSITGEPCEDIWLFYDGIHGSKYLLVLDDLNLEEEDKDKWLQLENFLLLVGAPGSTVVIPDLRFSERILGFSYYLSGLSEDDWVKLCMRRALIRPEQQDEANAIIHFCNRNYYSSDGSPTDAKIFGSIFRYTEMNRWQQQIDALNAHQWEEVMHNQDTALIFLHY</t>
  </si>
  <si>
    <t>Macma4_09_g02770.1:1-1142</t>
  </si>
  <si>
    <t>LKKVEDSLPRILAVIHAAEGKPIRSQVLVNWLRELKDAAYEADDALDEFEFRELQESQDSSKVAAFVSSARRFIKNLFVADDELQRLKNLVGDIDEIFLDIDSKTAEVDEYIAKGKSATRETSSFMREEVFGRDKERDKILDMLLRLDDEPDFGNKGAGSSSYPSLGVLPIVGIGGVGKTALAQLIYNDERVANHFKRKWVYVSDDFKLKRIFKELIYDSPGGVFEENISSAAMLKKLKDEFKDKRFLIVLDDVWDETGTTWKELRSALTFGAKGSTILLTTQSPKVAEIMGTMNPIHLEPLEAHDFRRLFELCAFGDEELKPDLKAKLQLIGQQILQKLHGLPLAGKALGSLLRTRFDEKFWNAVLESEWWEEDFAVSNILPSLGLGYQHLSTNLKQCFAYASVFPKAYVFHKERLVQMWIAQGFIQSKSQGRMSLEDIGSQIFDELADRYFFLSKQDGGYMMHDLIRELAVCVSQDECCVVNDDDPVEIPPTVRHLSFTAAKLDAVRQVHKFRKVRTIIFFHEFNPTEFYAVLEDILENIKSLRVLDLSYVHMGLKRLPDAICELSHLRYLDISHTKIRQLPKSFSRLCHLQVLNVKGCFSLYKLTQGMDRLIRLRYFYAEAGTISLINGIGKLTDLQELEIFQVARKRGHQIGELKQLRNLRRRLCIRNLENVESKEEAMEAQLKDKHQLDEVSNIWTEDREDLRGDLDMDILEGLEPPCGLKRLEIMFYGGLRCPTWLVTNHLISLVSVYLTSCKRLVSLPPLGKLPFLKNLEFKVMPALKLIGVELYENADPVFPSLEFLRFELLEGCEEWSEADSRQFLPRLRELHICNCMKLRKAPLPHLPTSFLKVLSLLNIGDLGSDLSGCLLLLTSLDIVDLRDCKHRASVCLSNLSNLNVLWLINCPELRLPGGIRSLPKLRELKIEGCPNLYEPGLQWDQPSDEQNLRSLSYFNTDGCVLDNMRLMFGRIHALRKLRCWSCKHLASFTVEQEEWLQQSLCHLQTDENLIDNVWFTLGRISSLRNLALHRCGDLVSFTVEQEEWFQQLTSLEHLQFLNCPNLQALPTSLVTVSSIKKLSIGNCPKISSLPESGVPMSVKEVRIWGCPSLSDRCRKDRGPDWPKIDHIPRVCIDDEIIQMM</t>
  </si>
  <si>
    <t>Macma4_09_g02770.1:1-1142:160-378</t>
  </si>
  <si>
    <t>SSYPSLGVLPIVGIGGVGKTALAQLIYNDERVANHFKRKWVYVSDDFKLKRIFKELIYDSPGGVFEENISSAAMLKKLKDEFKDKRFLIVLDDVWDETGTTWKELRSALTFGAKGSTILLTTQSPKVAEIMGTMNPIHLEPLEAHDFRRLFELCAFGDEELKPDLKAKLQLIGQQILQKLHGLPLAGKALGSLLRTRFDEKFWNAVLESEWWEEDFAV</t>
  </si>
  <si>
    <t>Macma4_09_g02810.1:2-979</t>
  </si>
  <si>
    <t>GLVIGGWFASIFFARLADQVGSYIGKQLKYQKGVKNKLTKLEVNLRKIHAVIHATDLGRHQKEHLEAWLCELKDAAFEAEDVLDGFEYQILRDTVKGKDKRLFFRDEDLNELDKVIERFDKIVATIGNFLLPSDSGAQNQKHGWRETTSIMNESEVLGREHEINSLVRLLLMPDVSSRSNNERFSVVSIVGIGGVGKTTVAQCVYNDSRIDDHFDVKLWVCVSEKFDVRRLTRKMLESVCRDSRHHLTNLDTLQEILKDKLKDKQFLIVLDDVWNEVRSRWEILRKPFHFGKEGSRVLVTSRIPMVANNMGTRAPVILKGLNGADYRKFFERCAFGDANPDDHPKLKLIGERIANKLVGSPLAAKTVGGALKSKLEEEHWRSIMESKLWQMQQKEDDIFPALRLSYEHLPTSGLKQCFVYFSLFPKNYCFEKDRLVRMWMAQGFLQPGERGRRPEDVGEDYFDELLHRSFFQDSLNGQSGNYVVHDLLHQLAESLSAHEYCRLKNLRSLVVNGSLLDTVAKSKLMDFIEVTLKRLKRLRVIVFDGLALDVLPESIGHMRHLRYLEVPGGQFIDLPKWICRLYQLQGLSLQFRSPLHLGRPLPRGMHRLVNMRYLNINPEKVSTIVEIGKLRSLQELREFHVRKKNGYELGQLRDMRQLRGQLSIMNLDMAGSASDCRAAELDNKEHLSALHLYWGQLGRKDNDKHEEVLEALRPHRNLTELRIIGYMGTESPSWLKTSWLSNLEHIELEDCQGWEVLPPLGQLPFLKILHLKSLKLVKHICSGFYGGHSIAFPLLEELLFSDMGEWRQWSGVKASSQLFPRLRRLQIDRCHKLRGSLVLPTVLERLHVVLSDDVTWESYKKPHVVLSDDVIWESSETNDISAILKLSIDNISLLTNCLPAECLPSLQRLDVVYCSSLESFTDEQEKWLQRLSSLEELRFSDCDNLTRLPTDLNSLVLLKTLHIEGCPKIDSRPEKGI</t>
  </si>
  <si>
    <t>Macma4_09_g02810.1:2-979:171-408</t>
  </si>
  <si>
    <t>MPDVSSRSNNERFSVVSIVGIGGVGKTTVAQCVYNDSRIDDHFDVKLWVCVSEKFDVRRLTRKMLESVCRDSRHHLTNLDTLQEILKDKLKDKQFLIVLDDVWNEVRSRWEILRKPFHFGKEGSRVLVTSRIPMVANNMGTRAPVILKGLNGADYRKFFERCAFGDANPDDHPKLKLIGERIANKLVGSPLAAKTVGGALKSKLEEEHWRSIMESKLWQMQQKEDDIFPALRLSYEH</t>
  </si>
  <si>
    <t>Macma4_09_g11770.1:4-1345</t>
  </si>
  <si>
    <t>IIARVLNLVDSLEAFIRGSNALPPCIPGLREDIAELQRTLTSIRSAVHGAEEKQATDESAKRWLAQLRASAYDAEDVMEEFNYQLRSTVDAANPPLSAPPVADVAPLVLIALAVGLKGLRERFQEISRVREVVQAAEEGGAKRADTRCWRPTGGLMDGESLVFGRDKDKEEILKQLPPPSTDGESNAAKLTVLPIVGMAGLGKTTLAQLIYNDDQMKHFEVRMWIHVSQDFDAIKLTRAMVECATGEPCLLSELHLLQSELEEKVAGKCFFLVLDDVWDDSGSHWENLRIPLLSAHKESKVLLTTRSHSVAKSMGTMPSYNLEPLKDDDCWSLFCEKAFHGQTQDKCLVKIGKKIVQKCKGLPLTLKVLGLLLRGEEHEDRWSEILESNMWDLSGCQDSIVPILMLSYLQLATPIKQCFTYCSIFGKGHQFLRQKTVRMWIAQDFIETDGRRKVEDVGCEYFDVLLSRSFFQHSKEDGYFVMHDLVHDLAVSISEGECFRMDVLPGKECSGMEVHREHNFPRGVRHSSLTFCSTSTEADFRPLFAAKSLRTLFLNYTSGTLVKPLMHHRYANVLNDLFTKLKYLRVLFLDCTFSPRLPDSVGNLKFLRYLGVLSVNLKSFPQSICALENLQMLEWDSVEKIMLPQGTSNLINLRCLDGPYCAAFPEGIGRLTKLQQLPEFHVPVPNRHGYAGMEELKDLADLQGELKILNLENVTYLEDAMEANLKGKPDLTTLDLRWSKDSGYRNNASAVLQCLQPHTNIQEVRIHEYKHDHLSEWLCHPSYCKLVTIRLQSCMLSALPSFGQLLSLKHLSLEYIRGLEYIGPAFFCGGFPSLKILQLNRIEHLVEWSGAEQGHLPQLNELVVVNCQFLERLPLNNLTALQILWISYCSNLQTLYYESSPHFIGIQQHGSIKHLQIVGCPKLKFLPEYQIPASLRFLEVSRSSLLINWCHKNLGKLLHVQKIRGLDSMEVILNDIFTVEEARNACLNRQRIYMLHLEWEPSLDSTGCTYDEANEVLECLQPNATLNRLAIRGYNGSSFAGWLSSPSFSNLVNIRLESCPECMVLPALGQLQYLMELYLERLHGIKSIGLEFYGNDTTKGFPSLRRLELMSMAGLEVWQGASDGEFPTLRQLIVRDCIKLRGLPCLSPSVQEIKVENCPELILDLSSNLSSLLNLHVSNISVMKELRKLSYLSVLVVEKCMSDTLAELPTLRDLVVSGCNERMLLDSLPGLTALTTLKISCLTNLESLPLHNFRILEELVISECPKLISIECFSTFSYEPYYVDGLLSLSFLKHMTITACPELYFSASEQLPPTLQSIRISGCRLLRIWYQRYSSRFDVSG</t>
  </si>
  <si>
    <t>Macma4_09_g11770.1:4-1345:165-409</t>
  </si>
  <si>
    <t>DKDKEEILKQLPPPSTDGESNAAKLTVLPIVGMAGLGKTTLAQLIYNDDQMKHFEVRMWIHVSQDFDAIKLTRAMVECATGEPCLLSELHLLQSELEEKVAGKCFFLVLDDVWDDSGSHWENLRIPLLSAHKESKVLLTTRSHSVAKSMGTMPSYNLEPLKDDDCWSLFCEKAFHGQTQDKCLVKIGKKIVQKCKGLPLTLKVLGLLLRGEEHEDRWSEILESNMWDLSGCQDSIVPILMLSYL</t>
  </si>
  <si>
    <t>Macma4_09_g12000.1:1-417</t>
  </si>
  <si>
    <t>SFVLTALGWLGEHFIGSLVEKLADFTVQFGAEEGLQDDLIKLKTSLHQIQFTIIQAENIWIQDQELRGRFNELLIQLKDEAYDADHLLDEFHFRVLQQQAEQRGDKASHQSSSSSSLPPKKKRRLSVREIKGRLDRLADAFRIVMASLDADGRRIKQLETSETRRTTSVPFATQMFGRDKELKELVELLLQSPHGSPASNHSVSVLAIVGIGGVGKTTLSQLACIHESMEKYFRHMIWVCVSDDFSVERITKEIVESATQRKCDSMNFDTLQKNLKRLPSDRFLLVLDDVRNAEKHKWESLCAPLRWGVAGSKILVTTRSTKIADIVGGEQPIHLKCLDEESCWEFFKKCAFGSQNPGDHPQLEAIAKKIVRKLGGLPLAARTLGALLSVRMDEQHWRSIMECEIRGYIPQALKRL</t>
  </si>
  <si>
    <t>Macma4_09_g12000.1:1-417:178-406</t>
  </si>
  <si>
    <t>DKELKELVELLLQSPHGSPASNHSVSVLAIVGIGGVGKTTLSQLACIHESMEKYFRHMIWVCVSDDFSVERITKEIVESATQRKCDSMNFDTLQKNLKRLPSDRFLLVLDDVRNAEKHKWESLCAPLRWGVAGSKILVTTRSTKIADIVGGEQPIHLKCLDEESCWEFFKKCAFGSQNPGDHPQLEAIAKKIVRKLGGLPLAARTLGALLSVRMDEQHWRSIMECEIR</t>
  </si>
  <si>
    <t>Macma4_09_g12040.1:3-1138</t>
  </si>
  <si>
    <t>VGVGKMMVGEWFASYFVDKLLNMVSSHFADNRDLLVGVEEKLKDLQSRLPRIQAVINAAEGRPIRDAALANWMRELKDAAYEADDILDEFEYRKLHNQLQDRSKVSALAASALRFLKNLFVSDDDLKRLMNLLGDLDKICLDINNKKVELDEYNAKQNTATRDTSSFTPEVVFGRDKERDKILHLLLSTGAEPDFGDKGAGSSSHPSLGVLPIVGIGGVGKTSLAQLIYNDQRIAHHFELRKWVYVSHDFNVKKIARELESNLAVDSRPREISLDTQLGKLMDATRNKRFLFVLDDVWDETGSKWRELRSVLTSGARGSFVLVTTQSPLVAEIMGTIDPIKLEVLEEEDYWRLFEHCAIGDKELDPELRRKLQSLGHQISKKLHGLPLAGKALGSLLRSRLDEEYWKTILESEWWEHDFVLDNILPSLGLSYQHMSSNLKQCFAYTSIFPKGHIFEKERLVHMWIAQGFIQPRIHRGRMTLEDIGSQIFDELINRYFFLGTVTNRYVMHDLIRDLAVYVSLDECCVVSDEPAKIPPTVRHITLRAAKLGLPGEVCKFQKLRTLIFYHDYNCEEFLSSEGKSSEELYEFLKEILENTKSLRVLDVSYSHMGIKKLPDAICDLSHLRYLDVSCTKIRQLPGSFSKICHLQVLNLKWCRFKKLPEGMNRLIKLRHLYAEAETISLIDGIGKLTDLQGLEEFHVTRKRGHQIGELKELRNLRKRLVIKNLDNVGSKEEAMEVKLNDKVHLNEITFDGQGDMKTDILDGLEPHYNLKNLSIQRYRGTNYPSWLENNHYVTNLESICLDTCARWVNLPPLGQLPFLKDLSIRMMPSIRRIGIEFYGNAAQIFPSLKCLKFLLLKEWEEWSDVDGRPILPRLLDLRIVECQKLTRMPVLPLTSMTALTLKMCGDIGNALPEYMLSWTSLVSIDLTDYPHTTSVCLSNLRALEHLYLYQCPELSLINGFQSLVNLKNLTVQKCPKLIKPSSQREQPYIEQDLRSLSNVAIEESILNNGWVTLGRIPSLQSLGIHYFSLAYFEMEHEEWFQQLTSVKLLHFMDCPNLQKLPDLEIFSSLEKLTIGYCPNVQSMPENGLPILLKELHIWECTKLRDRCKKDDGPDWPKIAHVPYIIVDSKIIQML</t>
  </si>
  <si>
    <t>Macma4_09_g12040.1:3-1138:202-434</t>
  </si>
  <si>
    <t>SSHPSLGVLPIVGIGGVGKTSLAQLIYNDQRIAHHFELRKWVYVSHDFNVKKIARELESNLAVDSRPREISLDTQLGKLMDATRNKRFLFVLDDVWDETGSKWRELRSVLTSGARGSFVLVTTQSPLVAEIMGTIDPIKLEVLEEEDYWRLFEHCAIGDKELDPELRRKLQSLGHQISKKLHGLPLAGKALGSLLRSRLDEEYWKTILESEWWEHDFVLDNILPSLGLSYQH</t>
  </si>
  <si>
    <t>Macma4_09_g13130.1:1-908</t>
  </si>
  <si>
    <t>AEVVVFSLIEKMTDAVATAAVRPPGWLARPQQNVHEGMIRIKSELEVMHEFLKSMNTYRGEQELVFISWAKQVQDVAYDIEDIVDEYTYVVAGSSWGSLGAFVRGLSNDAKATALREIARRLEAKEVSLAQLSGIGELPVIRIPHRLAELPDDPQPGYHLAESAHFVEEDELVGIDDHKDRLIGLLTDEEPRRTAVAVFGMGGVGKTTLVTRVYRDRAILSHFSCRAWVFVSQNYNIDDLLRKILRALLQERMEEAADDFDSMEYRRLVEALRAHLDRQRYLIVLDDVWQVSIWTDISYALLANSCRSRVVITTRMQEVASVAGGSRVMTVDPLPEEMAWSLFCKKAFPRGEGSVCPPALEHWARRIVDKCEGLPLAIVAIGILLSHRDRAESTWKSMHDGLTWSTTEHTGLHRVSRILSLSIRHLPYHLRNCLLHCSLFPEGYLIGRNRLIRLWVAEGFVKERRQRSMEEVAEDYLNQLVGRCLLQVTHTNESGRVRFCRVHDLVRELIVARSREEHFAEAYDGKPEDLSDRIRRLSLVQGEDERLSEKMPLLRSFLAFSPASTSLLSKCRLIRVLDLRAAALESLPDEIGHLFNLRYLSIRRTNVRHLPKTLGSLRKLETLDAVYTHVEELPSGVTRLESLRHLMVKKFHRQTSRYTILGGGVVVPGGMGKLQKLQTLKAVVVEDETTVRHLRSLTQMKSLDIRGVRTIHSKLLSASISNMDRLVRLVVMARHKDDTLLLNNLTPPPQLRKLSLYGMLEKGMTSRWPDSLRALTHLVLKMSRLKEDSLSSLMELPNLVSLFLMQAYDGTELCFRAGWLRRLKSLGLCDMIHLSRMEVEENALESLRELRLVRCGKLKTIPVGIEYLGGLQKLELEGMPIELVEKLHGGGQTEDDRARLQHIPIIM</t>
  </si>
  <si>
    <t>Macma4_09_g13130.1:1-908:175-425</t>
  </si>
  <si>
    <t>DDHKDRLIGLLTDEEPRRTAVAVFGMGGVGKTTLVTRVYRDRAILSHFSCRAWVFVSQNYNIDDLLRKILRALLQERMEEAADDFDSMEYRRLVEALRAHLDRQRYLIVLDDVWQVSIWTDISYALLANSCRSRVVITTRMQEVASVAGGSRVMTVDPLPEEMAWSLFCKKAFPRGEGSVCPPALEHWARRIVDKCEGLPLAIVAIGILLSHRDRAESTWKSMHDGLTWSTTEHTGLHRVSRILSLSIRH</t>
  </si>
  <si>
    <t>Macma4_09_g17650.1:1-1082</t>
  </si>
  <si>
    <t>VVEALLSSFLEILIDSTKKSVVRQIGAVWGLEEDLEKLGRTLLRIQSIVGDAEEQQIKDTAVKKWLTALRDAAYAAEDVLDEFNLEILRKSNRAIENKMMGKVSDFFSSHNALYFRFKMARKLNEVVKSIDEIAAESRKFNFAVRTQEQTPPTVRQTHSYVVESDVIGRGEEKDEIVKLLIEQRDENEKIAVLPIVGMGGLGKTTLAQLIYQDKRVERHFQLRIWVCVGSVFDLGEILKAIISSATGRQSDLKFMDMLQCSVRDVLAGKRYLLVLDDEWNEDSSKWDDLKALLACGGDGSRVVVTTRSDGVSSMMGTLTTHKLAFLSEEDSWDLFRRRAFPSGQDDDKQQHQNLVEIGKAIVTKCGGLPLAVKALGSMLSYQNDEREWSAIKESNIWDTKVGEGDILPALLLSYNDLPSHLKRCFAFCAIFPKDYEIEVDMLIRLWMAQGFIPSEGTAEPGSYLDFWGNIMHAYFRWRDHELEVKGYCNLRTCKMHDLIHDLAQHISGEEGVALLEPCTATAPRKDVHHLSLPGTSSSSKIHETLGKFPALRTLLVRDAYYGKAVDNISRPAKLRVLGFHNLNATMLQNLARHLKHVRFLDISYSTIPELPEAITTLLNLQTLKLSGCQLLRKLPSKMKNMSNLRHLYLDECPELRDMPEGLGRLSCLHTLSKYIVGVGAGRGIGQLKELNLSGKLEIYGLGNVRNAANAREANLHSKRDLHSLALCWGVVDWTEEESLSENVETRDENSEALLKALAPPDGIKVLSIWGYGGVRFPTWTSDEQLLSRYQLLVEIHLGGCRNCQHLPSEQTFPALKRLGKCFPHLVELRISECSKLGSMPRLPSLKVLGMPSGNRMLLGSIENLSTLAVLCINTDSVTVDGETRSTFPRLRRLYTSDCDWLFSSRQSMFWKSLVSLHTLTIDSCEDLRTFPEEFQGLKSLKSLFVIDYLCIYKCGGLKKMPRCPTSLKRLNILYCIGLTSLTEDIGQLTSLESLFLDDCPNLLSLPLELQQLTMLHRVHIEDCLKLKSLPQDLWQYLSGLQSFTILKCPILEKQLRKKKKEGRHLVSRIPESTIMEGSKAF</t>
  </si>
  <si>
    <t>Macma4_09_g17650.1:1-1082:169-416</t>
  </si>
  <si>
    <t>GEEKDEIVKLLIEQRDENEKIAVLPIVGMGGLGKTTLAQLIYQDKRVERHFQLRIWVCVGSVFDLGEILKAIISSATGRQSDLKFMDMLQCSVRDVLAGKRYLLVLDDEWNEDSSKWDDLKALLACGGDGSRVVVTTRSDGVSSMMGTLTTHKLAFLSEEDSWDLFRRRAFPSGQDDDKQQHQNLVEIGKAIVTKCGGLPLAVKALGSMLSYQNDEREWSAIKESNIWDTKVGEGDILPALLLSYND</t>
  </si>
  <si>
    <t>Macma4_09_g17860.1:3-1085</t>
  </si>
  <si>
    <t>WATVIQLFSLATYVGPVVEKITEKAVEGGVNGLQWVWANLEALFDVEAELDKLRRTAKRISAILKDAEETRFIEDQTVREWLSDLKDFAFDVEDLVDEFPTVLDIAKLEKARLSPGSRKRRRPWDILPPCLTWVYRKWTISVKIKEIKEKYEEIKQRRNDFQLREGESRRRRQDSTQQTPQHSGSLRGDSLVLGLEEKKNDILKHLSQGGGVSGAPNSSQREGRSVPVVAIIGPGGIGKTTLARLVFSDEEIERSSFLKIWVGVSRDFDVCRITKEIIKSITEKSCCGLSLDLLQRKLRELVLGKKFLLVLDGLCNNDLSFWDTLQAPLMVGGEGSRVLVTARSEQVLTYMRPRPSSIIWLNELGENDSWLLFCSYAFRQAPTDHDVGREIVRRCHGLPLAIISIGGLLYSRTEEEWRSILSDIPDPEDEAHGILSTLKVSYDYLPLHLKQCFAFCSIFPNGYEFDKEELVEFWVAVGLAKPRDGRSAEYIGYKYFDSLLRWSFFQGCNGRHHQKQKYKMPGLIHELAQSVSAHECLRIENDASFSESENARYALSCNFPMELPIFQKLYQNKKLRTFILLGENGTPTKQVPRDLYTNLRCLRVLDLRRNELTELPDSIGNLIHLRYLNLLGTQIERLPESLSSLYNLQLLELGDCKKLVELPRGMSNLINLRYLGLHLDWENCRHRWSDIVMPPGLGRLTSLHTLSRFSVSSESGGGISELKGLKLRGEICISKLEIVDVRDAMEASLGTKQHLETMMLQWTNCRSPASQSGGGRDVIEQLCPNSNLKHLWIENYKGAEFPSWLGDQSMNLETLRLYGCERSERLPPVGRLRNLKRLFLEGLHTVTDLGSLSGDGNFAGFPSLEMITISNLKNLERGFELVQDEMPCLRKLVISDCSNLLQLPQLPNSLEDIEIRECPALSTLPMLSSLQQLVLTKCGLEIIESIHQFTSLSSLTISQFPRLGSITREHLQDLRSLRKLKIDHCDNFVSLSSQHLVSLETLEISQCHAFSSLAGEGLPASLKDLRLQSCGNLTSLPEEGMSASLQHLAIGGCPTLEQRCQVGGGDWHKIQHIPLREIGENS</t>
  </si>
  <si>
    <t>Macma4_09_g17860.1:3-1085:218-453</t>
  </si>
  <si>
    <t>SQREGRSVPVVAIIGPGGIGKTTLARLVFSDEEIERSSFLKIWVGVSRDFDVCRITKEIIKSITEKSCCGLSLDLLQRKLRELVLGKKFLLVLDGLCNNDLSFWDTLQAPLMVGGEGSRVLVTARSEQVLTYMRPRPSSIIWLNELGENDSWLLFCSYAFRQAPTDHDVGREIVRRCHGLPLAIISIGGLLYSRTEEEWRSILSDIPDPEDEAHGILSTLKVSYDYLPLHLKQCF</t>
  </si>
  <si>
    <t>Macma4_09_g18920.1:1-954</t>
  </si>
  <si>
    <t>EAFAMGFAEGVTTSLLGKLGNILAEEAGLLAGVEDDIQYIMEELKSMDSFLAVLSSSLDHNKQVKTWMDQVRDLAYDAEDCVDVFRHRLRRSRHQHPLAGVLLRTVRLLRTLEARHSIATDLRKLKLRARDVSERRARYALGIGPSPGGARSFSSSSASSSSGLLRRCASFVKEVGPMGMDHYKRDIVGRLMEENDPQLKVISIVGIGGLGKTTLAKMVYQSSAVTGGYFQARAWIEMPRCFKIEPLLRNMIRQFSSMGQQILDILGVDPMNPGAKMERVLEQHLDKMGETQLVTAMVDYLKDKRYVIVLDDMWTVHAWDHIKSALPSSTNGSWIIVTTRNEAVPNACGSSSHCFIYNISPLTPKLSNKLFCKRAFPGPIATCPRGMENLTEDMVKKCSGIPLSIVTVAGLIAAKPDMTPVDWQNLQNHLPFRLKTNIIPEKIKRILLLCYIDLPHHLRPCFLYLTVFPKDYDVERKRLVRRWVAEGLVSGSRGMSAEEAAEGYFIELISRRLIQPSKITGDGKVKTCRVHDIMLEVIDTITSEENFVTVLHEHSTPMLHGKIRRLSLHGMITQIHGVRVSHVRSFTVFGDGIPFHDYGKMRLLRVLDLQGCKGLRHNHLKNISQLFLLSFLSLRNTSVEKLPDSIGDLQNLQTLDIRGTGIKKFPGAAVKLKKLAYLLAGTKFHFEANRVEFSASWSYEIDMLTKPLPVYKFKQCLDLVALTITVTNSIVLRQIGKLTQLQKLSIDFTVRNGRTDVHIFPEDTRRTEHFVELLSKLDSCLRSLTILDNSNGLGQILNNLHRPPVLLHNIYLVGFIQTLPDWFSSLNRIVKITLRFTFLLRDAVQVLKILPALTQLVLGFNSLDECDEQLVFDCNGFKGLKLLHLESVDVRFEEGALPNIQWLKLIGYFGNQSISGMQHLHSLKEIYLDIRNQRLQEMLRTTARVHLNRSKFV</t>
  </si>
  <si>
    <t>Macma4_09_g18920.1:1-954:180-453</t>
  </si>
  <si>
    <t>DHYKRDIVGRLMEENDPQLKVISIVGIGGLGKTTLAKMVYQSSAVTGGYFQARAWIEMPRCFKIEPLLRNMIRQFSSMGQQILDILGVDPMNPGAKMERVLEQHLDKMGETQLVTAMVDYLKDKRYVIVLDDMWTVHAWDHIKSALPSSTNGSWIIVTTRNEAVPNACGSSSHCFIYNISPLTPKLSNKLFCKRAFPGPIATCPRGMENLTEDMVKKCSGIPLSIVTVAGLIAAKPDMTPVDWQNLQNHLPFRLKTNIIPEKIKRILLLCYID</t>
  </si>
  <si>
    <t>Macma4_09_g18930.1:1-948</t>
  </si>
  <si>
    <t>EAFAMGFAEGVTTSLLGKLGNILAEEAGLLAGVEDDIQYILEELKSMDSFLAVLSSSLDHNKQVKTWMEQVRDLAYDAEDCVDVFRHRLRRPRHQHPLAGVLLHTVRLLRTLKARHSIATDLRKLKLRARDVSERRARYALGIGPSPGGARSFSSSSASSSSGLLRRCASFVKEVGPMGMDHYKREIVGRLMEENDPQLKVISIVGIGGLGKTTLAKMVYQSSAVTGGYFQARAWIEMPRCFKIEPLLRNMIRQFSSRGQQILDILGVDPMNPGAKTERVLEQHLDKMGETQLVTAMVDYLKDKRYVIVLDDMWTVHAWDHIKSALPSSTNGSWIIVTTRNEAVPNACGSSSHCFIYNISPLTPKLSNKLFCKRAFPGPIATCPRGMENLTEDMVKKCSGIPLSIVTVAGLIAAKPDMTPVDWQNLQNHLPFRLKTNIIPEKIKRILLLCYIDLPHHLRPCFLYLTVFPKDYDVERKRLVRRWVAEGLVSGSRGMSAEEAAEGYFIELISRRLIQPSKITGDGKVKTCRVHDIMLEVIDSITSEENFVTVLPEHSTPMLHGKIRRLSLHGMITQIHGVRVSHVRSLTVFGDGIPFHNYGRTRLLRVLDLQGCKGLRHNHLKNISQLFLLSFLSLRNSSVEKLPDSIGDLPNLQTLDIRGTGIKKFPGAAVKLKKLAYLLAGTKFHFEANRVEFSGSWSYESLRMPTGVGKMKGLRNLGLITVTNSIVLRQIGKLTQLQKLSIDVTVRYVRRVVHIGPEYTRRKEHFVDLLSKLDSCLRSLTILDNGNGLGQILNNLHRPPLLLHDIQLVGFLQTLPVWVASLNRIVKITLRFTFLMRDAVRVLKNLPALAQLVLGYNSLDECDEQLVFDHNGFKGLKLLHMESVDVSFREGALPNLEWLKLIGHFGDQSISGMQHLHSLKEVYLDIGNERLQEMIRTTAAVHLNRPK</t>
  </si>
  <si>
    <t>Macma4_09_g18930.1:1-948:180-453</t>
  </si>
  <si>
    <t>DHYKREIVGRLMEENDPQLKVISIVGIGGLGKTTLAKMVYQSSAVTGGYFQARAWIEMPRCFKIEPLLRNMIRQFSSRGQQILDILGVDPMNPGAKTERVLEQHLDKMGETQLVTAMVDYLKDKRYVIVLDDMWTVHAWDHIKSALPSSTNGSWIIVTTRNEAVPNACGSSSHCFIYNISPLTPKLSNKLFCKRAFPGPIATCPRGMENLTEDMVKKCSGIPLSIVTVAGLIAAKPDMTPVDWQNLQNHLPFRLKTNIIPEKIKRILLLCYID</t>
  </si>
  <si>
    <t>Macma4_09_g19070.1:245-976</t>
  </si>
  <si>
    <t>EVRFFAQKRNLIPLLFDTELSEIASLLDGRLEGKECREAFEGLTKCNEFKLETNHSNWRSCISKAVAILKSKLARKSSTDKENDGFEELPFPRNRHFVGREKEMTEIEATFFGCCEVHEMEHPKQPLVNGGSSDGFADEESDTVRTSGKYISLEMRKCKEPTLEAWIEPVIELTSKGRSLQKQRSKHKKSRSGGNKGYGNANVFCVNGASGIGKTELALEFTYRYAQRYKMALWIGGEARYFRQNILNLSMNLGLDVSSEGEKERGRIRSFDEQEFDAFQRVKRELFRDIPYLLVIDNLETEKEWWEGKDLHDLIPRNTGATHVIITTRLPKVMSFEPMQLPLLSSADSLLLLRGRRKDYSAEEIEVLKKFDERLARLSFGLSVIGSLLSEMAISPSELLEAIDRISLSDSSVPLVGSEDGFCGNNAFLIKVLVFCFAVLDRAKGRSLASRMVLTGAWFATAPVSSALLAAASNNLPTKGSFHQWGKGLTAAFLLCGSRCYLPPQAQKIEVESALLLVKLGLAKGTARQPGCWIQFHPITQTFARRRGGLPPAMATVHGMMKVGNATANFDHLWASAFLIFGFKSEPPLVQLKAADMVFFIKKTALPLAIRSFMTFSRCSSALELLKVCTNVLEEVEKSFVSQIQDWNQGSLCWKKRLHSDQKVDEYVWQDVTLLKATLLETRAKLLLRGGHFDNGEELCRTCISIRTVMLGHNHAQTLAAQETLAKLVRY</t>
  </si>
  <si>
    <t>Macma4_09_g19070.1:245-976:195-411</t>
  </si>
  <si>
    <t>KGYGNANVFCVNGASGIGKTELALEFTYRYAQRYKMALWIGGEARYFRQNILNLSMNLGLDVSSEGEKERGRIRSFDEQEFDAFQRVKRELFRDIPYLLVIDNLETEKEWWEGKDLHDLIPRNTGATHVIITTRLPKVMSFEPMQLPLLSSADSLLLLRGRRKDYSAEEIEVLKKFDERLARLSFGLSVIGSLLSEMAISPSELLEAIDRISLSDS</t>
  </si>
  <si>
    <t>Macma4_09_g22240.1:1-1059</t>
  </si>
  <si>
    <t>AMFLEFFVPRYLGKLAEFVEGEACKVLGAKKEINKFQSRLATIQLYLKDAEKKRHEDATVKSWVMRMKDVMYDADDVIDLCMFEGGKLLEARTSASSLGVCLPFHLLSSCFTCIRYRHQVSSRIKELNDRFRQIAEDSSIVATLVKSDQGSSSQSQDNMLRSRETHSLEVKSDIVGTQIEDATQNIINKIMQNDKSKCQIFGIVGMGGIGKTTLARKIFNDERIKNKFPKRIWLYVSKNYAEIDLLNKIIRSAGGNVIGGESTEQLVEQLVSLVSQDFFVVLDDVWGTDVWEKLLRDPMMSGVASSRIVVTSRYEDVVKRIGSRHIHHVDRMDTESGWALLCKIVFREEEDPEIGRLKEIGKKIVEKCDGLPLAIKAVGGVLRSKETSQAEWKKVVESDWWHMKQMEEEVPRALYLSYEDLPYHLKPCFLYCALYPSDNSRLLALLWVAEGFIAEQGERLIEDIALDCYRELIQRNLLQPDPYSVDQDIFVMHDLLRSLGKSLVEGESICMIDDKTSKMNSSMMKIRRLSMSTTREILTLPGEVMKQSDRLRTLILFDSHQTKTVEDDVLKRLRHLRVLDLAYTSIETIPDTIGKLIHLRYLCLAYTKIHEIPKTVGRLANLQMLMVEGCQQLHVLPKAIIRLHNLRCLALTGSPLTHIPKGIGRLKNLNSIMGFVVGYDESRSKPDEEWCDLEELKSLSKMRHLSIYRLQRATINGVSVLTSMSMLRELTLGWTMSVDPCSSEDQIQRAEKIFDQLSPPSSLQKLWIKGFPGRRFPSWMMSKTTPTGDSLPNLKFLSIWDLPSWVELPPVSRFPQLKWFDVNRAKAIKTIGPEFLGLGDAGGEPTCRKLEHTKFEDMPNWEEWVEKKVDGDDGGRALRLRPLSNLKSCRLQNCPKLRALPDVLRHAPNLERLVIWNNHFMREIDDLPFLADKLIVVQMEMLQRISNLPSVKELNIVLCPRLEFVENLNMLQHLRLECPPEAEQLPMWLADLIEQHRTAPSARRSFKIFELDCGLPLLSSCLKGEPNWHIIQQIPEVRIQTYDERNFLYAKDHDIYET</t>
  </si>
  <si>
    <t>Macma4_09_g22240.1:1-1059:179-420</t>
  </si>
  <si>
    <t>EDATQNIINKIMQNDKSKCQIFGIVGMGGIGKTTLARKIFNDERIKNKFPKRIWLYVSKNYAEIDLLNKIIRSAGGNVIGGESTEQLVEQLVSLVSQDFFVVLDDVWGTDVWEKLLRDPMMSGVASSRIVVTSRYEDVVKRIGSRHIHHVDRMDTESGWALLCKIVFREEEDPEIGRLKEIGKKIVEKCDGLPLAIKAVGGVLRSKETSQAEWKKVVESDWWHMKQMEEEVPRALYLSYED</t>
  </si>
  <si>
    <t>Macma4_09_g24950.1:1-1063</t>
  </si>
  <si>
    <t>AMVVEAFVSGLLNALGDLAMEEADALLGVPGEIQRLQRTLRTIRHVLRDAERRRIEDEAIDDWLRELKDAMYDADDILDECRVQAEKKPTARAGARKRRRFSWFSGFGRQVELTHEIGVRIRDLNRRLEEISARRTAFDLRVYSDRKPTSRVSRKTSPVLESDIVGTGMEEDARDLVELLTKEDTRSNVLALAVVGIGGIGKTTLAQKVFHDDRTKASFRRSMWVCVSQEFVESDVLRDIIAGAGGSDGGARSRALLEPVVESLLRGNKFLLVLDDVWSEYIWEDLLRNPLQGGAAGSRVLVTTRNEGIARRMKAVHIHRMKLLPLHDGWSLLCKKVAHGDDEERDARSIADIGLKIVEKCDGLPLAIKTIGGVLCTKGLSRRAWEQVLRSAAWSQTGLPEGVKGALYLSYEDLPSQLKQCFLYCAMFPEDYIHLRQYLIQFWIAEGFVQAAGDLTPEAAGEEYYRELIRRSLLQPHPMYHDQFGCTMHDLLRSLAHFLTRDESLFVKDVQQGWKSAASAKLRRVSVIAPGTQRIQPILDAIKKQESVRTLLLERTSVSETDVDDHLRKLTRLRVLHLADTRILGLPQHIGELIHLRYLDLSDCHIRELPESIGNLVNLQYLILNRSRISNLPKSVVKLHNLRSLDLECVPVEGFPSGIGRLQHLNVLRGLVVNTGRAWCSLEEVSNLRRLRWLAISKLERAWAAAEPGEAAAKGLRNNQDLEWVEMHCSPCRADTAPPSFGYAEEEMERIERVFDTALHPPSSLDKLEIQHFFGRRYPTWLTTASVGLLLGNLRRLVLVDCRLCPLLPPLGKLPNLEFLRIRGASAVVAIGSEFLGCEAVGGKRRSSSPVSFPKLTELWFDGMINWEEWHWGVIGDDEVAVAMPRLSHLHLVDCPRLRDLPEALSCHATALTRLQTKGVGSLKSICGFSSMKRMQIHDESGLESVSDLPALEFLEVSNNKMSYLPKWLVTGLAQFTALQRLDIEGSSQLLRSCLQNGEEWPRLSHVPIVYIQDDQHKYICYIKSSSTAYTNLKEHSDGHGKKVNEDQEQDMDDNHGNEAGE</t>
  </si>
  <si>
    <t>Macma4_09_g24950.1:1-1063:169-413</t>
  </si>
  <si>
    <t>EEDARDLVELLTKEDTRSNVLALAVVGIGGIGKTTLAQKVFHDDRTKASFRRSMWVCVSQEFVESDVLRDIIAGAGGSDGGARSRALLEPVVESLLRGNKFLLVLDDVWSEYIWEDLLRNPLQGGAAGSRVLVTTRNEGIARRMKAVHIHRMKLLPLHDGWSLLCKKVAHGDDEERDARSIADIGLKIVEKCDGLPLAIKTIGGVLCTKGLSRRAWEQVLRSAAWSQTGLPEGVKGALYLSYED</t>
  </si>
  <si>
    <t>Macma4_09_g30350.1:6-936</t>
  </si>
  <si>
    <t>AVLSNYLACLSKDLTSAAVRGAITAVNKSQGSKSIDIEHEFDNLRKELRSMQCLLRDEEQRKQDSESQANWVEEVKETAQDVEDMMDLIVYFGHCQEWDKSWNSHASDYIGTRLTKVKEEFENIKQRRDRYLPQLLMRREEQSYHGGCQMWQPHEELPHETTGTDVVGMEQNEARVIAWLLGETDDAPRNMVISICGMGGLGKTCLARRVYNDQHVRGHFDCFAWVSISKTYNAEEPLRSIVRQIIGNREVQGTPDELDECLHQKRYVIVLDDVWSRNACNDFSYLLQNGKVGSRVIVTTRDHHVAASLCIDSHILNLQPLPESEAWSLFCKKAFWIDPNKSCPKDLEDWARKIVAKCEGLPLAVLTLGSLLSSKDRSPLTWKRFYNGIGSELSNNEMLVTMSRILMLSYADLPNHLKQCYLHCGSLFPENHVIKKNWLLRLWVAEGLVEDIHGMTSEEVAEGYFDELILRSMLQVARKDESGKVKACRMHILMREVTLCVSKGHKLCAVLDEQGAKVDDVKARRLSVQIGIEKAPAVPPNNKKEEAPLSRLRSLLFFVDDQASAASFLTMSPNLMLLKVLELRNVPIDHVPGEVFDLFNLRYLSLRDTNVEVLPKYVKRLKMLETLDLRGTKVICLPHEVAKLKELRHLLMDCVYVLKKLKKGRGIINLVSDQATVKKIDDILNQKAPRIKTDTISWIRDMKGLLTLKTVEADERLIAEIAALVRMRRLGLTNVHAEDGIQLCDSISKMGQLLSLTIDAASDEALMLDYLPSPPPHLRKLVLDGQLWKVPPWFNLLSSLTHLYLLDSQLKATCNPIPHLEKLDSLVHLTLRRAYNGEQLRFRANMFLRLKSLNIAELKRLSQLDMEEKALQSLTLLHLSRCRDLQGEGLCGIDNLPALRHLYLQDMPESLMSSLEGDHRLKASTGWESI</t>
  </si>
  <si>
    <t>Macma4_09_g30350.1:6-936:169-412</t>
  </si>
  <si>
    <t>EQNEARVIAWLLGETDDAPRNMVISICGMGGLGKTCLARRVYNDQHVRGHFDCFAWVSISKTYNAEEPLRSIVRQIIGNREVQGTPDELDECLHQKRYVIVLDDVWSRNACNDFSYLLQNGKVGSRVIVTTRDHHVAASLCIDSHILNLQPLPESEAWSLFCKKAFWIDPNKSCPKDLEDWARKIVAKCEGLPLAVLTLGSLLSSKDRSPLTWKRFYNGIGSELSNNEMLVTMSRILMLSYAD</t>
  </si>
  <si>
    <t>Macma4_09_g30360.1:4-943</t>
  </si>
  <si>
    <t>TWVMLGKYLASLCKILTSAVFQRAITAIRKNQGSSSMDIVYEFDNLTKELRSIQSFLRDMEHSKLDSESLVNWVEEVKEAARDFEVMTEQIVYYAHALVWDKSWSSKAYAYISSHLPKLKEELVNNIPQRRDRYLKPSLVRREEQSCSSGRQMRQPHEELPHETTCTDVVGMEQNEATVIPWLLGETDNSQRNMVISICGMGGLGKTCLAWRIYNSQHVKRHFDCSAWVSISKTYNAEELLRSIIRQIIDKRNLPATPDELDRSSRAALLGLLDQCLHQKRYVIVLDDVWSRNACNDFSYLLQNGKIGSRVIVTTRDHHVAASLSLDSHILNLQPLPESEAWSLFCKKALWTDPNKSCPRDLEIWARRIVAKCDGLPLAILTIGSLMSSQDRSSLTWKHFYLGISSQLSNNEMLVTMSRSLMLGYDDLPYHLKQCYLYCGNVFPESRIIKKNWLLRLWVAEGLVEDKRGMTSEEVAEGYFDELILRSMLQVARKDESGKVKACRMHILMREVSLCVSKADKLCAVFDEQGVTVDEAKARRISVQISIEKLPAVRHEEKTPLSRLRSLLFFVDDEASAAAFLSRSKYLMLLKVLELRNVPIDHVPFEVFDLFNLSYLSLRDTKVEVLPKYVERLKILKTLDLRGTKVICLPDEVARLKELRHLLMDCVYVIKKIKKWRGIINLVSDQATMRKIDELLDKKVPTGTISWIHNIEGLLTLKTVEADKRLIANLAALNQLRSLGLTNVHADDGVLLCDSISKMGHLLSLTIDAASDEALMLDSLPSPPPHLRKLVLDGQLWKVPPWFDLLSSLTHLYLLDSQLEATCNPIPHLEKLESLVHLTLLRAYNGARLCFRANTFLRLKSLNIAELKCLSQLDMEKDALPSLSLLHLSRCGDLQGEKLHGIDNLPALRHLYLQDMPESLMSSLGGDHRLKASTGWESI</t>
  </si>
  <si>
    <t>Macma4_09_g30360.1:4-943:172-427</t>
  </si>
  <si>
    <t>EQNEATVIPWLLGETDNSQRNMVISICGMGGLGKTCLAWRIYNSQHVKRHFDCSAWVSISKTYNAEELLRSIIRQIIDKRNLPATPDELDRSSRAALLGLLDQCLHQKRYVIVLDDVWSRNACNDFSYLLQNGKIGSRVIVTTRDHHVAASLSLDSHILNLQPLPESEAWSLFCKKALWTDPNKSCPRDLEIWARRIVAKCDGLPLAILTIGSLMSSQDRSSLTWKHFYLGISSQLSNNEMLVTMSRSLMLGYDD</t>
  </si>
  <si>
    <t>Macma4_10_g11830.1:1-1069</t>
  </si>
  <si>
    <t>AMVLDSFVSRYIEQVTSFVEGEICKVLGVKKEIKTLQEKLEMIKCYLESAERKSRGDPGIEAWVRKLKAIMYDADDIIDLCMMEGGKLLEARGSASASGVSFAFSFVSSCFRCTKHRHEIAGEIEAINGRLKQIAEDTSILSNLQSSGSHQPQPEKPTVLETTSLEVEEDIVGGQIDVDADTLINAMLEDTKQKCRIFGIVGMGGIGKSTLARKIFNDERMRVNFPIQKWLYISKNYSETKLLGELIRCASNKSEGGEAKQESFEGQSKSELENKLASLLTKNLFLVLDDVWSTNLWNDFLRKPLSKAVGCTILVTTRKETVLKGMKPSYTHPVEKMDVNSGWMLLRNLVFGAEEEDDERRLQEVGKKIVRKCDGLPLAIKAIAGVLVCNDRSIGKWEEVLESDAWNMNQIDDEVPGALNLSYVDLPSHLKQCFLYCSLHPQKSDMYYKEIIRFWVAEGLIAQQGNRLLEDIAEEYYHELIWRNLLQVDAGTLGQKNFSMHDHLRSLGACLMKEEGKLIRHGQKLDVRANAKIRRLSVSKMGSKLVLPDQIMQDKCLRTLIVIDSPRTKIIEDNVLRMLPHLRVLDLSYTSIKRLPDCIGDLLQLRYIDLDETNIYEIPESIGRLANLQTLNLYNCAYLHRLPNAITRLHSLRCLDIENVPLTHVPKGIGKLMDLNHLEGFVIGHNDPTNELHEEGCDLEELQALSKLRCLRIYGLERAVTGVSVLVDKTLLRELTLCWMPPEEDGDDEEEDGDVTWTEEQFQAVEKVCDELSPPSSMQDLIFQRFPGRQLPCWLMSNSLDKSFPNLAYLRFWYLKSCTELPPLGMLPLLKHLDITGGEAIKTIGPEFLGRKFPGASAFPKLEHLEFDEMPNWEEWSVWGMEENGKGPHLKLFPNLKICKIIDCPKLRALPEGLSHATKLKELYLDSTQDLREITNLRLNYKLEVKDNTMLNRISNLSMKYLKVEDCPNLEYVENLDRLQQLVLICPRQMKQLPQWLSTLIQQRQSIPSAQWSFRKLELQCNTVLLKSCLEGNENWHIIQQIPDVIIQTYSRKSYIRYSKHPRMYDAK</t>
  </si>
  <si>
    <t>Macma4_10_g11830.1:1-1069:176-424</t>
  </si>
  <si>
    <t>DVDADTLINAMLEDTKQKCRIFGIVGMGGIGKSTLARKIFNDERMRVNFPIQKWLYISKNYSETKLLGELIRCASNKSEGGEAKQESFEGQSKSELENKLASLLTKNLFLVLDDVWSTNLWNDFLRKPLSKAVGCTILVTTRKETVLKGMKPSYTHPVEKMDVNSGWMLLRNLVFGAEEEDDERRLQEVGKKIVRKCDGLPLAIKAIAGVLVCNDRSIGKWEEVLESDAWNMNQIDDEVPGALNLSYV</t>
  </si>
  <si>
    <t>Macma4_10_g11840.1:26-1102</t>
  </si>
  <si>
    <t>KLELQCNIVLLKSCLVGNENWHIIQQIPDVIIQTYSRKSYIRYSKHPRIYVNDVAAFVEGEICKVLGVKKEIKALQETLETIRCFLQDAEKKSRSGDPVMELWVRKLKEVMYDADDVIDLCVMEGGKPLEVRASASASGVVSLPFSFVSSCFRCTKYRHEIAGQIEAINDGLKRIAADNSILGNLQPASQQLHPKKPPPPRETSPLEVEEDIVGEQIEEAADDLINRMLENTEQKCRVFGIVGMGGIGKTTLASKIYNDGRIKENFPIQKWLYISKDYTEIKFLRELIRCAGDETKAGSFEGESRAELELKLASLLTENLFLVLDDVWSPNVWTDFLRKPLSKGEGSRTILVTTRIETVLSGMKASYMHHAEKMDDNSGWMLLGKTVFEAGEEDDMRRLEEVGRKIVRKCDGLPLAIKAIAGVLISKDRSTAEWEQVLENDAWSTNRQIDEEVPRALHLSYEDLPSHLKQCFLYCSFFVWEFFHYNDIIRFWVAEGLIVEAGGRLMEDVAEEYYWELVSRNLLQVDPSYINRSMFCIHDHLRALATYLMKEEGFSITVGQRLDIKANMKIRRLSISNMGIKLVLPDHIIEEKCLRTLMIRDSLSSKIIEDNLLKGLSNLRVLDLCDTSVERIPNCIGDLLHLRYLDLDRTKIHEIPESIGCLVNLQTLNISGCKHLYKLPMTITRLYNLRSLRVEDTPLTHVPKGIGKLININNLKGFVVGHDNPTNEVDEAGCGLEELQPLSKLRYLSIYRLERAVTAASALAEKRSLKELILSWMPPEDGEDGDGTDRAGKICNELSPPSSLRTLFIEKFPGRQFPNWMMSSSLGESLPNLVQLDLSVFPSCTEFPPLGMLPLLKILRIKGGKAVKTIGPEFLGHSFPGTCAFPKLEHLHINDMPNWEEWSLCGVEEGGHRTHLKLFPNLTKCFLLDCPKLRALPEGLSHATNLKELHIWRAHNLREMLNRISDVAMKYLEVEDCPNLECVDNLDKLQHGVLICPEHMDQLPQWLSRLIDQQRPNSAQWGFRKLEVHCNIVLLRSCLEGNEHWNIIQRIPDVKFQTDSKEYMRYIKDPYMYDTN</t>
  </si>
  <si>
    <t>Macma4_10_g11840.1:26-1102:217-463</t>
  </si>
  <si>
    <t>EEAADDLINRMLENTEQKCRVFGIVGMGGIGKTTLASKIYNDGRIKENFPIQKWLYISKDYTEIKFLRELIRCAGDETKAGSFEGESRAELELKLASLLTENLFLVLDDVWSPNVWTDFLRKPLSKGEGSRTILVTTRIETVLSGMKASYMHHAEKMDDNSGWMLLGKTVFEAGEEDDMRRLEEVGRKIVRKCDGLPLAIKAIAGVLISKDRSTAEWEQVLENDAWSTNRQIDEEVPRALHLSYED</t>
  </si>
  <si>
    <t>Macma4_10_g11850.1:1-258</t>
  </si>
  <si>
    <t>AMILDTFISRYVNDVAPFVEGEICKVLGVKKEIKALQETLETIRCFLQDAEKKSRSGDPVMELWVRKLKEVMYEADDVIDLCVIEGGKPLEVRASASAPGVVSLPFSFVSSCFRCTKYRHKIAGQIEAINGRLKRIAEDSSILRNLQPASQQLHPKKPPPPRETSPLEVEEDIVGEQIEEAADDLINRMLENTEQKCRVFGIVGMGGTGKTTLASKIYNDERIKANIPIRKWLYISNDYSEIKLLRELIRCAGGENI</t>
  </si>
  <si>
    <t>Macma4_10_g11850.1:1-258:178-255</t>
  </si>
  <si>
    <t>EEAADDLINRMLENTEQKCRVFGIVGMGGTGKTTLASKIYNDERIKANIPIRKWLYISNDYSEIKLLRELIRCAGGE</t>
  </si>
  <si>
    <t>Macma4_10_g11860.1:1-622</t>
  </si>
  <si>
    <t>YDADDIVDLCMMEGGKLLEARGSASASGVSFGFSFVSCFRSTKYRHEIAGEIEAINERLEQIAEDTSILGNLQSSSSQQPQPEKPTARETTSLEVEEDIVGGQIDVDADTLINAMLEDTKQKCRIFGIVGMGGIGKSTLARKIYNDERMRVNFPIQKWLYISKNYSETKLLGELIRCAANKSEGGEAKSESFEGQSRSELEPKLASLLTKNLFVVLDDVWSQKLWNDFLRKPLSKVVGSSTILVTTRNETVLNGMRASYTHSVEKMDDNSGWMLLRNLVFRAGEEDDERMLEEVGMEIVRKCDGLPLAIKAIAGLLVSNDKSIGKWKEVLESDAWNMNQIDDEVPAALNLSYVDLPSHLKQCFLYCSLHPQKSDVYYKEIIRLWVAEGLIAERGNRLLEDIGEEYYHELVCRNLLQVDAGTLGRKHFFMHDHLRSLGAYLMKDEGKLIRHGQRLNLRANAKIRRLSVSKMGSKLVLPNQIMEEKCLGTLILHDSPRTKIIGNNVLRMSPHLRVLVLSCTSIRRIPDCIGDLLQLRYLDLHKTNIHGIPESIGLQTLNLYNCKYLHRLPKAITRLHNLRCLDVEHAPLTHVPKGILIILKDLGSVIATQRTSCTRRGVTWRS</t>
  </si>
  <si>
    <t>Macma4_10_g11860.1:1-622:104-354</t>
  </si>
  <si>
    <t>DVDADTLINAMLEDTKQKCRIFGIVGMGGIGKSTLARKIYNDERMRVNFPIQKWLYISKNYSETKLLGELIRCAANKSEGGEAKSESFEGQSRSELEPKLASLLTKNLFVVLDDVWSQKLWNDFLRKPLSKVVGSSTILVTTRNETVLNGMRASYTHSVEKMDDNSGWMLLRNLVFRAGEEDDERMLEEVGMEIVRKCDGLPLAIKAIAGLLVSNDKSIGKWKEVLESDAWNMNQIDDEVPAALNLSYVD</t>
  </si>
  <si>
    <t>Macma4_10_g11880.1:1-1827</t>
  </si>
  <si>
    <t>AMVLDSFVSRYIGEVTLFLEGEICKVLGVKKEIKTLQEKLETIKCYLESAERKSRGDRGIEDWVMRLKAIMYDADDIIDLCMMEGGKLLEARGSASASGVSFLFSFVSSCFRCTKYRHEIAGEIEAINGRLKQIAEDTSILSNLQSSGSHQPQPEKPTVLETSPLEVEEDIVGGQIEVDDDTLINAMLEDTKQKCRIFGIVGMGGIGKSTLARKIYNDERIRVNYPIQIWLYISKNYSETKLLGELIRCAANKSEGREAKSESFEGQSRSELEPKLASLLTKNLFVVLDDVWSQKLWNDFLRKPLSKVVGSSTILVTTRNETVLNGMRASYIHSVEKMDDNSGWMLLRNLVFRAGEEDDERMLEEVGMEIVRKCDGLPLAIKAIAGLLVSNDKSIGKWKEVLESDAWNMNQIDDEVPAALNLSYVDLPSHLKQCFLYCSLHPQKSDVYYKEIIRLWVAEGLIAERGNRLLEDIGEEYYHELVCRNLLQVYPGTLGRKHFFMHDHLRSLGAYLMKDEGKLIRHGQRLNLKANAKIRRLSVSKMGNKLVLPDQIMEEKCLRTLILVYSPRTKIIEDNVLRKLSHLRVLVLSGTSIKRIPDCIGDLLQLRYLDLHETNIYEIPESIGRLANLQTLNLWNCQYLHRLPKSITMLHSLRCLDIENVPLTHVPKGIGKLMDLNHLEGFVVGHNDPTNKLHEKGCDLKELQALSKLRCLTIYRLERTLTGVSVLMDKSFLKELTLCWMPPKEDDDDLEDAGDAVEKVCDELSPPSSLEDLIFQRFPGRQFPGWLMSTSLDKSFPNLAYLRIWYLKSCTELPPLGMLPLLKHLDITGGEAIKTIGPEFLGRNLPGASAFPKLEYLEFYGMPNWEEWSVWGMEENGQGPHLKLFPNLKTCKIIDCPKLRALPEGLSHATNLKELYLERTHDLREITNLRLNYKLEVEDCPNLEYVENLDRLQQLVLICPRQMKQLPQWLSTLIQQRQSIPSAQWSFRKLELQCNIVLLKSCLEGNENWHIIQQIPDVIIQTYSRKNPNVWTDFLRKPLSKGAGSSTILVTTRIETVLSGMKASYMHQAEKMDDNSGWLLLGKTVFEAGEEDDMRRLEEVGRKIVRKCDGLPLAIKAIAGVLISKDRSTAEWEQVLENDAWSRNRQIDEEVPRALHLSYEDLPSHLKQCFLYCSFFTWKVFHYNDIIRFWVAEGLIVEAEGRLMEDVAEEYYWELVSRNLLQVDPSYINRIMFCMHDHLRALATYLMKDEGFSITVGQRLDIKANAKIRRLLIFNMGIKLVLSDHIIEKKCLRTLVIRDSHSTITIEDNVLEGLPNLRVLDLCNTSVERIPNCIGDLLHLRYLDLDITNIHEIPESIGCLVNLQTLNISGCKYLYKLPMTITRLYNLRSLVVEDTPLTHVPKGIGKLININILQGFVIGHDNPTNEVDETGCGLEELQPLSKLRYLSIYRLERAVTAASALAEKRSLRELILSWMPPEDGEDGDATDSAEKICNELSPPSSLRTLIIVRFPGRQFPNWMMSSSLGESLPNLQYLYLSVFPSCAELPPLGMLPLLKSLKIIGAKAVMAIGPEFLGHSFPGTCAFPKLEYLEINDMPNWEEWSLCGVEEGGHRTHLKLFPNLKECCLVDCPKLRALPEGLSHATNLKELHIWGAHNLREVTKLRLSYKLSVEDCPNLECVDNLDKLQHLVLICPEHMDQLPPWLSRLIDQQRPNSAQWSFRKLEVYCNIVLLRSCLNGNEHWNIIQRIPDILLHASTLSATVWNDFLRKPLSKGEGSSTILVTTRKESVLIGIRRSYIHQVEKMDENSGWMLLRQIVFEAGEEDDMRR</t>
  </si>
  <si>
    <t>Macma4_10_g11880.1:1-1827:176-426</t>
  </si>
  <si>
    <t>EVDDDTLINAMLEDTKQKCRIFGIVGMGGIGKSTLARKIYNDERIRVNYPIQIWLYISKNYSETKLLGELIRCAANKSEGREAKSESFEGQSRSELEPKLASLLTKNLFVVLDDVWSQKLWNDFLRKPLSKVVGSSTILVTTRNETVLNGMRASYIHSVEKMDDNSGWMLLRNLVFRAGEEDDERMLEEVGMEIVRKCDGLPLAIKAIAGLLVSNDKSIGKWKEVLESDAWNMNQIDDEVPAALNLSYVD</t>
  </si>
  <si>
    <t>Macma4_10_g11880.1:1-1827:1028-1161</t>
  </si>
  <si>
    <t>NVWTDFLRKPLSKGAGSSTILVTTRIETVLSGMKASYMHQAEKMDDNSGWLLLGKTVFEAGEEDDMRRLEEVGRKIVRKCDGLPLAIKAIAGVLISKDRSTAEWEQVLENDAWSRNRQIDEEVPRALHLSYED</t>
  </si>
  <si>
    <t>Macma4_10_g11880.1:1-1827:1755-1825</t>
  </si>
  <si>
    <t>LSATVWNDFLRKPLSKGEGSSTILVTTRKESVLIGIRRSYIHQVEKMDENSGWMLLRQIVFEAGEEDDMR</t>
  </si>
  <si>
    <t>Macma4_10_g11890.1:1-1066</t>
  </si>
  <si>
    <t>AMVLDSFVSRYIEEVTGFVEGEICKVLGVKKEIKTLQEKLEMIKCYLESAERKSRGDPGIEAWVRKLKAIMYDADDIIDLCMMEGGKLLEARGSASASGVSFAFSFVSSCFRCTKHRHEIAGEIEAINGRLKQIAEDTSILSHLQSSGSHQPQPEKPTVPETPLEVEEDIVGGQIEADADTLINAMLEDTKQKCRIFGIVGMGGIGKSTLARKILNDERIRVNYPIQIWLYISKNYSETKLLGELIRCASNKSEGGEAKQESFEGQSKSELEIKLASLLTKNLFLVLDDVWSTNLWNDFLRKPLSKAVGCTILVTTRKETVLKGMRPSYTHPVEKMDVNSGWMLLRNLVFGAEEEDDERRLKEVGMKIVRKCDGLPLAIKAIAGVLVCNDRSIGKWEEVLGSDAWNMNQIDDEVPGALNLSYVDLPSHLKQCFLYCSLHPQKSDMYYKEIIRFWVAEGLIAQQGNRLLEDIAEEYYHELICRNLLQVDAGTLGKKNFSMHDHLRSLSACLMKDEGKLIRHGQRLDFRANEKIRRLSVSKMGNKLVLPDKIMKDKCLRTLILIDSPRTKIIEDNVLRMLPHLRVLDLSYTSIKTLPGCIGELLQLRYIDLDGTNIYEIPESIGRLANLQTLNLCNCEYLHRLPKAITMLHSLRCLDIENVPLTHVPKGIGKLMDLNHLEGFVVGHNDPTNKLHEEGCDLEELQALSKLRCLGLYRLERAVTGVSVLVDKTLLKELTLCWMPSEEDDDAEEDDVRWNDEQFQAVEKVCDELSPPSSLEDLVFQRFPGRQFPGWLMSTSLDKSFPNLAYLRIWYLKSCTELPPLGMLPLLKHLDVTGGEAIKTIGPGFLGRKLPGASAFPKLEYLEFYEMPNWEEWSLWGMEENGQGPHLKLFPNLKICKIIDCPKLRALPEGLSHATKLKELYLESTQDLREITNIRVNYKLEVKDNTMLNRISNLSMKYLKVEDCPNLEYVENLDRLQQLVLICPRQMKQLPQWLSTLIQQRQSIPSAQWSFRKLELQCNIVLLKSCLEGNENWHIIQQIPDVIIQTYSRKKYIRYSKHPRMYDAN</t>
  </si>
  <si>
    <t>Macma4_10_g11890.1:1-1066:175-422</t>
  </si>
  <si>
    <t>EADADTLINAMLEDTKQKCRIFGIVGMGGIGKSTLARKILNDERIRVNYPIQIWLYISKNYSETKLLGELIRCASNKSEGGEAKQESFEGQSKSELEIKLASLLTKNLFLVLDDVWSTNLWNDFLRKPLSKAVGCTILVTTRKETVLKGMRPSYTHPVEKMDVNSGWMLLRNLVFGAEEEDDERRLKEVGMKIVRKCDGLPLAIKAIAGVLVCNDRSIGKWEEVLGSDAWNMNQIDDEVPGALNLSY</t>
  </si>
  <si>
    <t>Macma4_10_g11900.1:1-1000</t>
  </si>
  <si>
    <t>YDADDVIDLCVMEGGKLLEVRPSASASGVVSLPFSFVSSCFRCIKYRHEIAGQIEAINDRLKRIAAENSILRNLQPASQQLHPKKPPPPRETSPLEVEEDIVGAQIEEAADDLINLMLENTEQKCRVFGIVGMGGIGKTTLASKIYNDERIKANIPILVWLYISKDYSEIKLLRVLIRCAGDETKAESFEGESRAELEPKLASLLTENLFLVLDDVWNPNVWTDFLRKPLSKGAGSSTILVTTRIETVLSGMKASYMHRAEKMDDNSGWRLLGKTVFEAGEEDDMRRLEEVGRKIVRKCDGLPLAIKAIAGVLISKDRSTAEWEQVLENDAWSPNRQIDEEVPRALHLSYEDLPSHLKQCFLYCSFFICELFHYKDIIRFWVAEGLIVEAGGRLMEDIAEEYYWELVSRNLLQLDPSFVDRSVFCMHDHDHLRALATYLMKEEGLSITVGQRLDIKANAKIRRLLISNMGIKLVLSDHILEEKCLRTLVIRDSLPTITIEDNVLEGLPNLRVLDLCDTSIERIPNCIGDLLHLRYLDLDRTKIHEIPESIGRLVNLQTLNISGCKHLHRLPMTITRLYNLRSFVIKDTPLTHVPKGIEKLININRLEGFVIGHDNSTNEVDEVGCGLEELQHLSKLRYLSIYRLERAVTAASALAEKRSLRELILSWMPPVDGEDGDATDSGEDRRANRRKEEQIQMRAEKICIELSPPSNLRTLVIGQFPGRQFPNWIMSSSLGKSFPNLVQLELLVFPSCTEFPPLGMLPLLKILRIKGATVVKTIGPEFLGHSFPRTCAFPKLEHLNINDMPNWEEWSLCGVEEGGHRTHLKLFPNLTKCFLQDCPKLRALPEGLSHATNLKELYIWRAHNLREVTKLRLSDLLVRDNKMLSRISNVAMKYLKVMDCPSLEYVDNLDKLQHVVLICPEHMDQLPQWLSRLIDQQHPNSAQWGFRKLEVHCNIVLLRSCLEGNEHWNIIQRIPDVKFQTFSKEYMRYIKDPYKYDTN</t>
  </si>
  <si>
    <t>Macma4_10_g11900.1:1-1000:106-352</t>
  </si>
  <si>
    <t>EEAADDLINLMLENTEQKCRVFGIVGMGGIGKTTLASKIYNDERIKANIPILVWLYISKDYSEIKLLRVLIRCAGDETKAESFEGESRAELEPKLASLLTENLFLVLDDVWNPNVWTDFLRKPLSKGAGSSTILVTTRIETVLSGMKASYMHRAEKMDDNSGWRLLGKTVFEAGEEDDMRRLEEVGRKIVRKCDGLPLAIKAIAGVLISKDRSTAEWEQVLENDAWSPNRQIDEEVPRALHLSYED</t>
  </si>
  <si>
    <t>Macma4_10_g11930.1:1-1073</t>
  </si>
  <si>
    <t>AMVLDTFVSRYVNDVAAFVEGEICKVLGVKKEIKALQETLETIRCFLQDAEQKSRSGDPVMELWVRKLKEVMYDADDVIDLCVMEGGKPLEVRASASASGVVSLPFSFVSSCFRCTKYRHEIAGQIEAINDRLKRIAADNSILGNLQPASQQLHPKKPPPPRETSPLEVEEDIVGEQIEEAADDLINRMLENTEQKCRVFGIVGMGGIGKTTLASKIYNDGRIKANFPIQMWLYISKDYTEIKLLRELIRCAGDETKAESFEGESRAELEPKLASLLTKNLFLVLDDVWSPNVWTDFLRKPLSKGAGSSTILVTTRIETVLSGMKASYMHQAEKMDDNSGWLLLGKTVFEAGEEDDMRRLEEVGRKIVRKCDGLPLAIKAIAGVLISKDRSTAEWEQVLENDAWSRNRQIDEEVPRALHLSYEDLPSHLKQCFLYCSFFTWKVFHYNDIIRFWVAEGLIVEAEGRLMEDVAEEYYWELVSRNLLQVDPSYINRIMFCMHDHLRALATYLMKDEGFSITVGQRLDIKANAKIRRLLIFNMGIKLVLSDHIIEKKCLRTLVIRDSHSTITIEDNVLEGLPNLRVLDLCNTSVERIPNCIGDLLHLRYLDLDITNIHEIPESIGCLVNLQTLNISGCKYLYKLPMTITRLYNLRSLVVEDTPLTHVPKGIGKLININILQGFVIGHDNPTNEVDETGCGLEELQPLSKLRYLSIYRLERAVTAASALAEKRSLRELILSWMPPEDGEDGDATDSGEDRRATTWRKEEQIQMGAEKICNELSPPSSLRTLIIVRFPGRQFPNWMMSSSLGESLPNLQYLYLSVLPSCAELPPLGMLPLLKSLKIIGAKAVMAIGPEFLGHSFPGTCAFPKLEYLEINDMPNWEEWSLCGVEEGGHRTHLKLFPNLKECCLVDCPKLRALPEGLSHATNLKELHIWGAHNLREVTKLRLSYNLSVTDNKMLNRISDVAMKYLEVEDCPNLECVDNLDKLQHLVLTCPEHMDQLPPWLSRLIDQQRPNSAQWGFRKLEVHCNIVLLRSCLEGNEHWNIIQRIPDVKFQTFSEQYMRYIKDPYKYDTNV</t>
  </si>
  <si>
    <t>Macma4_10_g11930.1:1-1073:178-424</t>
  </si>
  <si>
    <t>EEAADDLINRMLENTEQKCRVFGIVGMGGIGKTTLASKIYNDGRIKANFPIQMWLYISKDYTEIKLLRELIRCAGDETKAESFEGESRAELEPKLASLLTKNLFLVLDDVWSPNVWTDFLRKPLSKGAGSSTILVTTRIETVLSGMKASYMHQAEKMDDNSGWLLLGKTVFEAGEEDDMRRLEEVGRKIVRKCDGLPLAIKAIAGVLISKDRSTAEWEQVLENDAWSRNRQIDEEVPRALHLSYED</t>
  </si>
  <si>
    <t>Macma4_10_g11940.1:9-208</t>
  </si>
  <si>
    <t>DQIADGKLGQNQMFDPRCRAEEACERVIDNWVRMLKDLMYDADDIIDLCTIEGGKLLEAPPASTSAVSSPLGFVSSSFKCTKYRHEIATKIDALNARLKEMAEFNALVPEIVSATQEPQPHKTTTRETSPLEVEDIVWEQIEVAAHNLVDAMFQKNKKKCRVFGIVGMRGIGKTTLARKIYNEQRIKDNFTISKWLYVS</t>
  </si>
  <si>
    <t>Macma4_10_g11940.1:9-208:141-199</t>
  </si>
  <si>
    <t>EVAAHNLVDAMFQKNKKKCRVFGIVGMRGIGKTTLARKIYNEQRIKDNFTISKWLYVS</t>
  </si>
  <si>
    <t>Macma4_10_g11960.1:1-1070</t>
  </si>
  <si>
    <t>AMVLDSFVSRYIEQVTSFVEGEICKVLGVKKEIKTLKEKLEMIKCYLESAERKSRGDPGIEAWVRKLKDIMYDADDIIDLCMMDGGKLLEAGGSASASGVSFAFSFVSSCFRCTKHRHEIAGKIEAINGRLKQIAEDTSILSNLQSSGSHQPQPEKPTALETSPLVLEEDIVGEQIEEAADDLINRMLENTEQKCRVFGIVGMGGIGKSTLAGKIINDERIKANFPIQKWLYISKDYLEIKLLRELIRCSGDETKAKSFEGESRAELEPKLASLLTKNLFLVLDDVWSPNVWTDFLRKPLSKGAGSSTILVTTRNETVLRGMKASYMHQAEKMDDNSGWMLLGKTVFAAGEEDDMRRLEEVGRKIVRKCDGLPLAIKAIAGVLISKDRSTAEWEQVLENDAWSRNQQIDEEVPRALHLSYEDLPSHLKQCFLYCSFFMCEFYHYKDIIRFWVAEGLIVEAGGRLMEDVAEEYYWELIWRNLLQVDPSFVNRNVFCMHDHLRALATHLMKEEGLSITVGQRLNIKANAKIRRLSISNMGIKLVLSDHIIKEKCLRTLVVRDSLPTTIIDDNVLEGLPNLRVLDLCDTSIERIPNCIGDLLHLRYLDLDRTKIHEIPESIGRLVNLQILNISGCKRLHRLPMTITRLYNLRSLVIDDTPLTHVPKGIGKLININRLEGFVIGHDNPTNEVDETGCGLEELQHLSKLRYLSIYRLERAVTAASALAEKRSLRELILSWMPPVDGEDGDATDSGDDRRATTLRKEEQIQMGAEKICNELSPPSSLRTLVIVRFPGRQFPNWMMSSSLGESLPNLQYLHLSVFPSCAELPPLGMLPLLKSLKIEGAKAVKTIGPEFLGHSFPGTCAFPKLEHLNISDMPNWEEWSLCGVEEGGHRTHLKLFPNLTKCCLLGCPKLRALPEGLSQATNLKELHIWGAHNLREVTKLRLSYNLSVTDNKMLNRISDVAMKYLEVDDCPNLECVDNLDELQHLVLICPEHMDQLPQWLSRLIDQQRPNSAQWSFRKLEVYCNIVLLRSCLEGNEHWNIIQQIPDVLIQTYFKEVYMRYIKDPYMYET</t>
  </si>
  <si>
    <t>Macma4_10_g11960.1:1-1070:176-422</t>
  </si>
  <si>
    <t>EEAADDLINRMLENTEQKCRVFGIVGMGGIGKSTLAGKIINDERIKANFPIQKWLYISKDYLEIKLLRELIRCSGDETKAKSFEGESRAELEPKLASLLTKNLFLVLDDVWSPNVWTDFLRKPLSKGAGSSTILVTTRNETVLRGMKASYMHQAEKMDDNSGWMLLGKTVFAAGEEDDMRRLEEVGRKIVRKCDGLPLAIKAIAGVLISKDRSTAEWEQVLENDAWSRNQQIDEEVPRALHLSYED</t>
  </si>
  <si>
    <t>Macma4_10_g11970.1:1-1072</t>
  </si>
  <si>
    <t>AMVLDTFVSRYVNDVAAFVEGEICKVLGVKKEIKALQETLETIRCFLQDAEQKSRSGDPVMELWVRKLKEVMYDADDVIDLCVMEGGKPLEVRASASASGVVSLPFSFVSSCFRCTKYRHEIAGQIEAINDRLKRIAADNSILGNLQPASQQLHPKKPPPPRETSPLEVEEDIVGEQIEEAADDLINRMLENTEQKCRVFGIVGMGGIGKTTLASKIYNDGRIKANFPIQMWLYISKDYTEIKLLRELIRCAGDETKAESFEGESRAELEPKLASLLTKNLFLVLDDVWSPNVWTDFLRKPLSKGAGSSTILVTTRIETVLSGMKASYMHQAEKMDDNSGWLLLGKTVFEAGEEDDMRRLEEVGRKIVRKCDGLPLAIKAIAGVLISKDRSTAEWEQVLENDAWSTNRQIDEEVPRALHLSYEDLPSHLKQCFLYCSFFTWKVFHYNDIIRFWVAEGLIVEAEGRLMEDVAEEYYWELVSRNLLQLDPSFINRSMFCIHDHLRALATYLMKDEGFSITVGQRLDIKANAKIRRLLIFNMGIKLVLSDHIIEKKCLRTLVIRDSPSIMTIEDNVLEELPNLRVLDLCNTSVERIPNCIGDLLHLRYLDLDITNIHEIPESIGCLVNLQTLNISGCKHLYKLPMTITRLYNLRSLVVEDTPLTHVPKGIGKLININILQGFVIGHDNPTNEVDETGCGLEELQPLSKLRYLSIYRLERAVTAASALAEKRSLRELILSWMPPEDGEDGDATDSGEDRRATTWRKEEQIQMGAEKICNELSPPSSLRTLVIVRFPGRQFPNWMMSSSLGESLPNLQYLYLSVFPSCAELPPLGMLPLLKYLKIIGAKAVMTIGPEFLGHSFPGTCAFPKLEYLEINDMPNWEEWSLCGVEEGGHRTHLKLFPNLKECCLVDCPKLRALPEGLSHATNLKELHIWGAHNLREVTKLRLSYNLSVTDNKMLNRISDVAMKYLEVEDCPNLECVDNLDKLQHLVLTCPEHMDQLPPWLSRLIDQQRPNSAQWGFRKLEVHCNIVLLRSCLEGNEHWNIIQRIPDVKFQTDSEEYMRYIKDPYKYDTN</t>
  </si>
  <si>
    <t>Macma4_10_g11970.1:1-1072:178-424</t>
  </si>
  <si>
    <t>EEAADDLINRMLENTEQKCRVFGIVGMGGIGKTTLASKIYNDGRIKANFPIQMWLYISKDYTEIKLLRELIRCAGDETKAESFEGESRAELEPKLASLLTKNLFLVLDDVWSPNVWTDFLRKPLSKGAGSSTILVTTRIETVLSGMKASYMHQAEKMDDNSGWLLLGKTVFEAGEEDDMRRLEEVGRKIVRKCDGLPLAIKAIAGVLISKDRSTAEWEQVLENDAWSTNRQIDEEVPRALHLSYED</t>
  </si>
  <si>
    <t>Macma4_10_g11980.1:6-271</t>
  </si>
  <si>
    <t>EEGDQIADRKLGQNQMFDPRCRAEEACERVIDNWVRMLKDLMYDADDIIDLCTIEGGKLLETPPASASAVSSPLGFVSSSFMCTKYRHEIATKIEALNARLKEMAEFNALVSEIVSATQEPQPHKKTTRETSPLEVEEDIVGEQIEVAAHNLIDAMLQKNNQKCRVFGIVGMGGIGKTTLARQIYNDQRIKDNFPISKWLYVSKEYSEIDLLKELVRCAAEGAEPFRGESRSELEPKLASLLTKNLFLVLDDVWSATVWNMISSG</t>
  </si>
  <si>
    <t>Macma4_10_g11980.1:6-271:145-265</t>
  </si>
  <si>
    <t>EVAAHNLIDAMLQKNNQKCRVFGIVGMGGIGKTTLARQIYNDQRIKDNFPISKWLYVSKEYSEIDLLKELVRCAAEGAEPFRGESRSELEPKLASLLTKNLFLVLDDVWSATVWNMISSG</t>
  </si>
  <si>
    <t>Macma4_10_g28480.1:1-1079</t>
  </si>
  <si>
    <t>EQDIRDEPVRLWLSELKDVAYDAQDAVEEYEYQVLRAEAESRPRGGGRHKGKHVEVCDYSISAPSRISFPEDLASKLKKIRERFDEITGEWKALRLGKKHGKRRRDESGNCRQTSSCFDESIVFGREDEKEKLIGLLLSEADDIDGRGGTVSLIPIIGMGGVGKTTLAQLVYNDPRVSNYFDTRGWICVSEEFDVVGLTRKILVSFFKTTVDYTELNELQQELKENLQGKKFLLVLDDVWNEKPSLWELVKVPLLKAGVGKVIVTTRNELNHRGKLIIYNLRYVDKYQVLECFRPHPNLKQLIIYAYGGARFTTWVGDSSFSKLVNIEMAICWKCNLLPPLGQLPSLRVLSIYDFPGLQRIGREFCGVGSATKGFPSLETLTFSCISNCEEWDGVEADDFPCLLQLTIDRCPKLRIFPRHPFSSLRKLELSQFGGLAVFHGLRCYIVLRAEAESRSRGGGRHKGKHVEVCDYSISAPSRISFPDDLASKVKEIRGRFDEITSDRKALQLGKKNGKRRRDESGNCRQTSSCFDESIVFGREDEKEKLIGLLLSEADDIDGRGGTVSLIPIIGMGGVGKTTLAQLVYNDPRVSNYFDTRGWICVSEEFDVVGLTRKILVSFFKTTVDYTELNELQQELKENLQGKKFLLVLDDVWNEKPSLWELVKVPLLKAGVGKVIVTTRNECVARNMQTMEPLSLNTLPFDKCWMLFEKLALEGLESSSRHNNLVDIGRKIVEKCKGLPLAVKVIARALSYEDDEDKWTDILESERWELVDANLEILPALKISYDYLPIDLKRCFRYLSLFPKDTVLFERYIVHLWMSQGLLRPPRSKQAEDVGSDYVRNLVDRSILQTKEEKGLVLHDLVHDLAQSVAQGECLSIAANKLASIFQRDGDKFHKVRHLYLVFDDRMAPRDVKALLKLKRLRTLITNGSRFNEKYCCEFIDELFHNLKYLRALNFSRTDIAGLPDSIGDLKLLRYLSIEGIEIHSLPESICSLYNLQILSLTGTLGLRELPSGIVNLPNIRHLMLSHTRIAVPRGLGKLTYLQTLDCFALGPTSWRIEIEELKGLVNLRGKLIIENLR</t>
  </si>
  <si>
    <t>Macma4_10_g28480.1:1-1079:126-271</t>
  </si>
  <si>
    <t>EDEKEKLIGLLLSEADDIDGRGGTVSLIPIIGMGGVGKTTLAQLVYNDPRVSNYFDTRGWICVSEEFDVVGLTRKILVSFFKTTVDYTELNELQQELKENLQGKKFLLVLDDVWNEKPSLWELVKVPLLKAGVGKVIVTTRNELN</t>
  </si>
  <si>
    <t>Macma4_10_g28480.1:1-1079:539-787</t>
  </si>
  <si>
    <t>EDEKEKLIGLLLSEADDIDGRGGTVSLIPIIGMGGVGKTTLAQLVYNDPRVSNYFDTRGWICVSEEFDVVGLTRKILVSFFKTTVDYTELNELQQELKENLQGKKFLLVLDDVWNEKPSLWELVKVPLLKAGVGKVIVTTRNECVARNMQTMEPLSLNTLPFDKCWMLFEKLALEGLESSSRHNNLVDIGRKIVEKCKGLPLAVKVIARALSYEDDEDKWTDILESERWELVDANLEILPALKISYDY</t>
  </si>
  <si>
    <t>Macma4_10_g28490.1:3-1134</t>
  </si>
  <si>
    <t>GILSSMIKWTVEKLTIFATTPASSPAEPRNDVEEELRKLQRTMLRIQAKLDDSEEEDVRDESVRLWLSELKDVAYDAQDVVEESEYQVLRAEAESRSRGGGSHKGKHVEVCDYSISAPSRISFPDDLASKVKKIRERFDEITTEWKALRLGKKHGKRRRDESGNCRQTSSCFDESIVFGRDDEKEKLIGLLLSEIDDIGGRGGTMSLIPIIGMGGVGKTTLAQLVYNDPRVSNYFDTWGWVCVSEDFDVVGLTRKILVSFSKTTVYYTELNELQQELQKKLQGKKFLLVLDDVWNEKPSLWELVKVPLLKAGVGKVIVTTRNECVARIMQTMEPLNLNILPFDKCWMLFEKLALLEGLDSSSRHNDLVDIGRQIVEKCRGLPLAVKVIARALSYEDDRDKWMDILESELWESVDANFEIFPALKVSYDCLPVELKRCFQYLSLFPKDTVLSERYIVHLWMSQGLLRPPRSKRAEDIGSDYVSNLVERSILQIKRISIGHALDPEEEKELVMHDLVHDLAQSVAQGECLSIAANKLASIFQGDGDKFRKVRHLYLVFDDKMTSRDAEVLPELKRLRTLIIHAPHRERHNATKFLNESLRNFKYLRALELNYTNIEELPDSIGDIKLLRYLSIEGANIDSLPESICSHYNLQILNVTATFDLKELPSGIVNLPNIRHLMLNESGVAIPRGLGKLTNLQTLDCITLSPTRWRYEVEDLKGLVNLRGKLTVHNLRYVNEYVSQTDTPLKTKDRIESLGLNWSDSTNATRDMDDDTAKQVLECFRPHPNLKQLIICDYGGVRFATWLGDSSFSKLVNIEIVVCLKCNLLPPLGQLPSLRVLAIKHFSDLQRIGREFCGIGSLTKGFPSLETLTFSDMKNWKEWDGVVAGDFPRLRQLEIDNCPKLRFFPQHPISSMTKLKLSHIDASLQPDPFMYVSSSPPPSGPQYLSFRGFRGFSIDMDLPSLKELEISLCPKLTSLAGLTNLTSLHSLIIYYCPDLRFPPTERLPSTLQPPRILDTPWIKQWYERQTQDDPMKELQLFPHPSQSSFLGDQIENDQPRSPDNNRTIEPLPQAPDEPEPPASLCSLSLELSLSNLQAQAGSSSGVDKICQKQFVPRDETCGYWSFFSNLSYQSIA</t>
  </si>
  <si>
    <t>Macma4_10_g28490.1:3-1134:180-429</t>
  </si>
  <si>
    <t>DDEKEKLIGLLLSEIDDIGGRGGTMSLIPIIGMGGVGKTTLAQLVYNDPRVSNYFDTWGWVCVSEDFDVVGLTRKILVSFSKTTVYYTELNELQQELQKKLQGKKFLLVLDDVWNEKPSLWELVKVPLLKAGVGKVIVTTRNECVARIMQTMEPLNLNILPFDKCWMLFEKLALLEGLDSSSRHNDLVDIGRQIVEKCRGLPLAVKVIARALSYEDDRDKWMDILESELWESVDANFEIFPALKVSYDC</t>
  </si>
  <si>
    <t>Macma4_10_g33000.1:1-1114</t>
  </si>
  <si>
    <t>AGEAVLGAFMQVLFDKIITTVLHETRSLWGAHGELQNMTTTLPTIQALLEDAEEKQLKDKSVRYWLAKLKDVAYDMDELLDKYTAEVLQRKTEREAQSMQVCSCFANICWHGMLQFKLRHRIRAIRERFDKIARERESLGLQILDWTDQLQVTERPQTSSLVDDINVVGRETDKEKIIKILLADAGSTPNVSVIPIVGMGGLGKTTLAQLVYNDHRVKEHFQLRIWVCVSEIFDEMKLTKETLEATTSGYSCTTRNLNLLHEELVEKFKGKRFLLVLDDVWNEDPNKWYTYSNALRSGNRGSKIIVTTQNESVGRIMGGVSPYKLKQLSDSECWTLFRNYAFVNGNSRIYPNLEKIGRDIVQKLEGLPLGAKTLGSLLYSKTNEEDWKNILKSEIWELTPGKNNILPALRLSYKHLTPHLKQCFAFCSVFHKDYIFERSILVKIWMALGFIQPHGSKRLEDIGNSYFDELVTRSFFQSHNGNYVMHDAIHKLAQSLSVGECHKMEEDLGNNDPKKLHHLSFSCANSVPTSFVEFYKFKRLRTLLLLQGYKSKTGPIPDDLFTELSSLRVLVLHRRDINELPNSVGNLIQLRYLGLSGTDIKTLPQSIGKLYNLQVLNLKNCNLLVKIPDGITRLINLRHLEATTKLITKITGLGNLTCLQELDKFTVRKARGHKIKELKEMNELRGNLRIKKLENVFNGKQASEANLYAKEFLHTLKLEWSDERNVNCEGENLHEEVLEALQPHHDLKELTIMGYAGTKFPSWLGHPSFCYLQTIHMSNCRRCIVLPPLGQLPLLRYLDISGVHGLIRISEEFSGIADIQGFPSLVELLLDDMPDLVEWICSDYVSLFPCLTEVAIVDCPKLRELPSLPRTITRLKISDIGINFLPGLQNSDSLHLPRLSVLQINECVNLASLQQGLLEQQLRALEQLTITGCQELAKLPTEGFRSLVSLKSLHIYNCPKLGTREDDRALLPSSLEDLRISSCSKLVKKLLEELKHLSYLQHLRIKDCPDLYYFPEEGLPITLKFIGISDCINLQLLPARIQELSSLTTLTIVNCQQVQYLPEAGLPIELQELCIKECPLLKERCQERTGEDWHKIVHIPRIEIDELILRRLG</t>
  </si>
  <si>
    <t>Macma4_10_g33000.1:1-1114:170-415</t>
  </si>
  <si>
    <t>ETDKEKIIKILLADAGSTPNVSVIPIVGMGGLGKTTLAQLVYNDHRVKEHFQLRIWVCVSEIFDEMKLTKETLEATTSGYSCTTRNLNLLHEELVEKFKGKRFLLVLDDVWNEDPNKWYTYSNALRSGNRGSKIIVTTQNESVGRIMGGVSPYKLKQLSDSECWTLFRNYAFVNGNSRIYPNLEKIGRDIVQKLEGLPLGAKTLGSLLYSKTNEEDWKNILKSEIWELTPGKNNILPALRLSYKH</t>
  </si>
  <si>
    <t>Macma4_11_g07600.1:1-1033</t>
  </si>
  <si>
    <t>AMILNFFVTRYIGEIADFVEREVCEVLGVKKEIETLHRRLETIKVYLQDADRKRHDSAAIDAWVRKLKDVMCDADDVMDLCMMEGGRLLEAPRSASAVSSPLRFVSSCFRCAKYRHEIAGRIRALDDRLKKMAEDNAIISTLQLTIQVPQIYETVSHATSHLEVKGDIVGAQIEIAAENLIGRILEEDQQKCRVFGIVGMGGIGKTTLARKIFNDERIKDNFPIRKWLYVPKNYSDTDLLKELIRCVAERSEGGEPKAETFKGKSRAELEPKLASLLTSNFFLVLDDVWSANVWTDLLRRPIITGEASSTILVTTRTVNVAKIMKCRYTHPVEKMDEESGWKLLRKIVFEAGEEAEIAGLEDTGTRIVEMCDGLPLAIKAMGGVLSPKEKTKAEWENVLRSDAWSMNSTDKELPRALHLSYEDFPPHLKQCFLYCSLYPEKSDLYYKEIVRLWVAEGLILKQGDRLVEDIAEEYYRELVCRSLLQVNPSYADHSYFSMHDLYRTLGANLMQEEGISIVHGRTFTTNTNTKIRRLSVSKMGHRLELPDEVMRHKCLRTLILADSFNTLTIEENLLRSLPHLRVLDLSNTSIEGIPDFIGDLLHLRYLNLNGTSVQEIPESIGRLANLQTLNVSECESLRKLPMAITRLHNLRCLHMEQTPLTHIPKGIRKLDKVNNLQGFVVGHEDPTKPGQGCALEELQSLCKLSCLSISSLERAVAGASVLAEKPFLKELTLDNTRVEGATWSEEQIQGAEKICNELSPPSSLRDLALEQFPALRLPVVHGAAPLGTLPKLKFLNISGAKALKTIGPEFVGHSSLAFPKLETLQFINMPKWEEWSLGWAEEAGNGTQPKLLPNLKNCLLKDCPKLKALPQGLSYATNLKGLSLRQTYELREITNLPLADKLEVTNNMMLSRISDLSAVKYLKVYYDCPSLENVENLHSLRHLFVKCPPTMTHLPPWLSGLVDERQSAPAAQWSFSKFELQCNLVLLKSCLRGHQNWHIIQRIPNVKIQTFSGNEYIRYVKDTDMYDTNVLQ</t>
  </si>
  <si>
    <t>Macma4_11_g07600.1:1-1033:173-423</t>
  </si>
  <si>
    <t>EIAAENLIGRILEEDQQKCRVFGIVGMGGIGKTTLARKIFNDERIKDNFPIRKWLYVPKNYSDTDLLKELIRCVAERSEGGEPKAETFKGKSRAELEPKLASLLTSNFFLVLDDVWSANVWTDLLRRPIITGEASSTILVTTRTVNVAKIMKCRYTHPVEKMDEESGWKLLRKIVFEAGEEAEIAGLEDTGTRIVEMCDGLPLAIKAMGGVLSPKEKTKAEWENVLRSDAWSMNSTDKELPRALHLSYED</t>
  </si>
  <si>
    <t>Macma4_11_g17860.1:570-678</t>
  </si>
  <si>
    <t>YAYDLPSPGHVLIYGPPGSGKSTLMKAVARHFEEHEEILAHIVYISCSKLALEKSQTVRQAISGYISEALGSSPSIVIFDDLDNVISFSSDDEGYQPSSSATALVNLF</t>
  </si>
  <si>
    <t>Macma4_11_g17860.1:570-678:4-72</t>
  </si>
  <si>
    <t>LPSPGHVLIYGPPGSGKSTLMKAVARHFEEHEEILAHIVYISCSKLALEKSQTVRQAISGYISEALGS</t>
  </si>
  <si>
    <t>Macma4_11_g18010.1:18-839</t>
  </si>
  <si>
    <t>GFRRSIGSTEAARKADFPFKKRTEGRQEPATNRLFSAGSQRRAPLMASLLIAGWFVGTFIAKVADLGILYVKNQYVYRDVKGKLKKLEKNLRKIQAALFEVDKRQITNPGLEEWLWDLKDSVYAAEDMIDGFEYNLLEDIAKGKNQLIFEEQSKDRAKIKNKFKNTLKLLVFCNEDLNQLDDAIKQFSDLVDELGKLLKVVELNVATNKKDDAEIPNWRRTTSPIKPRPPRGRDKEVKKLKMLLETDGKVNWELLKECSLSDQKHAEHRRLERIGWEISQKLGGSPLAAVTVGRALKYDLKEEHWRRILHKKIYEIEEKEGDIVSVLRLSYEQLPAYLKQCYISCSLFPKNHSFERDDLLQMWMALGFVQANDKHDRMEDIGQDLINELSARSFFVNAKRKEDKFVIHAVLHELADCISDGEYFRLDDEYQGNQPIRIPDKARHIYVTADNLVMFSKILCKKDNVRSLVVAGDLSHGIPKSDFVDSLKEVLDSFKCLRLLILSVLGSGLPKAIGGLKHLRYLEIPGDVITEWPESFCKLYHLQWVNLKMCSKNLLLPEKMNRLIRLRRLIPSPEAISTIAGVGKLTSLQELKKYHVQLKEGFEALPPFGELPLLKILHIRSLSSIDKIDTTFFGIDKDKICVNPQKEKKENNVSFPALEELLFDDLKNWNAWDGLENGFELFPCLHKLFIWNCNYLRGPLPLPSFLRELTILVYPPSPIIFPEDISPTSMFKIYTDNIHLIRDCLEERNPVLLCTLEIHGISVLRSLIDEKDWFFRLNSLKQLVLVNCGTYKPPELQNISFPIIRRASDARKINSPPVEAS</t>
  </si>
  <si>
    <t>Macma4_11_g18010.1:18-839:232-344</t>
  </si>
  <si>
    <t>RDKEVKKLKMLLETDGKVNWELLKECSLSDQKHAEHRRLERIGWEISQKLGGSPLAAVTVGRALKYDLKEEHWRRILHKKIYEIEEKEGDIVSVLRLSYEQLPAYLKQCYIS</t>
  </si>
  <si>
    <t>Macma4_11_g18020.1:19-864</t>
  </si>
  <si>
    <t>FRRSVGSTEAARKADFPFKKRTEGRQEPATNRLFSAGSQRRAPLMAPLLIAGWFIGTFIAKVADLGILYVKNQYEYRDVKGKLKKLEKNLRKIQAALFEVDKRRITNPGLEEWLWDLKDSVYAAEDVIDGFEYNLLEDIAKGKNQLIFEEQSKDRAKIKNKFIHTLKLLAFCDKDLNQLDDAIKKFSELVDELGKLLKVVELNVATNKKDDAEIPNWRRTTSPIKPRPPRGRDEEVTELKNLLNTDDTVNWELLKDCSLSDQKHAEHRRLERIGWEISQKLGGSPLAAVTVGRALKYDLKEEHWRRILHKKIYEIEEKEGDIVSVLRLSYEQLPAYLKQCYISCSLFPKNHSFERDDLLQMWMALGFVQANDKHDRMEDIGQDLINELSSRSFFVNAKRKEDKFVIHAVLHELADCISDGEYFRLDDEYEGNQPIRIPDKARHIYVTADNLVMFSKILCKKDNVRSLIVAGDLSHGIPKSDFVDSLKEVLDSLKCLRLLILSVLGSGLPKAIGGLKHLRYLEIPGDVITEWPESFFNLYHLQWVNLKMCSKNLLLPEKMNRLIRLRRLIPSPEAISTIAGVGKLTSLQELKKYHVQLKEGFEALPPFGELPLLKILHIRSLSSIDKIDKTFFGIDKDKICVNPQKEKKENNVSFPALEELLFDDLKNWNAWDGLENGFVLFPCLHKLFIWNCNYLRGPLPLPSFLRELTILVYPPSPIIFPEDISPTSMFKIYTDNIHLIRDCLEERNPVLLCTLEIHGISVLRSLIDEKDWFFRLNSLKQLVLVNCGTYNPPELQNISFPIIRRASDARKINSPPVEASSKESRTRQRDEDQGWNTQSLSTNEA</t>
  </si>
  <si>
    <t>Macma4_11_g18020.1:19-864:231-341</t>
  </si>
  <si>
    <t>RDEEVTELKNLLNTDDTVNWELLKDCSLSDQKHAEHRRLERIGWEISQKLGGSPLAAVTVGRALKYDLKEEHWRRILHKKIYEIEEKEGDIVSVLRLSYEQLPAYLKQCY</t>
  </si>
  <si>
    <t>Macma4_11_g24400.1:1-1013</t>
  </si>
  <si>
    <t>AEVVASSIVRFVSDKLGAKVLKELGLLKGVGEELKRLESTLAAIQDVLEDAEARQVKEKSLRVWLRELKDVAYDLDDLLDETAVKALTKGKVRGLPLTPKSIRVRHEIARKVKKMRKRLDAIAEERATFHLREGTAKDSEPSSGVREQTGSLVDESQVYGRQQDKEQIIDFLLGDSTEEHNNNLGVIAIVGLGGLGKTTLAQLVYNDEGVRQHFEKRMWVYVSDKFDSKSLMRSIIESLSKKEFTLPDMDPMQRELVEQIRGRRFLLVLDDVWNEDYELWDRLRILLNNGAKGSKVVVTTRSRRVASVMNADDVHFLAGLSDDDCWLLFERRAFESGSSARNPSLVAIGKEIVRRCGGMPLAAKALGSMMRFKREVSQWVAVRDNEIWRPSADVDDDQILPALMLSYSHLPPRLKQCFAYCAMIPKGKTMRIETLAQLWVAGGLADLEDVGSHYVDQLLSRSLLEIGQEEAHGAVSLVKMHDVVHDLARFVAGDECSIVDVCGSTATSPGSRYASLLFDGRTPSVAETLGHLRKLRALYVIVTEGIFEDAEEQDEDERVLLAIFSTMKPLRALHLDGFPMKALPAAVQNLDHLRYLDLSRTDLRTLPPAIGRLHNLQILKLLSCTGLEALPESIGELVNLVTLDLCLCRRLSSLPDCIGRMGNLRNLDVSRACITTLPESLSSLSNLQLLKLRDCYWLHELPKNAQSMRSLTHLDIRGCYGLTCMPAGLGQLRQLRMLPTYLLGDGDGDGGLEELGTLNLEGELYIGNLQNLRSAAEAGEANLREKRGLRSLKLKWDLTSWFQQEDRNDVAAIGGEHTEPVEDALGSLRPQPDLEVLRIEGYVGKVLPGWMMDCSIPNLVELSLDFFTRCEKLPALERLSCLTELNLSRFPRVECLPRLGQLPCLRVLCLEALPAVKRLGSELSGGGCAFPALEELRLVFMSDLEEWSGTEGEDFLPRLSELVLTDCPKLGALPSTFPSVNRLTMNVDDKLLLSHLERGAFPNLKHLGICNC</t>
  </si>
  <si>
    <t>Macma4_11_g24400.1:1-1013:161-409</t>
  </si>
  <si>
    <t>QQDKEQIIDFLLGDSTEEHNNNLGVIAIVGLGGLGKTTLAQLVYNDEGVRQHFEKRMWVYVSDKFDSKSLMRSIIESLSKKEFTLPDMDPMQRELVEQIRGRRFLLVLDDVWNEDYELWDRLRILLNNGAKGSKVVVTTRSRRVASVMNADDVHFLAGLSDDDCWLLFERRAFESGSSARNPSLVAIGKEIVRRCGGMPLAAKALGSMMRFKREVSQWVAVRDNEIWRPSADVDDDQILPALMLSYSH</t>
  </si>
  <si>
    <t>Mba01_g04120.1:1-978</t>
  </si>
  <si>
    <t>FDSVVSWLVGTLMDKAKEKVDLLLGVPREIQNLQSTLRNIQSVLLDAEKRRIEDKAVNDWLMELKDVMYDADDVLDECRTAAEKCTPEEPPLKRLKGNISSISFRNVVGNKIKDLNDRLEEISDQRSNLQLLVSAAEPRVVPRVSRITSSVMESDMVGEQLEDDAKALVKQLTKQDPSKNVVVMAIVGIGGIGKTTLAKKVFNDGAGGKYTREQSRSQLEPTVERLLRGNKFLLVLDDVWDAQIWDDLLRNPLQGGAAGSRVLVTTRNAGIARQMKAAHVHEMKQLPPEDGWSLLCKKATTNAEQVRDAQDLKDTGMKIVEKCGGLPLAIKTIGGVLLDRGLNYRGLNRSAWEEVLRSAAWSRTGLPDGVHAALYLSYQDLPSHPKQCFVYCALFPEDYLFDRPGIVRLWIAEGFVEARGDVTLEETGEQYYIELLHRSLLQSQPYSQDYDEYYTMHDLLRSLGHFLSREESLFISDVQNEWRSGAALMKLRRLSIGATVTTDIQHIVNLTKRYESVRTLLVEGSRGIVGDVDDSLKNLVRLRVLHLMHTNIESISHYIGNLIYLRYLNVSHSYITELPESICDLTNLQFLILKGCFKLRQIPQGIDRLVNQRILDCKDTHLESLPCGIGRLKHLNELVGFVMDTTTGSCPLEELGSLQELRYLSVDRLGRAWLEAEPGRNTSVLKGNHKLKNLHLHCLSTLTSDCHTEEEIERMEKVLDVALHPPSSVVSLSLHDFGLRYPIWMASASISSLLPNIRRLELIYCLHWPLLPPLGKLPSLEFLEIVGADAVTTIGPEFFGCEAAAAGHERERNSKRPSSSSSSPPPLFPKLRQLELWNMTNMEVWDWVAEGFAMRRLDKLVLDNCPKLKSLPEGLIRQATCLTTLVLTDACAFKSIRGFPSVKELSISGESDLEIVADLPALEFLNLGTYRRRNNHLPEWLAQQSFTTLQRLDVFGTTQQLVRCLQNGADWPMIEHF</t>
  </si>
  <si>
    <t>Mba01_g04120.1:1-978:161-348</t>
  </si>
  <si>
    <t>EDDAKALVKQLTKQDPSKNVVVMAIVGIGGIGKTTLAKKVFNDGAGGKYTREQSRSQLEPTVERLLRGNKFLLVLDDVWDAQIWDDLLRNPLQGGAAGSRVLVTTRNAGIARQMKAAHVHEMKQLPPEDGWSLLCKKATTNAEQVRDAQDLKDTGMKIVEKCGGLPLAIKTIGGVLLDRGLNYRGLN</t>
  </si>
  <si>
    <t>Mba01_g04130.1:1-117</t>
  </si>
  <si>
    <t>AIVGIGGIGKTTLAKKLPHRACVSQEFSETDLLRNIIEGAGGKYTREQSRSQLEPTVERLLRGNKFLLVLDDVWDAQIWDDLLRNPLQGGAAGSRVLVTTRNAGIARQMKAATSTR</t>
  </si>
  <si>
    <t>Mba01_g04130.1:1-117:1-116</t>
  </si>
  <si>
    <t>IVGIGGIGKTTLAKKLPHRACVSQEFSETDLLRNIIEGAGGKYTREQSRSQLEPTVERLLRGNKFLLVLDDVWDAQIWDDLLRNPLQGGAAGSRVLVTTRNAGIARQMKAATSTR</t>
  </si>
  <si>
    <t>Mba01_g04160.1:1-351</t>
  </si>
  <si>
    <t>AVVLDAFISGLVGTLKDMAKEEVDLLLGVPGEIQKLRRSLRNIHSVLRDAENRRIENEGVNDWLMELKDVMYDADDVLDECRMEAEKWTPRESAPKPSTLCGFPICASFREVKFRHAVGVKIKDLNDRLEEISARRSKLQLHVSAAEPRVVPRVSRITSPVMESDMVGERLEEDAEALVEQLTKQDPSKNVVVLATVGIGGIGKTTLAQKVFNDGKIKASFRTTIWVCVSQEFSETDLLRNIVKGAGGSHGGEQSRSLLEPLVEGLLRGNRFLLVLDDVWDAQIWDDLLRNPLQGGAAGSRVLVTTRNAGIARQMKAAHVHEMKLLPPEDGWSLLCKKGSKGMPKISRTQ</t>
  </si>
  <si>
    <t>Mba01_g04160.1:1-351:171-348</t>
  </si>
  <si>
    <t>EEDAEALVEQLTKQDPSKNVVVLATVGIGGIGKTTLAQKVFNDGKIKASFRTTIWVCVSQEFSETDLLRNIVKGAGGSHGGEQSRSLLEPLVEGLLRGNRFLLVLDDVWDAQIWDDLLRNPLQGGAAGSRVLVTTRNAGIARQMKAAHVHEMKLLPPEDGWSLLCKKGSKGMPKISR</t>
  </si>
  <si>
    <t>Mba01_g04170.1:2-1037</t>
  </si>
  <si>
    <t>IVLCPFVSRLVNTLIHMVEEEMDMVLGVPGEIQKLQRTLRKIQLVLHDAEQRRIEDEAIDEWLRELKDVMYDADDVLDECRNAAEKWTPRESPPMPSTSCRFPVFAWFREVKFTHEVGVKVKHLNRRLEEISVMRSKLDLKVSAERRMVSRVSRKTSHVVESDIVGVGVDEDARGLVELLTKEDVSANVVVLAIVGIGGIGKTTLAQKVFDDDKIKANFRTTMWVCVSQEFTETDLLRDIVTSAGGSHGGAQSRTLLEPMVEGLLKGNKFLLVLDDVWRAEIWDDLLRNPLRGGAAGCRVLVTTRNEGITKQMKAVHVHRVNLLPPEDCWSLLCRKATTNADEERDAQNLKDIGLKIVEKCQGLPLAIKTIGGVLCTKELSRTAWEEVLRSVAWSQTGLPEGVHGALYLSYADLPAHLKQCFLYCALFREDYAFVRAYIVQLWIAEGFVHAEGDLTLEATGEEYFRELVRRSLLQPDPHHLYVGWSCTMHDLLRSLGHFLTRDESLVVRDVQKGWANAAPIKLRRLSIVAPDSKEIERFVSSTKSQESTRTLLLEGARADGKDIDDYLRNLLRLRVLYLEKAKIQILPQHIGNLIHLRYLNLSHSDLKELPDSIRNLKNLQFLLLFGCRALKYIPKGIVKLRNLRTLNLRDAPVDSLPSGMGRLEHLNVLNGLVVNRVGGDTSNDSCSLEEVGSLHKLRDLSIYKLERAGIEAEPGRTASRLEGNQNLEYLDLHCSPRPTSDACTEEETERIEKVFDTALRPPSSVHTLRFQNFFGRRYPRWLAPTSIGTLLPNIRHLELHNCDRCPRLPPLGKLPGLDFLLIAGAPAVATIGLEFFGSEAQKSKRPSPVLFPKLTRLYLKRMPNLERWRWVAEDEGVAMPRLNKLVLADSPKLESLPEGLSRHATCLTTLHLKNVGALKSIRGFPSVRNLRVCGESGLEIVTDLPALEVLQLERWWHVLSLPEWLLGGLPCLTALQRLDIECSNQLLRRFLQKDAKDWSKIEHLPIVYIKDDRHNYVNYIKQSYNLETNLVDDD</t>
  </si>
  <si>
    <t>Mba01_g04170.1:2-1037:170-404</t>
  </si>
  <si>
    <t>EDARGLVELLTKEDVSANVVVLAIVGIGGIGKTTLAQKVFDDDKIKANFRTTMWVCVSQEFTETDLLRDIVTSAGGSHGGAQSRTLLEPMVEGLLKGNKFLLVLDDVWRAEIWDDLLRNPLRGGAAGCRVLVTTRNEGITKQMKAVHVHRVNLLPPEDCWSLLCRKATTNADEERDAQNLKDIGLKIVEKCQGLPLAIKTIGGVLCTKELSRTAWEEVLRSVAWSQTGLPEGVH</t>
  </si>
  <si>
    <t>Mba01_g04210.1:1-374</t>
  </si>
  <si>
    <t>ESDMVGERLEEDAKALVEQLTKQDPSKNVVVLAIVGIGGIGKTTLAQKVFNDGKIKASFRTTIWVCVSQEFSETDLLRNIVKGAGGSHGGEQSRSLLEPLVEGLLRGNKFLLVLDDVWDARIWDDLLRNPLQGGAAGSRVLVTTRNAGIARQMKAVHVHEMKLLPPEDGWSLLCKKATMNAEEERDAQDLKDTGMKIVEKCGGLPLAIKTIGGVLCTRGLNRSAWEEVLRSAAWSRTGLPEGVHGALYLSYQDLPSHLKQCFLYCASERFVEVRGDVTLEETGDQYYRELLHRSLLRSQPFRADYKNYSKMHNLLRSLGHFLSRDESLFISDVQNEERSAVVQMKLRQLSIVANETMDIVSSINQHESVEGIR</t>
  </si>
  <si>
    <t>Mba01_g04210.1:1-374:9-244</t>
  </si>
  <si>
    <t>EEDAKALVEQLTKQDPSKNVVVLAIVGIGGIGKTTLAQKVFNDGKIKASFRTTIWVCVSQEFSETDLLRNIVKGAGGSHGGEQSRSLLEPLVEGLLRGNKFLLVLDDVWDARIWDDLLRNPLQGGAAGSRVLVTTRNAGIARQMKAVHVHEMKLLPPEDGWSLLCKKATMNAEEERDAQDLKDTGMKIVEKCGGLPLAIKTIGGVLCTRGLNRSAWEEVLRSAAWSRTGLPEGVH</t>
  </si>
  <si>
    <t>Mba01_g04240.1:1-600</t>
  </si>
  <si>
    <t>AVVLDAFISGLVGTLKDMAKEEVDLLLGVPGEIQKLHDILSNIQSVLHDAEQRRIEDEAIKYWLTELKNAMYDADDILDECRTAAEKWTPRESDPRPSTLCGFPFFACFREVNFRHEVGVKIKGLNDRLEEISARRSKLQLHLSAAEPRVVPRVSRITSPVMESDMVGERLEEDAKRLVEQMTEQDLSKNVVVLAIVGIGGIGKTTLAQKVFNDGKIKASFRTTIWACVSQEFSGTDLLRNIIEGAGGKYNREQSRSQLEPTVERLLRGNKFLLVLDDVWDAQIWDDLLRNPLQGGAAGSRVLVTTRNEGIARQMKAAHGHLMKLLPPEDGWSLMCKKATMNAEEEGNAQDLKDTGMKIVEKCGGLPLAIKTIGGVLCTRGLNRNAWEEVLRSAAWSRTGLPEGVHGALYLSYQDLPSHLKQCFLYCALFPEDTEFRGSAIVKLWIAEGFVEARGDVTLEETGDQYYRELLHRNLLRSQPFRPDYKNYSKMHDLLRSLGHFLSRDESLFISDVQNEGRSAAVPMKLRRLSIVANETMDIWDIVSSIKQHESVRTLLVEGKRGYVKDIDDSSKNLLQLRVLHLMHANIESLPHYIGNLIH</t>
  </si>
  <si>
    <t>Mba01_g04240.1:1-600:171-405</t>
  </si>
  <si>
    <t>EEDAKRLVEQMTEQDLSKNVVVLAIVGIGGIGKTTLAQKVFNDGKIKASFRTTIWACVSQEFSGTDLLRNIIEGAGGKYNREQSRSQLEPTVERLLRGNKFLLVLDDVWDAQIWDDLLRNPLQGGAAGSRVLVTTRNEGIARQMKAAHGHLMKLLPPEDGWSLMCKKATMNAEEEGNAQDLKDTGMKIVEKCGGLPLAIKTIGGVLCTRGLNRNAWEEVLRSAAWSRTGLPEGV</t>
  </si>
  <si>
    <t>Mba01_g04270.1:6-761</t>
  </si>
  <si>
    <t>TFISGLVGTLMDMAKEEVKFRHEVGVKIKDLNDRLEEISARRSKLQLHVSAAEPRAVPRVSRITSPVMESDMVGQRLQEDAKALVEQLTKQDPSKNVVVLAIVGIGGIGKTTLAQKVFNDGKIKASFRTTIWVCVSQEFSETDLLRNIVKGAGGSHGGEQSRSLLEPLVEGLLRGNKFLLVLDDVWDARIWDDLLRNPLQGGAAGSRVLVTTRNAGIARQMKATHFHEMKLLPPEDGWSLLCKKATMNAEEERDAQDLKDTGMKIVEKCGGLPLAIKTIGGVLCTRGLNRNAWEEVLRSAAWSRTGLPEGVHGALYLSYQDLPSHLKQCFLYCALFKEDYVFRRSDIVRLWIAEGFVEARGDASLEETGEQYHRELFHRSLLQSVQLYDLDYDEHSKMHDLLRSLGHFISRDESLFISDVQNEWRSAAVTMKLHRLSIVATETMDIRDIVSWTRQNESVRTLLLEGIRGSVKDIDDSLKNLVRLRVLHLTCTNINILPHYIGNLIHLRYLNVSHSRVTELPESICNLTNLQFLILFGCKQLTQIPQGIDRLVNLRTLDCGYAQLESLPCGIGRLKLLNELVGFVVNTATGSCPLEELGSLQELRYLFIDRLERAWLEAEPGRDTSVFKGKQNLKHLHLHCSYTPTSDGHTEEEIERMEKVLDVALHPPSSVATLRLQNFFGLRYPSWMASASISSLLPNISHLELINCDHWPLLPPLGKLPSLEFLFIVGARAVTTIGPEFFGCEAAATGRDRER</t>
  </si>
  <si>
    <t>Mba01_g04270.1:6-761:77-311</t>
  </si>
  <si>
    <t>QEDAKALVEQLTKQDPSKNVVVLAIVGIGGIGKTTLAQKVFNDGKIKASFRTTIWVCVSQEFSETDLLRNIVKGAGGSHGGEQSRSLLEPLVEGLLRGNKFLLVLDDVWDARIWDDLLRNPLQGGAAGSRVLVTTRNAGIARQMKATHFHEMKLLPPEDGWSLLCKKATMNAEEERDAQDLKDTGMKIVEKCGGLPLAIKTIGGVLCTRGLNRNAWEEVLRSAAWSRTGLPEGV</t>
  </si>
  <si>
    <t>Mba01_g04280.1:1-796</t>
  </si>
  <si>
    <t>ADSFVSGLVGTLMDMAKEKVDLWLGVPGEIQNLQTTLRNIQSVLRDAEKRRIEDKAVNDWLIELKDVMYDADDVLDEWRTAAEKCTPGESPPKRFKGNIFSIFAGLSDEVKFRHEVGVKIKDLNDRLEDISARRSKLQLHASAAEPRVVPRVSRMTSPVMESDMVGQRLEEDAKALVEQLTKQDPSKNVVVLAIVGIGGIGKTTLAQKVFNDGKIKASFRTTIWVCVSHEFSETDLLGNIIEGAGGKYNREQSRSLLEPLVEGLLRGNKFLLVLDDVWDARIWDDLLRNPLQGGASGSRVLVTTRNEGIARQMKAAHVHLMKLLPPEDGWSLLCRKATMNAEEERDAQDLKDTGMKIVEKCGGLPLAIKTIGGVLLDRGLNRSAWEEVLRSAAWSRTGLPEDYLFDRPEIVRLWIAEGFVEARGDVTLEETGEQYHRELLHRNLLQSHPYRLAYDEYSKMHDLLRSLGHFLSRDESLFISDLQNECRNGAAPMKLRRLSIVATEITNIQHIVSLTKQHESVRTLLVERTSGHVKDIDDYLKNFVRLRVLHLMHTKIDILPHYIGNLIHLRYLNVCYSRVTELPESICNLTNLQFLILLGCTELTHIPHGIDRLVNLRTLDCVGPRLESLPYGIRRLKHLNELRGFVVNTATGTCPLEELGSLRELRYLSIYKLERACMEAEPRRETSGLKCNQKLKHLLLHCSSTPTSDGHTEEQIERMEKVLDVAIHPPSSVVTLRLENFFLLRYPSWMASATISSLLPNIRRLELIDCDHWPLLPPLGKLPSLEVFWGDRVHR</t>
  </si>
  <si>
    <t>Mba01_g04280.1:1-796:169-401</t>
  </si>
  <si>
    <t>EEDAKALVEQLTKQDPSKNVVVLAIVGIGGIGKTTLAQKVFNDGKIKASFRTTIWVCVSHEFSETDLLGNIIEGAGGKYNREQSRSLLEPLVEGLLRGNKFLLVLDDVWDARIWDDLLRNPLQGGASGSRVLVTTRNEGIARQMKAAHVHLMKLLPPEDGWSLLCRKATMNAEEERDAQDLKDTGMKIVEKCGGLPLAIKTIGGVLLDRGLNRSAWEEVLRSAAWSRTGLPE</t>
  </si>
  <si>
    <t>Mba01_g09380.1:121-1269</t>
  </si>
  <si>
    <t>KDQPCTAMSSWILAGLGSLGQAFIGSLIDKISDDAITKLSEVFGVGANPGDGTDLLKLKTTLTGTKHIIGRVENMWIKDEDTKKQLKELVMELKDTAYDAEDLLDEIQFRVLKKQIEKQGAQSDEASNQSSSSSGLSPWKKMKISVPKFSSRFVGREDYVNRVRENQINLDKITTCIEDLITTLDADEKQMITKILVTTRSKKIAEMVGNPIPLGGLDEASYWKLFKKCAFGSEDAGEFPQLEAIAKKIAGRLKGLPLAARTVGGLLKAQMNEKHWRNIAGSEIWRLPQDEEGLLPVLQLSYRYLPPHLKRCFVFCSLFPEDCRFYEPDLIQLWMAEGYVARDNMTLDAIGSGYFRELVNRSFFQEAPRGSAYVMHDLIHDLAQFISEGEFCRIEDDESKEIPNMTRHLSATLTDGTKLMEFSCYDKLRTLMINYKSHWYGFRVKGSLFLRFERLKNIRVLILQSCGLRELPETIGGSIHLRYLDISRNRYIRRLPKSLCGLYNLRVLDLQGCELQSFPYGMSKLINLKHLNAEDEIISEINDVGKLTSLRGLSSFKVLKDQGREVAQLGSLKQLHGQLRISNLENVESKQEARKANLNNKQYLDALALEWTSDDGSSLDGNELVVSEEVLEGLQPHQALERLMIVGYIGVRSPSWLQAHLLANLMTLGLENCKAWKDLSCIGQLPNLKNLYVGGMPAVKQISHELCTESKFLPNLERLVLIGMVALEELPSLGQLPSLKVLRIERMPAVKKVGYRFFGSRDQDKCFPSLEKLKFRDMPELEEWSWPDGRQLFPCLRILEIVQCPRLKRLPPLPPPLETLEIDEVGLTELPGLWEGIHGGGNCITASLSTLRIRKCPNLRNLVEGLLSHSLPNIRDIEIAECAELVWLPVKEFKELTSLKKLSIRSCPKLLSMTRDGDIDIPLPPSIEELVMFDCGNLGKLLLGCLHNLTSLTRLEIGDCRCIESLPATSLLPLKRLQYLKFWNCGELRSKDELLLNERNKQVEGSSVTELCIDDTALFKLSLLRRILPSVRVLTISNFPRATMSGEEEQLFRSLTALRWLEFKDCKNLQSLPTELHAFPSLCLLTIIGCPKIQALPEKGLPTSLRNLHFEGCHPRLTERLEKHLTKMKSSGRFLALDQSEIHEDKRS</t>
  </si>
  <si>
    <t>Mba01_g09380.1:121-1269:169-303</t>
  </si>
  <si>
    <t>LDKITTCIEDLITTLDADEKQMITKILVTTRSKKIAEMVGNPIPLGGLDEASYWKLFKKCAFGSEDAGEFPQLEAIAKKIAGRLKGLPLAARTVGGLLKAQMNEKHWRNIAGSEIWRLPQDEEGLLPVLQLSYR</t>
  </si>
  <si>
    <t>Mba01_g13920.1:7-400</t>
  </si>
  <si>
    <t>FLMEKFMDALEEEDSSAVPFHALFQGIKEDLKVTMRSSVPLGTADLLRDSLYDLNDILIECRTLSKKHTDLKQRKRVRLSSMSSLWFLYKAKKRLQAIKHSIQPRNHGAVDQNYSSGSLNGDMEFDRWTWRSVDKSKVYGLDDQLNAIERMLLEEDSGGFKGIGVVGMGGVGKTVLAQMVFNSQPVRRRFFPRLWVCMSQTAKRGRDVRREMLERMLMALGVEEEAITSISEAGAESGGLAELMFALHLQLMNKRYLIVFDDVWNIDEWYEGLMSSGLPDEGGWAGHLRLDRVLPKDCGGSVIVTSRLEEVAVKMVGKENMCRIEPDKDGECCWNIFMDSVTKGGLAGDQPTLRSMKTEIVDRCGGLPLAAKTIGEILRGSLSPAENSEPENE</t>
  </si>
  <si>
    <t>Mba01_g13920.1:7-400:141-386</t>
  </si>
  <si>
    <t>DDQLNAIERMLLEEDSGGFKGIGVVGMGGVGKTVLAQMVFNSQPVRRRFFPRLWVCMSQTAKRGRDVRREMLERMLMALGVEEEAITSISEAGAESGGLAELMFALHLQLMNKRYLIVFDDVWNIDEWYEGLMSSGLPDEGGWAGHLRLDRVLPKDCGGSVIVTSRLEEVAVKMVGKENMCRIEPDKDGECCWNIFMDSVTKGGLAGDQPTLRSMKTEIVDRCGGLPLAAKTIGEILRGSLSPAE</t>
  </si>
  <si>
    <t>Mba01_g13940.1:2-429</t>
  </si>
  <si>
    <t>TGERSIQRLMEEVTNPEVGTVVVYGISGLGKTWTARQAYGRAMASPLFDVFLWISLSVTCTTRRARQKILESLSIAVEDNGDEERVTEKIHSFLSGRRFLLVLDDAWFTEDRILATLGVPTPRHNASKVVVTTRTRRAVTVMEPDVVIEQTSLSRKESWDLFCQISGHSIVNRFGQMVVEGSHGMPLLIVLMAGALKDSITDSANEELTAEVSSALLNEVTAARFAYSMLPDDEVKHCLVYCLLFPGDMALHDDELIQYWLMDGLIAEGYLSVAATDKAQKILRLLLHRRLLYREDDDHVRMHEAVREVLMDTGRQRGHHGYSCATHSEGVTSIWLPNGRYKVISLMESSTDRLPQILQSFLSSLFLRGIRWLKVIPNSFFDNRHILTLSVLDLHCNHEFAVLYLQFGQSSISTPKRLRTFRGATEH</t>
  </si>
  <si>
    <t>Mba01_g13940.1:2-429:2-229</t>
  </si>
  <si>
    <t>ERSIQRLMEEVTNPEVGTVVVYGISGLGKTWTARQAYGRAMASPLFDVFLWISLSVTCTTRRARQKILESLSIAVEDNGDEERVTEKIHSFLSGRRFLLVLDDAWFTEDRILATLGVPTPRHNASKVVVTTRTRRAVTVMEPDVVIEQTSLSRKESWDLFCQISGHSIVNRFGQMVVEGSHGMPLLIVLMAGALKDSITDSANEELTAEVSSALLNEVTAARFAYSM</t>
  </si>
  <si>
    <t>Mba01_g17190.1:1-860</t>
  </si>
  <si>
    <t>AMVLDAFVNTFIKTLADLIQDRVVMMAEVDDELQKLKESLETIICLLKDAERKKIQDSAINSWVRKLKDVMYEADDIIDLCKAEDGRLAEEEPPSTSLGQRMIRGAEIDHGQATERAELEPMLRRAIEGKSVFLVLDDVWRADVWVNLLRTPLSSAMAIRRILITTRDRKIANQMGAVHIHNVKLLREDEGWELLCRSASLHRKKDIQDLRDIGIGIVRKCHGLPLAIKTMGGVLITKEISRREWENVLDNDAWTMSKLPEELKGALYLSYEDLPSHLKQCFLYFALFPEDYEFPQEDLVRLWVAEGFIENEGSKLLEDTAKEYYTEFIRRSILQPNPGFESIQISKVHDLLRSLAQFLAEDECTYGNAREIKFPTKQKLRRLSMTEEGNVATIPEVVSRQNCLRTVMLFRSPTTVLNESLVRLRCLRCLSLRGTATRSIPNSIGNLIHLRSLDLCSTSVSRLPETIGQLTNLQVLDLRFCKHLCTLPQGITRLCNLRCLDLFMAPLEHLPAGIMKLKQLNFLSGFVIGERGNVGNRMLSVCDLEELKYLDRLRHLRLDRLERCFSNGTSLLLNKSLLQRLRLSCSSAVQRQYSEEEMNQIQHVFDNLKPPPGLDDLIIVGFFSRKNPSWMQSSSLATCFPCLTCLTLTNFASCLQLPPLGELPHLQYLKIIGANSVLSIGPEFLGDDAATSTVFFPELKSLIIAKMPNWEEWSLHRGGGGGGGEVEEEIAAAPERPLLLLPNLETLILGKCPKLRSLPQGLLDHATKLRSLFIEGANELKAVENLPSLSGLLQTKDCPSLERISNLGAHGTLDIIGCPSLVCVAKVDTLKRLQMRDAAMERLPEWLLGLVHHPNNSLV</t>
  </si>
  <si>
    <t>Mba01_g17190.1:1-860:95-273</t>
  </si>
  <si>
    <t>TSLGQRMIRGAEIDHGQATERAELEPMLRRAIEGKSVFLVLDDVWRADVWVNLLRTPLSSAMAIRRILITTRDRKIANQMGAVHIHNVKLLREDEGWELLCRSASLHRKKDIQDLRDIGIGIVRKCHGLPLAIKTMGGVLITKEISRREWENVLDNDAWTMSKLPEELKGALYLSYED</t>
  </si>
  <si>
    <t>Mba01_g17200.1:2-190</t>
  </si>
  <si>
    <t>RGAEIDYGQATERAELEPMLRRAIEGKSVFLVLDDVWLADVWVNLLRTPPSSAMATRRILITTRDRKIANQMGAVHIHNVKLLREDEGWELLCRSASLQRKKDILNLRDIGIGIVRKCHGLPLAIKTLGGVLMTKEKSWGEWEKVLDNGAWTMSKLPKELNGALYLSYEDLPSHLKQCFFVLRTFSVG</t>
  </si>
  <si>
    <t>Mba01_g17200.1:2-190:3-170</t>
  </si>
  <si>
    <t>EIDYGQATERAELEPMLRRAIEGKSVFLVLDDVWLADVWVNLLRTPPSSAMATRRILITTRDRKIANQMGAVHIHNVKLLREDEGWELLCRSASLQRKKDILNLRDIGIGIVRKCHGLPLAIKTLGGVLMTKEKSWGEWEKVLDNGAWTMSKLPKELNGALYLSYED</t>
  </si>
  <si>
    <t>Mba01_g32930.1:2-1170</t>
  </si>
  <si>
    <t>TSKAAALAADVRRLKTKAACLAKNRSTQRLCLSYKLSCLVNSLWIIQWACEAAEKQPEHEKNVEMWLNNLEEAVLGADDLLDMIKFGQLPRGLRGSVTHAACELFYSIPPVLNFAAGCRLKKAVRKFEGMANEAKARVFSKEDSSQFDAALLPTIFYGRENKEEIIGSLNHGERVAVIPIVGMAGTGKSTFARYIYSDQRRNFDVRMLVGRNFSNGAAAHPRVIRGRPLPLSELSAARGLIVREEEQDESQLPLDFAVTDREGHPSLRRFDNADRFESALKRIQQSLDGVRFLLVLLDVNVARPNLWERLMQVLRKAGGNGSTVILTTTDTDIESTTQSRPSCSLPSLTREESWRLFKEHASLHHLPDKHHFWNPWIIEECHGHPLSVIIMAKKMRCRPVREYLLPDLSQFGAPRVSQDLPRLSSDLKRMYDKLTYDHERSLVSEKLHNCFTFLSLFPEDHHFCREEIVDLWAAENSMSLEEADGCFEAFMREGAFVLCEPQDEHDHESTPRGAAYKLRDLLPYFAQHVSSRKVYLTLSPGSFDLLQHDQDDDPRICQHLSFICEPESSGFPMDLLFQGPPWRLRTLLLLGPSTNEKCWVRDIDDGNKSKTFRFLRVLHVRGITFRDLLSGVKQANLVYLNVSRSDIEELPDSIGTLSNIKILKLSHCEKLRRFPETIRGLRRLEKLDLEGCLLLAEQSFNWVGKLSRLEYLNLSQIGFKSLISSIGNLRGLKTLILAYCRRIQRLPKSTSKLLHLEKLDLEGCHFLEELPESKPESVMKNLKLLNTLHCASLSRMPSGVGRLPSLKSLPRYIASEELGRSFMELQPLKDLQGELWLDKLNKIEDPEVARQAMIEKKDKLQALTLRWEQHNWDVEENAPVDTVKQVAEALQPNPNLRSLKLILYTQEKLPSWMTKEPLHLKSLLRIRLFTLKKCKSLPPLGGLPHLKVVEISGMDAVVELDGSFYGQIGTFPSLERLALSQMPNLKRWSMPEDDVADGNNTYHRKQVRKNLFPRLAHVTFMQCPKLKPPHRPLPSITTLTIWLDNEMLYRSAAGLKSMASHVKKLSVFSCQDLWASSTCDGFWGLTSLEELEISACDNLTCMPEGIKQLTSLQNLKIICCRSMNSLPEWLNDLTSLRLLSFSACPVLRSRPRGLKRSRGLQVTVEGCP</t>
  </si>
  <si>
    <t>Mba01_g32930.1:2-1170:159-431</t>
  </si>
  <si>
    <t>ENKEEIIGSLNHGERVAVIPIVGMAGTGKSTFARYIYSDQRRNFDVRMLVGRNFSNGAAAHPRVIRGRPLPLSELSAARGLIVREEEQDESQLPLDFAVTDREGHPSLRRFDNADRFESALKRIQQSLDGVRFLLVLLDVNVARPNLWERLMQVLRKAGGNGSTVILTTTDTDIESTTQSRPSCSLPSLTREESWRLFKEHASLHHLPDKHHFWNPWIIEECHGHPLSVIIMAKKMRCRPVREYLLPDLSQFGAPRVSQDLPRLSSDLKRMY</t>
  </si>
  <si>
    <t>Mba02_g12370.1:110-1101</t>
  </si>
  <si>
    <t>DPSRGRQSTSNVRQGSKEPEDSRKFRLPIAKEPAGRQGHVGLDVEQGKHVLRIDSRNQSLGGVQIEPEKWEKRCSSTLLPGTMAMVLDAFVGRCIETLAASIGNKLAVVIEVKDELDNLRRRLERISYVLKDAERRRIQDSAISNWLNELKDVMYDADDIIDLCRAEGGTLLNDQPPAPQTPPPVCCRFPLVSCFAGVKLRYEIGNRIRRLNKRLDAISRDELMHKLEQSSPDDVPNRGVNLRQTDPLLEQDIVGNEINDATEDLVDFLTRRNDINCCLCAITGMGGIGKTTLAQKIFNDPKTQDIFQVRAWVCVTQKFSEIELLKQIIRETRVNYREDMTKAELQPMLRDAVRGKSLFLVLDDVWQADVWVDLLRNPVLQSGVANGRILVTTRDENIARQMGSARIHRVKLLPDDSGWELLCKKAFVSGGEEDMENLKDVGFDIVSRCKGLPLAIKTVGSLLATKQRAMEDVAEEYWKELQRRSLLQPLPNSLVESPCVMHDLLRSLAQFLSRDECFYGDADAIKSTPTSKLRRLSVRKEGERVAISESVIQKKCLRTLMVLKTPPVVEVKLLARLPRLRVLLLNGRGIESIPDSIGNLTHLRYLDLRETDVSSLPESIERLRNLLTLNVMDCRYLRSLPRGITRLLNLRRLGLFNSAVCNVPKGIGRLQHLNDISGFIVGDEEADRGGGCDLEELNSLHELRKLSIFNLERVSNGASVLFHKNHLTRLALLCTPYSCRLGGTLYTEEEIRRIGRVFDELRPPPCLEEELWIDGFFGRRFPSWMMSSLGTSFPRLTRLFLLRCELCQQLPPLGRLPELKYLHIGSASALVSIGHEFLGDETPKAASTVVFPKLKFFRIEDMPNWETWNLGGSGDDEDDDGGQEHYGAPQTLLRLPRLEDLVVRNCPKLSALPIGTNGVHKVQTFPALSRLTIHDCSALEYMENLDALEYLKLVDESMEHLPPWLPGLIQRRRSRFKMDVLCNLHLLKRCL</t>
  </si>
  <si>
    <t>Mba02_g12370.1:110-1101:258-497</t>
  </si>
  <si>
    <t>NDATEDLVDFLTRRNDINCCLCAITGMGGIGKTTLAQKIFNDPKTQDIFQVRAWVCVTQKFSEIELLKQIIRETRVNYREDMTKAELQPMLRDAVRGKSLFLVLDDVWQADVWVDLLRNPVLQSGVANGRILVTTRDENIARQMGSARIHRVKLLPDDSGWELLCKKAFVSGGEEDMENLKDVGFDIVSRCKGLPLAIKTVGSLLATKQRAMEDVAEEYWKELQRRSLLQPLPNSLVES</t>
  </si>
  <si>
    <t>Mba03_g10300.1:289-731</t>
  </si>
  <si>
    <t>CNEFKLETNDSNWRSCIVKAAGILKSKLGRKSSTVKENGVSEELPFPRNRHFGGREKELTEIEAAFFGCCEVHEIEYPNHALVNAGSSDGFADEESDTVRTSGKYISLEMRKCKEPTLEAWIEPVMELTSKGRSLQKQRSKHKKSRSGASKGYGNANVFCISGTSGIGKTELALEFAYRYAQRYKLVLWIGGEARCFRQNILNLSMDLGLDVSAEGEKERGRIRSFDEQEFDAFQRVKRELFRDIPYLLVIDNLETEKEWWEGKDLHDLIPRNTGATHVIITTRLSKVMSFEPMQLPLLSLADSLLILRGRRKEYSVQEIEVLKKFDERLGRLSFGLSVIGSLLSELAVSPSELLEAIDRISLNDNTFSLGGSEDVFCRNNTFLMKVLVFCFAVLDRAKGRSLASRMVLTGAWFASAPISSTILAAASNNLPTKGSFHQWGK</t>
  </si>
  <si>
    <t>Mba03_g10300.1:289-731:149-392</t>
  </si>
  <si>
    <t>SKGYGNANVFCISGTSGIGKTELALEFAYRYAQRYKLVLWIGGEARCFRQNILNLSMDLGLDVSAEGEKERGRIRSFDEQEFDAFQRVKRELFRDIPYLLVIDNLETEKEWWEGKDLHDLIPRNTGATHVIITTRLSKVMSFEPMQLPLLSLADSLLILRGRRKEYSVQEIEVLKKFDERLGRLSFGLSVIGSLLSELAVSPSELLEAIDRISLNDNTFSLGGSEDVFCRNNTFLMKVLVFCF</t>
  </si>
  <si>
    <t>Mba04_g33380.1:2-1134</t>
  </si>
  <si>
    <t>LLSAVIPLLASNLFQLWEELQTAYGLDAELEKLQSSVAMIQAVLNDAQERQQIRNAVKHLLNELSQAAYDANDILDEVATERQRCQLIKYASVRNFLAPINPKRELFKREICLRVKDIEHRLDSIARRCPLSELTQRSTPRRQQSYQTTSLTPSLVLGRESDKQKIKNMLLPLPEVTDHSITVIPIFGMPGIGKTTLSQLVCNDEPVKNHFELRLWVYVSQDFDMMMIMKTIIESIDGFQCDFVSLDNLQKELRKKLSGRRYLLVLDDVWHVSPQDWERIKNFLYSGAQGSKIIVTTRIEEVANFMATSPPYRLEGLSNDECWSLVCQYALARDRNAMVDLDPYKMYVVNKCRGLPLAAITLGYRLFRETDRSKWSAILQSEAWEFTGMDGYISHAVSLSYQYLPQYLKPCFAYFSIIPKGFEFEKEFIIQLWIAQNFIRPSGRERMEDIASDYFDSLMQSSFFQHSNFDHKSRRRRYIMHDVVHEFAQHIAAEECSVVEPGKDWFGSASIRHLSLKYDLFVPNISNISPRLRGENNLYEEVYKCKGLHTLILVGGSTSYLMAVPDDLADRLQSLRTLNLSNLGLALLPESIGDLKHLRCLQLQNTNIIRLPESVSHLYNLQTLVLRNCYFLEELPKDTRNLRKLRNLDLHLDGNSRMTLAPEGTHTRGNLKFMPPDIGLLTDLQTLSRYVVSTRLHCGLSQLRDLNNLHGELLIARLDLVFKAAEAVEANLMSKEHINRLELTWNYSNITEAVAHSIGYEEKEYVLKNLRPHTNLKELGIVGYGGTSFPTWVGDPSFSNLVTLWICNCDNCFTLPPLGQLPKLKFLCIKEMHQVQHLDCSFCGSNKQRFPSLEKLHLETMSGLEEWCGADDCVLPSLRELVIKDCFALDQLKHKFPALTKLVIEASRSFAGLSEFPALKSLEVKTTDDWIWSSWSVVSLLPSLTLSGLQRRTLPFNIQGSHALIRRLEISHCNQLLSLPDDWLPTGLLYLAIKHCPELHTLPKGLPKLIKLEDLEIENCRHLMYLPVGLRNMASLARLEISDCPGLLCLPNDGFPSKLQFLSISNCPELRLQCLGMGDQGWFTLQHNLQVWIDGELQTSLVHHYPQFTQALNISSLKIVIVLRSTIVGLES</t>
  </si>
  <si>
    <t>Mba04_g33380.1:2-1134:159-403</t>
  </si>
  <si>
    <t>ESDKQKIKNMLLPLPEVTDHSITVIPIFGMPGIGKTTLSQLVCNDEPVKNHFELRLWVYVSQDFDMMMIMKTIIESIDGFQCDFVSLDNLQKELRKKLSGRRYLLVLDDVWHVSPQDWERIKNFLYSGAQGSKIIVTTRIEEVANFMATSPPYRLEGLSNDECWSLVCQYALARDRNAMVDLDPYKMYVVNKCRGLPLAAITLGYRLFRETDRSKWSAILQSEAWEFTGMDGYISHAVSLSYQY</t>
  </si>
  <si>
    <t>Mba04_g35650.1:20-610</t>
  </si>
  <si>
    <t>IPVHDKIKETLTACFQLRRNRSFLTEALSDLRATEQKVKDKVEEEEAHQWICNPDVRRWQKKVEEILRECDADQEHEEPKRCACLCGCDMDLLHRHRVARKVVQNLQDVNKLKSDGDAFTPPFTHEPPREPVEELPFETQTIGMELALSQLLSRFDDAEKSIIGVHGLGGMGKTTLLKTLNNELKENTRDYHVVIMIEVANSETLNVVDMQKIIANRLGLPWNESETERERSTFLRRALRRKKFVVLLDDVWKKFQLADVGIPTPSSDNGCKLIVASRSNQVCVEMGDKEPMEMPCLNENESLRLFRSNLMAEVSAAIDHDSDMRESAMDIIQSCGGLPLALNVVGCALACSMDAVEWKQAARAMRRYSWRIHGVQEMLNVLKFSYDKLDDTQQKCFLYCTLFPEYGSINKELLVNYWVAEELVSGKSYDGELSIAPKCKGLLTLLLQNNPNLCHLDPKFFRNMSSLKVLDLSRTAIDHDSDMRESAMDIIQSCGGLPLALNVVGCALACSMDAVEWKQAARAMRRYSWRIHGVQEMLNVLKFSYDKLDDTQQKCFLYCTLFPEYGSINKELLVNYWWQRSSCPEKATTG</t>
  </si>
  <si>
    <t>Mba04_g35650.1:20-610:143-388</t>
  </si>
  <si>
    <t>MELALSQLLSRFDDAEKSIIGVHGLGGMGKTTLLKTLNNELKENTRDYHVVIMIEVANSETLNVVDMQKIIANRLGLPWNESETERERSTFLRRALRRKKFVVLLDDVWKKFQLADVGIPTPSSDNGCKLIVASRSNQVCVEMGDKEPMEMPCLNENESLRLFRSNLMAEVSAAIDHDSDMRESAMDIIQSCGGLPLALNVVGCALACSMDAVEWKQAARAMRRYSWRIHGVQEMLNVLKFSYDK</t>
  </si>
  <si>
    <t>Mba04_g35650.1:20-610:456-547</t>
  </si>
  <si>
    <t>DPKFFRNMSSLKVLDLSRTAIDHDSDMRESAMDIIQSCGGLPLALNVVGCALACSMDAVEWKQAARAMRRYSWRIHGVQEMLNVLKFSYDK</t>
  </si>
  <si>
    <t>Mba05_g05890.1:23-755</t>
  </si>
  <si>
    <t>GYALSCEQYIESLQKEIGELRSKRDDVKREVDREARQGMEATNEVMLWLKNVEDLEAEVGRIVEEFDARVTRDFDVEKTQRAIGDRLGLSWDERKTEDERAMVLYKVLSKMRFVLLLDDLWEPLDLATVGIPTPTGHSKVILTTRIEDVCDRMDAMKIKVGCLGWEDAWDLFKRKAGERLIRGDQEIRHHAEELARRCGGLPLALITVGRAMASKRTAKEWRHAVTTLSNTPWQLLGVEENVLHRLKLSYDKLDDRLKTFLLYSSLHLGMNPMHKATIIDLCIGEGAIDDFDSPEDAYGEGYDLLGVLKAASMLECSGEDHVKMHPLTRAMVSWIVCECGKKDNRWLVHAGAGLAEAPDAEKWEGAERISLVSNEISSLPEEPHCPALLTLLLSGNRGLRTIPDGFFRSMACLRVLDLSRTSIEELPPEIGTLLQLQYLDLYETSVTCLPKELGNLVKLRSLLLSGTPHLRTIPNGVIEGLTELRVLCMYASYGTWRASSSGAGISFEELEGLKRLRYLDITLENATSLQRLSRARRLAMSTRYMHIRGCLGLTTIQLPSPSLGRCMRGLRCLRISHSSKLEEIIVGGGSTADEWSLLPNMHVLMLQQLLKARIIFKDRIFPNLRFLHVWYCSGIEQLIRFEDEVGEGQEPEVVAAFPHLKELHLVGLSELKSLGGERRVLAFPCLRVLQVNECPKLKELGMVGEEMTAIFCSQEWSDGLEWGDERIKQALS</t>
  </si>
  <si>
    <t>Mba05_g05890.1:23-755:29-252</t>
  </si>
  <si>
    <t>EVDREARQGMEATNEVMLWLKNVEDLEAEVGRIVEEFDARVTRDFDVEKTQRAIGDRLGLSWDERKTEDERAMVLYKVLSKMRFVLLLDDLWEPLDLATVGIPTPTGHSKVILTTRIEDVCDRMDAMKIKVGCLGWEDAWDLFKRKAGERLIRGDQEIRHHAEELARRCGGLPLALITVGRAMASKRTAKEWRHAVTTLSNTPWQLLGVEENVLHRLKLSYDK</t>
  </si>
  <si>
    <t>Mba05_g06300.1:9-1042</t>
  </si>
  <si>
    <t>VSFAVNKLVTLLEEQYKAVSGIQGKLKMLESLHEQIDKVLEDAESRPVMDNAVKPLLLKLGDMACNIEDVLDLRDADAKRRRSGARLCMTTLLLNLAQGTSKRQAGGEDRPVTRSQNAFGDVGRGRETEEIVNLLIDHESKETISVIAIVGMAGLGKTTLAQLVFNDERVKFHFSLAMWKDVGRDFNPTKLMESILELAAGNPINISETELVQRELRKALAGKRFLLVLDDVWNDDQLKWEELKVVLQEYGAKGSKIVVTTRSLKVSSIMGSSTPHRLQPLSDDACWSLFRIFAFEDREERHSLVEIGKEIVKKCRGVPLAAISLGSLLRFKRDEDDWFSVLNTEIWQLEEDEDRIMAALRLSYDDLDRRSKQCFAFCSLFPKNSQMGTENLVQLWVANGIIRPGRGSDVESIGNDVFRDLLLRSFFQEWKKDVDGLVTSCKMHDLMHDLARSVAGDECCNLGHDQVNHIQSRTRHLFMDQLASSSVSEALCKPESLRTLLSQKDHLTDADLLRCIFSKLKLLRVLDLAASDIKKVPESVGKLIHLRYLNLSKTSIAELPCSITLLQNLQYLILSQSKLRELPKNLSSMQSLRHLDISGCPFLTHMPRRFSRLTSLQRLSNYIVGKTDGCSIRELKDLDLHGDINIEFYVNVSNDSCAGQKILKNKQHLKSLRLHWVDASSDHNVENLLDDLCPHARLKRLSISNYGGVKLPTWLADSQIPNLVEVKLINCRNCEHIPQFGNLKFLTELQVNGMERVSRIHADFYGHGEVQGFPSLKQFSLYNMPNLEEWSGPEGLELFPRLHTLTIGECPKLMALPRLPRTERLEMQKCNGSLLSSLGTLTSLSSLLVDRILGITSLPVGLFQNLASLRRLNITDCTELESLPVDEMQHYTQPEVIIRSLNSVRELFEAEICCSKVNLSGRLQDLGTLRMLRIFGGHSMRPISATALAATTLSICCCEELSSLMARTPSGVLEDVAIEDCSSLTALPDWLAELRTLRYLSIHNCPELESLPRVLLDLRPRQGLWIDGCPRLQ</t>
  </si>
  <si>
    <t>Mba05_g06300.1:9-1042:124-366</t>
  </si>
  <si>
    <t>GRETEEIVNLLIDHESKETISVIAIVGMAGLGKTTLAQLVFNDERVKFHFSLAMWKDVGRDFNPTKLMESILELAAGNPINISETELVQRELRKALAGKRFLLVLDDVWNDDQLKWEELKVVLQEYGAKGSKIVVTTRSLKVSSIMGSSTPHRLQPLSDDACWSLFRIFAFEDREERHSLVEIGKEIVKKCRGVPLAAISLGSLLRFKRDEDDWFSVLNTEIWQLEEDEDRIMAALRLSYDD</t>
  </si>
  <si>
    <t>Mba05_g13560.1:1-334</t>
  </si>
  <si>
    <t>AEIAITCLTEKITEAVAAAAFRQLDSLMKRSGKVRGKMVQIGRELEVMNEFLRCTSAYRRDHEQPLSTWAKQIQDVAYEIEDIIDEYNYIVAGRSWGGLGAYIYNVFNDIRKARALCDVITNLEATEASLADLWRMRSMYGIKIPQKTTTNGPSDERELSRRVAESAHFMEEDELVGFDGHKDALIKWLVSGDPRRGTASVLGMGGVGKTSLVTSVYKDQTITDHFSCRAWVSVSQNYTTEEVLGKILRQLHQERMEEELPQHELDSMEYRRLVETLRSYLHHKRYLVVLDDVWHADLWNDISYTLLDNHCGSRIVITTRNQEVSSASTMDAS</t>
  </si>
  <si>
    <t>Mba05_g13560.1:1-334:178-333</t>
  </si>
  <si>
    <t>DGHKDALIKWLVSGDPRRGTASVLGMGGVGKTSLVTSVYKDQTITDHFSCRAWVSVSQNYTTEEVLGKILRQLHQERMEEELPQHELDSMEYRRLVETLRSYLHHKRYLVVLDDVWHADLWNDISYTLLDNHCGSRIVITTRNQEVSSASTMDAS</t>
  </si>
  <si>
    <t>Mba05_g13570.1:1-569</t>
  </si>
  <si>
    <t>KAFRGEEGNACPQELECWARRMVDKCEGLPLAIVSIANLLSQKERLEPVWKMFHDSLTWSTTTTDNTRLHTVSRILSLSIRDLPHHLRNCLLHCSMFPEDYPIGRSRLIRLWVAEGFVKGRGQRTMEEVAEDYLNQLVGRCLLQVTHTNESGRIQFCRVHDLVRELIMAKSRDEHFAEAYDGRPENMSQRVRRLSITNGGKEAYHHLKRRMPLLRSFHWFSPVSASLISSCRLLRVLDLCSAPVEVLPDEVVCFFNLRYLSIRRTNVRRLPRSLGNLRNLETLDAVHTHIEELPSGVAKLENLRHLMVKKFHRQTSRFTVLGGGVKVPGGIGKLKGLQTLKAAVADDGMIRHLKKMTQMRSLDMRGVTTIHSVDLSISISKMEHLHRLILMANHKEDTLLLADLTPPPRLRKLSLYGKLEKGMLPHWFDSLANLTHLVLKMSRLKEDAVSALMALPNLVSLFLMQAFEGNALRFPAGSLCKLKSLGLCDMAHLNCIEIEETALESLQELRLVRCSQLQTIPRGIQSLTGLQKLELEDMPDELVEKLREWRQHYQSIPIIKIWYHINGS</t>
  </si>
  <si>
    <t>Mba05_g13570.1:1-569:2-82</t>
  </si>
  <si>
    <t>FRGEEGNACPQELECWARRMVDKCEGLPLAIVSIANLLSQKERLEPVWKMFHDSLTWSTTTTDNTRLHTVSRILSLSIRD</t>
  </si>
  <si>
    <t>Mba06_g00130.1:6-579</t>
  </si>
  <si>
    <t>RHVLLDLLPSSEMTERCRELGIQHHLEKFIPDLWAINAVIRDATMRVWTQPDVEMWMADAGAAIADVHNLLDRILEWPGRAAAPSNPLLRSFLSIRVAFRLSILQELKEMGLRLKELVLRGSALDLRKEMMDAMDPCHEKYSYVLGDEVVGRDEDRDNIIEILQQNQSSSNNGEPFVIQIRDDGSLRSLPSMGKTTLARMIYHHPWVRQHFHHRIWVDVSMDLSWDQLSIGREFARCITGESCDHLQSHQAIWLLVNERLGQRRYLLILNDIYCDDTEEGLKDKWDQLKHNLLHVGGIGSTVIITTKRASQYSWSLDISGCKYYWLDGLSEDAWIKLVMRETFIGSAQDKENTCTINLLLQFAEQQYKTYNGSPLLAKTLGSIFRYAEKLPSWMMCKQGYLKDLTEIKLINLRKCERLPPLGQLPELKTAEISGMNSISAVDNAFYGDGSTFSRLESLIFSEMPMLERWLKAKGEGDMFPWLERLILIQCPKFKEFHIMGCEELRCLPQGIKHLKSLEKLEIIGCNNLISLPDWLAELTSLDRWGKVREFIYLIVRDCAMLSFVPEKLKQSPN</t>
  </si>
  <si>
    <t>Mba06_g00130.1:6-579:182-421</t>
  </si>
  <si>
    <t>DGSLRSLPSMGKTTLARMIYHHPWVRQHFHHRIWVDVSMDLSWDQLSIGREFARCITGESCDHLQSHQAIWLLVNERLGQRRYLLILNDIYCDDTEEGLKDKWDQLKHNLLHVGGIGSTVIITTKRASQYSWSLDISGCKYYWLDGLSEDAWIKLVMRETFIGSAQDKENTCTINLLLQFAEQQYKTYNGSPLLAKTLGSIFRYAEKLPSWMMCKQGYLKDLTEIKLINLRKCERLPPL</t>
  </si>
  <si>
    <t>Mba06_g00410.1:6-935</t>
  </si>
  <si>
    <t>RHVLLDLLPSSDMTKRCRELCIQQHLEKIIPDLWAINAVIRDATMRAWTQPDVEMWMADAGAAIADVQNLLDRILEWPGRAAAPPNPLLRSFLIIRVAFRLSILQELKEMGLRLKELVLRGSALDLRKEMMDAMNPCDEEYSYVLGDEVVGRDEDRDNIIEILQQNQSSSNNGEPFVIQIREEWSYGSLSTMGKTTLARMIYHHPWVRQHFHHRIWVDVSMDLSFDQLSIGREFARCITGDSCDHLQSHQAIWLLVNEWLGQRRYLLILNDIYYDDKEEGLKDKWNQLKHNLLHVGGIGSTVIITTKRASQYSGSLDIFGCKDSFLLHGLSEDAWIKLVMRETFIGSAQDKENTCTINLLLQFAEQQYETLKGDPLLAKTLGSIFRYAEVSRWQEGADDLSSYSNFRRYPYFELMSLQNLSTKPARLQLYSLLCNLAPFCYLTEDYMHMMIAEDLMPQQSFDAKRVNRLVDELELDFAMKEYYMKTRIGLDLIRIPEQCCHLCLLVGDASTFPTALSAGVIKRLRTLILQTNEKFEGKKCQITEIPVTMFTNLVYLRILHLSHCKIQQLPNTVAKLLSLRYLNLSYTEIQALPKYLFDLQNLKILKLAHCENFQKLSKSIHKLKKLLILKLAYCQKLHMLPESIIALTNLQELDVEGCQWLVKLPEGLNSMKKLTILNVNKCVSLTRLPHGIGQLTNFQKLTVHTIADSLATVILELQSLVNLKELCLKKLDRLSSAEDARALKLEDKIFLKCLILCWEWWDIEVALVTNAALLHEKVLENLRPNLALEKLEIVSYMGKKLPRWMACKQGYLKDLTEIKLINLRKCERLPPLGQLPELETIEISWQNLINVGELEITGCEELRCLPQGIKYLNRLYRLEIIHCNNLISLPDWLAELTSFSRWEKVRVPFNLVVRDCAMLSFIPERLKQS</t>
  </si>
  <si>
    <t>Mba06_g00410.1:6-935:186-421</t>
  </si>
  <si>
    <t>GSLSTMGKTTLARMIYHHPWVRQHFHHRIWVDVSMDLSFDQLSIGREFARCITGDSCDHLQSHQAIWLLVNEWLGQRRYLLILNDIYYDDKEEGLKDKWNQLKHNLLHVGGIGSTVIITTKRASQYSGSLDIFGCKDSFLLHGLSEDAWIKLVMRETFIGSAQDKENTCTINLLLQFAEQQYETLKGDPLLAKTLGSIFRYAEVSRWQEGADDLSSYSNFRRYPYFELMSLQNLS</t>
  </si>
  <si>
    <t>Mba06_g09480.1:30-673</t>
  </si>
  <si>
    <t>EIADGRNNLQLNASDGSMRAKSSPDSVPPSAVACFDRSNVVGRAEDCKRIVGALTTECETVPSVIPIYGVAGVGKTALAQLVFDHFSEKDRGENHPNPKRPSGDDKGKGPAVAVGDAGYFDLKIWVSLPKVCDVITATKEIVDDITKKTCNDRSLNILHHRLKELLDGKKFLLVLDNVWAEDSGFWDTLRAPLRYGAKGSKVLITTRSKVVWSRMTTQPVPPLEGLCESDCWALLRGVALPHREETVVSNLEEIGRKIVSRCQGSPLAAKSIGAILYGETDEEVWESIRQDMWALEENNNEILSRLMISYRHLTYSLKQCFAYCSLFPYGYEFDRDEVVQMWIAEGLVQRNGMTKPETIGGRYFDRLLWGSFFERSHKQKYRMPSLIHDLARLVSKNELLIVEDGVLHDPPGRPRYASLFHPKQSTVTLEKLYAYERLRTLRLYGESKLGQVPKDLFFKLKWLRLLDLSNSDIEELPDSVGDLLLLGYLGLRGTGIRRLPESVSNLYNLKTLELSECDELSELPRGTSKLVNLRHLGLHLDWEKDADLNSMPPGIGRLTSLQTLSRFTVAADSECNIGELKDLNLKGELCISKLEKMTDAGDAGAANLMEKTNMLTLEKLFEVEIPTLRELNLFSCPKLRELI</t>
  </si>
  <si>
    <t>Mba06_g09480.1:30-673:43-95</t>
  </si>
  <si>
    <t>AEDCKRIVGALTTECETVPSVIPIYGVAGVGKTALAQLVFDHFSEKDRGENH</t>
  </si>
  <si>
    <t>Mba06_g09480.1:30-673:115-321</t>
  </si>
  <si>
    <t>DAGYFDLKIWVSLPKVCDVITATKEIVDDITKKTCNDRSLNILHHRLKELLDGKKFLLVLDNVWAEDSGFWDTLRAPLRYGAKGSKVLITTRSKVVWSRMTTQPVPPLEGLCESDCWALLRGVALPHREETVVSNLEEIGRKIVSRCQGSPLAAKSIGAILYGETDEEVWESIRQDMWALEENNNEILSRLMISYRHLTYSLKQCF</t>
  </si>
  <si>
    <t>Mba06_g19790.1:1-1068</t>
  </si>
  <si>
    <t>AEVIIAGWFVSVAVTKVVDIIKFYINNQIEYRKGKQFKLRQLERHLRKIEAAIFEVGKRRITNPSLEAWLWDVQDAACSVHDVIDIFHYKLLKEKAKSKNKVSGVAFYAQKIGDDAKDMFMKFAFASERTSKLNMAVETSAKLVDGISILIKVAEFHVATNKKHEVAIPDWRRTTTTPPAKSYSIRGRKHDMERLLNMLGDESGDANYSVVAIVGPGGIGKTHLARLAYNHVKEEREEKKLDVMAWVCACNDFDVKRLSIEMIESAGFDRPSDLHSISNLEEIQNIIREGLMGKRFLIVLDDVWEESNTIWENLCVPFNSGGKGSKIVVTTTNQNVAKMMRTKGTIHLDGLKKKECWELFRECALGDQNHSDHQKLEYVGRKIAKKLGGSPLAALTVGRALESKLEEEHWRRILRKRICEVKQTEGDIAPVLRLSYEDLPARLKQCYLSCSLFPRKHCFEKDELLRIWMALGFVQGDDWNNRMEDLGEESIEELSCRSFFVNAKTRQNKFELHPILHEFAESVSDGEYVRLEGIKSGEPIRIPNKARHVYVAADDLVTVAETLCERKDIRSLVVVGDLSGTGEETRSKYDKSLKEVLESLKSLRLLVLSVLGRGLPEAIGKLKHLRYLELPGNAITEWPKSFCKLYHLQWLILRMHSKSVSLPDDMNKLSNLRCVDADSEAITALPWIGNLIYLQELKDYRIQHKKEGFDIGQLKYMNQLRRLCIRGLQHVDSKEKAEEAMLEDKEYLIWLELCWSNEGKPITPTKCEDAIGGLRPHPDLRNLKINGYKGHRHPCWMENKYLLGLERLEMWSCHQLTSLPPLGELPFLRVLHLRRMDSVEEVGAEFYGSTDAPFPSLEELLFDTLNEWKKWDNGAKQCRKVFPRLRKLAIGNCRSLTGPIALPSSLEELLVRCFVGGDSFDLLEDEASTSTLILHIDKLALLQSSLQEGHLASLRRLEIRDSLDLEAFTRGLEKRLDHLASLEQLRLTGVYRLQRLPHPLATLPSLKSLHIVNCPDIKMLPEGRLPSNLVDLQINGCRKLEQRYRWSTATEGCTIQAKNDDEALQLR</t>
  </si>
  <si>
    <t>Mba06_g19790.1:1-1068:188-438</t>
  </si>
  <si>
    <t>KHDMERLLNMLGDESGDANYSVVAIVGPGGIGKTHLARLAYNHVKEEREEKKLDVMAWVCACNDFDVKRLSIEMIESAGFDRPSDLHSISNLEEIQNIIREGLMGKRFLIVLDDVWEESNTIWENLCVPFNSGGKGSKIVVTTTNQNVAKMMRTKGTIHLDGLKKKECWELFRECALGDQNHSDHQKLEYVGRKIAKKLGGSPLAALTVGRALESKLEEEHWRRILRKRICEVKQTEGDIAPVLRLSYED</t>
  </si>
  <si>
    <t>Mba06_g19990.1:1-1076</t>
  </si>
  <si>
    <t>AELIIAGWFVSSVVTKVTDIIKFYMKNQIEYRKDKKWKLHELEKHLRKIQAAIFEVGKRRITNPSLEAWLWDVKDAVYSVEDIIDDFHYKLEEKARSKGEGKVSRVSLLAQKVGAETKEFLKAFAFASETTSKLNTAVQTSAKLVEEISILVSVAQFSVVTNKQHGVAIPDWRRTTSPTKSTCRARGRQHDIDRLLNMIGDASGDDKYSVVAIVGHGGVGKTHLARLVYNIVKEEKRFDIMVWVCACNNFDVRRLSIEMVESAAIKRPSDLHTISNLEEIQNILGEGLMGKRFLIVLDDVWEESNTNWENLCVPLNYGEKGSKIVVTTTNQNVAKMMRTKEIIHLDGVEGEECWELVREHALGDRNHIAIPHKLESIGKKIAMKLGGSPLAAVTVGRALESKLEEEHWRRILRKRICEVKQTEGDIVAVLRLSYEDLPAHLKQCYLSCSLFPRNHCFEKDELVRFWMALGFVRGDDENTIMEDIGEELIEELSGRSFFVNAKRRHDKFELHPILHEFAECVCDGEYFRFEGIKSSKPIRIPNKAHHVYVAADDLIAVTETLCEKKEIRSLVVAGRLSSTHKDIKTKYNLSLEMVLKSLESLRLLVVSELVSGLPEAIGELKHLRYLEVPGNAITEWPKSFCKLYHLQWLILRMHSKSVSLPDDMNKLSNLRCVDADSEAIAGLPWIGNLIYLQELREYRIQRKKKGFDVGQLKHMNQLRRLCIRGLQHVESREQAAEAVLEDKEHLRWLELCWSNEGKPIAPTACKDALEGLRPHPDLRELKINGYKGERAPRWMESKYLLGLEKLEMWSCHQLTSLPPLGELPFLRVLHLRRMDSVEEVGAEFYGSTDAPFPSLEELWFDKLNQWKKWDVEAKQRREVFPRLRKLAIGNCRSLTGLITLPSSLDDLVVRFFAGGDSWDLPEDEASTSTLMLHVDNLSLLQRCLQEGHLTSLRRLEIRGSFDLEAFARGLVERLDHISSLHHLHLTGVYRPQHLPRQLVTLPSLKSLHIVDCPEINMLPEGRLPSNLVDLQINGCPKLEQRYEWTTGPQGCKIHAKKVNEVMQSRTPEKNEKVYT</t>
  </si>
  <si>
    <t>Mba06_g19990.1:1-1076:188-436</t>
  </si>
  <si>
    <t>QHDIDRLLNMIGDASGDDKYSVVAIVGHGGVGKTHLARLVYNIVKEEKRFDIMVWVCACNNFDVRRLSIEMVESAAIKRPSDLHTISNLEEIQNILGEGLMGKRFLIVLDDVWEESNTNWENLCVPLNYGEKGSKIVVTTTNQNVAKMMRTKEIIHLDGVEGEECWELVREHALGDRNHIAIPHKLESIGKKIAMKLGGSPLAAVTVGRALESKLEEEHWRRILRKRICEVKQTEGDIVAVLRLSYED</t>
  </si>
  <si>
    <t>Mba06_g30590.1:1-820</t>
  </si>
  <si>
    <t>AEAILASLLPNLASAIAAPISNAGHLLSTVGDGVDWLRDELRRMRSFLVNTETSATEDHMSWADEIRAIVYDSEDIIDAFDAISSHPFACFLCHLRSRHRVGWKIREIKNRLDDHFRRRSGYINPAGDRSTSLDLHNRWIHGLLASSPWTHQGERIVGFEEDFDAVVGRLMNGSPELSVLSLVGMGGVGKTTLVKKVFNHSDVRRHFDHLAWVYVSRSFRLGNLVHEVAKGLMQIPSTEIDALSERQLQELLLRTLKEKRFLLVLDDVWDRGVWETIRLVLPINGHGNRVIITTRNSEVAASVVGARSCTHVLRPLSHEESWELFCDKVFAVSEPCPDELIEVAERIVRKCHGLPLAIAIVGGMMLRKGRSQLEWNHVLNNIYSDLISNEVEVQGPLFLSYKDLPYPLKSCFLLCSIFPQDWNIPRKKLIRLWIAEGLIKEVEHERVEDVAEKYLMELINRNMIQVSIISSSGRVKACRIHHLLHQLSISISRTQNFSAVYEDQQAVIPSRASRISLQKSSYDALQNKGWEKLRSLFMFGIFDSLHISERMLKNLRLLRVLDLENASLVELPGEVGNLFHLRYFSVRGTRLEKLPVSLKNLCNLQTLDIRRTQLRKLSFEIKRLKNLRHLEMRQDEKSFKVPLGLSRMQYLQVVTGVQADSTFVHEVGKLTELRKLAVGDLRAEDAAVLCSSINNMAGLLSLSIFSIDVSTAIDLEKLNPSSLQKLHIAGRLERLPHWFSSISNLTKLRLGLSGLFADPFEVLQQLPNLVFLQLYEAYQALKILFPVDHQSLIIEQPQLHQDYASTLMNLLNGLSGSAE</t>
  </si>
  <si>
    <t>Mba06_g30590.1:1-820:159-402</t>
  </si>
  <si>
    <t>EEDFDAVVGRLMNGSPELSVLSLVGMGGVGKTTLVKKVFNHSDVRRHFDHLAWVYVSRSFRLGNLVHEVAKGLMQIPSTEIDALSERQLQELLLRTLKEKRFLLVLDDVWDRGVWETIRLVLPINGHGNRVIITTRNSEVAASVVGARSCTHVLRPLSHEESWELFCDKVFAVSEPCPDELIEVAERIVRKCHGLPLAIAIVGGMMLRKGRSQLEWNHVLNNIYSDLISNEVEVQGPLFLSYK</t>
  </si>
  <si>
    <t>Mba06_g32790.1:2-1012</t>
  </si>
  <si>
    <t>GAILSSIIKWMIGNMPASLGSALSSQQGSVHEDLSKMEGTLSRIQAVLSDAEEREIRDEAVKLWLKELKDLAYLAEDVLAEYGYEFLRIKAEGGDLPRPATRKRKLEARKLVATTVLPTQIAIPGGIQSRIKDISIRFDELAEERKALSLKDNIGVSRSSVPVKPPQSTPYVDESCVYGREEDKKKIVEMLVSEKGSADKLSVIPIIGMAGIGKTTLARLIYKDPTVRQCFNTRVWVSVSVDFDVIKIYKAIIESITQEKCDLTELSSLQSVLKEELVGKRLLLVLDDVWTEDISLWDSLRVAFISGGRCKFLVTTREECSVNKDEKVSYITNEASHLSLIPYEAKADIQIEPLKEENRRIRSLLYVNTKVKTLNGGGISDVHQNVRLCSDLFQMLPCLRVIDLSYTRIKQLPSSIGQLKLLCYLGLRGSTIKGLPNSLGSLYYLQTLDLKYCTSLQELPNGIVKLINLRHLELPTKDFAACVSLPSGIGTLTRLETLPAFNVNRHCRIDELKQLRNLRGHLGIAGLQNVASGKEASIADLKAKEHLRTLALIWNSEKSTQASSSQGPSEKHSDGSTLNTGSITETSRFLADGILQNLQPYRNLRHLTLRGYCGMRFPSWLGDPSFSRLNSIALTKCHSCKLLPPLGQLPCLQNLLIGNMDGIQHVGCEFCGHSSTSSSIAFRALDTLDLECLNQWGEWTGVKDGDFPCLRRLVIKHCSKLNGLPLLPTSLETLEMENVEAITALPKLPSVKSLDLQGKWNENLWASTLELQSLHSLEISWSEDLSILHLHGSLNAINNLEISDCMNLTLIVELHKITSLEHLRLHALPKFQFSPDDHLPPTLLSLDITSCPNLTSLPLYQPLSALRELSITTCEQLSTLMCLQNLNSLESLTLDMCPELFLNSDDVLPFTLQYLKISSCNKLSALPRLHENLSALKELHIEDCEELTTAVGLCNLTSLELMVISFCHKFHFLPDEQLPNSTLDIEIEDCPRLTEWCQRHGIKQKNNDWE</t>
  </si>
  <si>
    <t>Mba06_g32790.1:2-1012:180-339</t>
  </si>
  <si>
    <t>EEDKKKIVEMLVSEKGSADKLSVIPIIGMAGIGKTTLARLIYKDPTVRQCFNTRVWVSVSVDFDVIKIYKAIIESITQEKCDLTELSSLQSVLKEELVGKRLLLVLDDVWTEDISLWDSLRVAFISGGRCKFLVTTREECSVNKDEKVSYITNEASHLS</t>
  </si>
  <si>
    <t>Mba06_g36460.1:1-1123</t>
  </si>
  <si>
    <t>AATLATELQRLKSKAAALAATESMGRLRLSRRLSSLVERLWIIHRVCAYPEKQQAADRKEKVEKWLQKLQEAILRADDLLHKLKLRRLPRETKAPVVAHAAREFLLRITSVFRFAADRRLRATVKVFDELVMLAGKVFSEEDSAQVDVVHFPMLATFRGRKEENKKINQLLDHHGGPLVAILIVAIAGSGKSTLARVIYDGQRENFEAAMLVDRYYSCEAATNGWNRFRYLPVTELKIATSLIVGEEVAPPITDRDDDGEPFLFDSAVHRIRESLLGMRFLIVLLDINNIARPDLWQRLMQALQEACLYGGSTVIITTTITALQSTMLIEHHSFSLGGLSHLDSWLLFQEHAYFMLPDYLGHRSWVGAICRGHPLSLIILAMKIRCTATQSIWYASSTPPSGDIPRLCSDIKQVYERLIHGGARSPLSPDILRDCFTFLSLFPEDYRFRREEMVDLWAAENSISLDEADSYVKAFVQEGAFVLCEPQDEHDGESTPRRVAYKMPDLLPYFAQHVGSSSVHSTLTPEFFGSPLFKTKGFPSICQHLSCVCDPRSPEFPMDVLLKGSPWLLRTLLLLTASSNEKCEVTDDAEGIEFATFTLLRVLHVRGITFGKLFRGVGAHCNLVYLNVSHSDTETLPEWIGDLPELRILKLSHCQKLRRLPKSITRLRYLEKLDLESCSLLAGSSLEWVGKLFRLEHLNLSQIDFKSLPGSIGKLWRLKALVLADCQRIRRLPESIRKLLCLEKLDLEGCHFLEELPDNLDSVMKSLKLLNLLRCPSLTRMPLGIGRISSLKSLPRFVASDELGRSVMELQPLSDLEGELWLDKLNELVDPEVARQVMLEEKEKLEALTLRWERFDSEEHPDEMQQQPQENVLEALRPNASLRSLKLILYTGKQLPSWMTNELTYRTSLLDIRLFNLNSCGVPPLGQLPLLKVVKISGMDAVAELDDSFYGENGTFPSRESLTLPQMSNLTGWLMPMEDRHGLFPRLARLTFIQCPKLEPSSYSIPSITTLTMWMNNEKLYRSADLRNMARNVTQLSVSLCQDLGASSTTCQGFWGLTSLEELQISACQNLTCLPEEMKQLSSLRSLQIIGCSNMKSLPEWLEDLPSPRSISFSACPLLQQR</t>
  </si>
  <si>
    <t>Mba06_g36460.1:1-1123:160-398</t>
  </si>
  <si>
    <t>KEENKKINQLLDHHGGPLVAILIVAIAGSGKSTLARVIYDGQRENFEAAMLVDRYYSCEAATNGWNRFRYLPVTELKIATSLIVGEEVAPPITDRDDDGEPFLFDSAVHRIRESLLGMRFLIVLLDINNIARPDLWQRLMQALQEACLYGGSTVIITTTITALQSTMLIEHHSFSLGGLSHLDSWLLFQEHAYFMLPDYLGHRSWVGAICRGHPLSLIILAMKIRCTATQSIWYASST</t>
  </si>
  <si>
    <t>Mba07_g07560.1:204-856</t>
  </si>
  <si>
    <t>VLRGEGEKPVGVGIRVGKERVKEMLMAGGDRAAVVGISGIGGSGKTTLAKEICRDPQIRSYFNDRIYFETVSQSPNLESLKLKLWEQITGNMVLGAYNQIPQWQMELGPRDKGPVLLVLDDVWALAVLEELLFRIPGYKILVVSRFKFPSVVKNNYEIELLGEEDALSLFCHAAFEQQSIPFTADKKLVKQVVEECKGLPLALKVIGASLRDQPPKFWARAKNRLARGEAICDSHENKLLEHMASTIGFLSGKVRECFLDLGSFPEDKRIPLDVLINMWMELHDLDEEDAFAILVELSNKNLLTLFKDAQNRAGDIYSSYMEFFVTQHDVLRDLALHVNNCEPLTSRRRLIMPRRENELPREWERNKDEPFEAQIVSINTGEMKESDWFQMHFPKAEVLILNFSADQYSLPPFLSTMPKLKVLVLINHGTSCTLMQNLSVFTTLNNLRSLWLEKIAVPPLPKTTVPLQNLRKVSLVLCELNNSLRGSKVDLSMTLPRLSHLTIDHCIDLTKLPSSICNIGSLQCISISNCHDLSELPGEFGKLSSLEILRVYACPSLKSFPQSICRLKRLKYLDISQSFNLRELPEELGHLTSLEKIDMRECSQLRTIPRSSSSLKSLGHVICDEEVALLWKEAERCIPDLRVQVAEECFNL</t>
  </si>
  <si>
    <t>Mba07_g07560.1:204-856:15-251</t>
  </si>
  <si>
    <t>VGKERVKEMLMAGGDRAAVVGISGIGGSGKTTLAKEICRDPQIRSYFNDRIYFETVSQSPNLESLKLKLWEQITGNMVLGAYNQIPQWQMELGPRDKGPVLLVLDDVWALAVLEELLFRIPGYKILVVSRFKFPSVVKNNYEIELLGEEDALSLFCHAAFEQQSIPFTADKKLVKQVVEECKGLPLALKVIGASLRDQPPKFWARAKNRLARGEAICDSHENKLLEHMASTIGFLS</t>
  </si>
  <si>
    <t>Mba07_g07810.1:1394-2248</t>
  </si>
  <si>
    <t>AVMVVEIFDSVDRDCRSPSREHLMSLEKDLGFLAGEMQELKCKREAVSREVEAAKDMGLEPKRRVIEWMKSIQQLETETGSLNEEFGRLKRRDACSSLSANSSSSSEQLRRKAEIAVATAGKLKWNGKFRKVALPDESLVPDEAFEQLRRHASDGSVSFIGVHGMGLAGKTALLRRLYDDFLKRQTDYDVVIYLEVRGGVMDVQRSLCKQLSLPCPETQIERRDLLFGVLSKSNFALLLDDLWEPLNYQLVGIPIPNPSTSKIIVASRLEDVCSRMGAQKRIKVEGLAEEQAWDLFQSTLWGKEPNNVDMIIIYRAKAMVFKCGGLAAALVTTAREMKDKKTSKEWKEKGHIMKNAPHELPGMEKEVLGPLKRSYDRLSGELQKCASCFALQAEGRPISKDLLMELWIGEGIIADFENIGDAMSRASHLLQELTAASLVKRLDDDSFEMHPMVRAMILWVANGCEERKNKWYVRVKEWAKETPDAGIWNVAERIALSGNVIETLPDNPDCPNLVYLDLGNNRRLKQIPDGFFGLTPCLRVLNLQRVDIKTIPENIGHLYHLEYLNLCDTSIESLPSSIGGLKNLKHLILLSTNSLRDIAGGTMSGLEKLMRLHMMDSYSGWSTGEPGEMGPSLGELEGLADLRVLGITIATEAALRRLCRKRMLATSTHWLQIEDCDGLTSFTIPSSFSLGKAMLNLIELRLHKLHELKEVVFSESAASLSNLKRLHLSDLPKAKLVWAGSCLQNLEVLEIEECNGIGPALIELEDEEAMDGLQTITILPNLKRIKLENLQGLQSLSHGDRVFAFRRLQTMEVADCPKLNKLSLVAPELKEIRCEVPWWRQLDWEDERTKCFDK</t>
  </si>
  <si>
    <t>Mba07_g07810.1:1394-2248:141-377</t>
  </si>
  <si>
    <t>DEAFEQLRRHASDGSVSFIGVHGMGLAGKTALLRRLYDDFLKRQTDYDVVIYLEVRGGVMDVQRSLCKQLSLPCPETQIERRDLLFGVLSKSNFALLLDDLWEPLNYQLVGIPIPNPSTSKIIVASRLEDVCSRMGAQKRIKVEGLAEEQAWDLFQSTLWGKEPNNVDMIIIYRAKAMVFKCGGLAAALVTTAREMKDKKTSKEWKEKGHIMKNAPHELPGMEKEVLGPLKRSYDR</t>
  </si>
  <si>
    <t>Mba07_g07820.1:16-879</t>
  </si>
  <si>
    <t>ITSLSNCCSQSCDYVKTYEEIMNSLDRDVNHLNSKSTDVKRDMDAAKRRGLNPKSEVVQWLESVEQLDRDYKRIKGKFDGMIKCLCRFPVNMCSSYQLRRRAENALATARELKQRVVDKVADDLDLERFVEIPSPKTLGMDQVLEELQRHATDDGVSIIGVHGMGGVGKTALLRRFNNEFPKTHTGLDVVILLELSIDYKVEEIQRSLYGRLNLPWQDGEAQRDRAAHIFRVLSKLDFVLLLDNLWEPLNHHVVGIPNPEPPSKSKIIFTTRMENVCCRMGADKMVKMECLTEELAWDLFSSNAQMEPLSNNAYILNRARMLAVKCGGLPAALVTVAQAMASKKTIAEWKNAVSIMEDVPSQLLGMEEQVLNPLKLSYDRLPGDTLRTCASYFSLVAEGCWLSRYYLRELWIGEGIIDDFHGTSDSVFKASYWLGILNEASLIQRIDRDYFRMHPMIRAMILWVASECGKKENKWLVRDRIGLVEAPAAEKWKVAERISLGWNSISVLPEAPECPDLIFLHLRDNEPLKKIPNGFFSNMPCLRILDLRQTGLEELPAGIGNLLQLQYLDLSSTRIRSLPRELGALVNLRYFSLASATYLRSIPDEVISSLQRLQWLNMHNISSGWRVGEPGEEGVCFEELESLKRLKVLGISVSTVAALRRLCGSQRVAASTHWLQIEGCQGLTRLNIPSTDHLGEHMCHTIQIRLRAMNELEEVIIGGDLGVGAALSNLEYLRLWSLPKAKLVWKARRLESIQELLIEDCREIDRLIRLDDETMDGSETLILFPNLKRILLRWLPAMESLSDGNVVYAFPKLESMEVQGCPRLKKLALVAKEMKEIKCERTWWEQLDWEDDRTKSFEHLFKQ</t>
  </si>
  <si>
    <t>Mba07_g07820.1:16-879:137-380</t>
  </si>
  <si>
    <t>LGMDQVLEELQRHATDDGVSIIGVHGMGGVGKTALLRRFNNEFPKTHTGLDVVILLELSIDYKVEEIQRSLYGRLNLPWQDGEAQRDRAAHIFRVLSKLDFVLLLDNLWEPLNHHVVGIPNPEPPSKSKIIFTTRMENVCCRMGADKMVKMECLTEELAWDLFSSNAQMEPLSNNAYILNRARMLAVKCGGLPAALVTVAQAMASKKTIAEWKNAVSIMEDVPSQLLGMEEQVLNPLKLSYDR</t>
  </si>
  <si>
    <t>Mba07_g20350.1:1-714</t>
  </si>
  <si>
    <t>AGAVVDMALGKMSEYTFREFTLILNVGDEVEVSRNTLRLLLSFLKDVDQKPRYQHSELIQEWVSQIRSLAYDIEDVVDEYTLRVGRLRRKCSLKCIANLPTRILARYRLAKSLQCINKNLQEMSKHASELGIQGIPSSSLSPIKDTNLTLRDDVAEDVVGFDHDIQVITDQLRDLHHFQDKIIQKCGGLPLAIVVLAGLLRRKHEAYEWSQTLERISHAPNKTDDRTHKILALSYNDLPHHLKSCFLYFAAYPEDYVIDSGRLMCLWIAEGFVGSDLESQTMEDVAEMYLIELINRCMIQVGIRNKMGGVGYVRIHDLLLDLARYEARKLNFCRSIRDKGDSTDLRRLSITDDEGVHQYTSLGFSIPKLRSLLCLLKYDVDMPSKSMIHGSKFLRVLDLQRVYIESLPSEIGDLILLRYLDLSFSVVKKLPSSIGNLCHLQTFILLGKDFRIPSSFWKIQTLRHFMVDSPIEPKAGCCLKDMHTMWDVQSGEWVRDSSLERMRNLRRLGLYIISSSDSKGLDNALGRLNRLVWLEMRGEALPANILCSSNHPHLRYLDLRGPLERLHMDNVHHDAPFLPNLAILILYGTRLESDDVSSILPTLPNLERLTLKDEAVVGSVLVFPKGGFPRLQDLSLWTIQDLEEWRVEEGAMPCLRVLRVWDCSSMRMLPEGLRGLTQLKLFDLHGMPVIKRRIEKEAGEDYYKIQHVPSIKI</t>
  </si>
  <si>
    <t>Mba07_g20350.1:1-714:161-239</t>
  </si>
  <si>
    <t>DHDIQVITDQLRDLHHFQDKIIQKCGGLPLAIVVLAGLLRRKHEAYEWSQTLERISHAPNKTDDRTHKILALSYNDLP</t>
  </si>
  <si>
    <t>Mba08_g03260.1:5-1048</t>
  </si>
  <si>
    <t>DLKRVLLEVLPSSAVRAQVEELGVRNHAEMIRGSLWVIHGVIMDAQLRAMEELVLEARVKDVGAWVADVRVAVLDFEGLLGRIVRWQPTGTFNRLQRCYSLDDDDGDKGASRDAILRKFKDTAARLNVLVSRARGLNLRKEMMDSMDPCEAEFSTILKAEIVGRDEVIEDLIGKIRQRQQVSTDSVPLIVNIKGRKGMGKTTVVRMIYHHRWAREQFSHRIWVDPHGFLSFDPMRIATHLADSMTKKPCSHLEHHLHGIWKLVNESLRGSKYLLVLNDLRIRNSDAGMWDKLHNILLREGGTGSTVIIVSSKDVELNREMMEFDVRRLSLKYWEQVFVRHAVIHPEEEEEASSAAKLLPRAILRTGNPLHAKLLASVFFRLAERSRWEEMAGAVRTDKSIDYFDPFHLLDYPTGRDATEEKLSHDEGSKPLSSGYAQSPPVPRFVNLRFFSLYLLLSRDERRHLYYSFFPPGYTFDFQDLLQMLTAEGFIPHSTDKAAAIEHLQREVDSSMSRTSQFSVLDHYCGQLGLPVDWKTRALLMPLPYFLRPSMLIVEEENALMDRKCQTAQIPQHESTKLTVVHVLDPLATQILKLPEEHQLLNLRYLNLSQTKLEKFPDAICYLRNLLTLKLAHCQQLKQLPEQIHDLGKLQVLNLAYCTKLRKLPNTITSLVNLEELDLEGCHSLIELPQGLNNMKSLTELNLHRCSSLTRMPRKMKQLRNLHKLSGYTAVDNLGKATWKMHALVNLEELLHLRNLEELHLGSLEGVSKPEDAEAAKLEEKPNLQSLVLQWGCQKMDDSTEASAGSSSSEVIEALRPNISLRKLEIIAYTGKAFPSWMGIKQEYQCTLVEIKLINLRRCGSLPALGGLARLKIVEISGMHEISSVDDKFYGDNGGFSTLEKLTFSGMPNLEKWQTVERKQVLFPKLEELTLIECPKLEKLEVRLSRVKRLNIWLDNDRLWTPTPTPTPTPSNFEGWDRLEELEMVGCTQLRNLPKDIKNFKCLESLRLVGCENLSSSPDWHQKGTRERSPCRFLMVLHSCPRRR</t>
  </si>
  <si>
    <t>Mba08_g03260.1:5-1048:166-399</t>
  </si>
  <si>
    <t>VIEDLIGKIRQRQQVSTDSVPLIVNIKGRKGMGKTTVVRMIYHHRWAREQFSHRIWVDPHGFLSFDPMRIATHLADSMTKKPCSHLEHHLHGIWKLVNESLRGSKYLLVLNDLRIRNSDAGMWDKLHNILLREGGTGSTVIIVSSKDVELNREMMEFDVRRLSLKYWEQVFVRHAVIHPEEEEEASSAAKLLPRAILRTGNPLHAKLLASVFFRLAERSRWEEMAGAVRTDKS</t>
  </si>
  <si>
    <t>Mba08_g30730.1:99-654</t>
  </si>
  <si>
    <t>QPAAEEPIYVNAKQYNAILRRRQLRAKLEAQNKLIKNRKPYLHESRHLHAMKRARGTGGRFLNTKQLQQQQQQQQMQPSAMSGRKQLAGSELRPIGLAATLIDSDTATVSTNRSMLAQRDRLGFPSPNLHSSIGTSNQEANMESFLILVAEKIAVAMAGEAVQAAMGFNLGADESLKTEVKETIRRIRSEFEHMQIFLSSVDMQKYNTTIEPWLKRAREIADSMEDVIDEYLHITVERSQGGLRSFLNQAVRSHKKSSAWHLIANRLKVIEAGLSHLEAMKDRYDIRKNESEVDDDDAEGENANGLVGRVFNSSRSYPVSEEDDNIYREQRKILFQLLTDETSTRTVISVWGMGGVGKTTMVDKVYGNQEIENRFDCKIWVTVSKSCRMEHTMRRILKELLDADQSEHDSCGLSDANRLQEDVCSILQEKRYLLILDDVWSGELSSYVQRVLPDNNRGSRIVITTRLNEVASTSEERHRLKLRKIEDEDQAFHLFCREVFWHAETGVAPNTWRRWGEILSGSAKACPLAIVAVARLMSLKGRPRRNGNAVYKSSA</t>
  </si>
  <si>
    <t>Mba08_g30730.1:99-654:328-551</t>
  </si>
  <si>
    <t>EQRKILFQLLTDETSTRTVISVWGMGGVGKTTMVDKVYGNQEIENRFDCKIWVTVSKSCRMEHTMRRILKELLDADQSEHDSCGLSDANRLQEDVCSILQEKRYLLILDDVWSGELSSYVQRVLPDNNRGSRIVITTRLNEVASTSEERHRLKLRKIEDEDQAFHLFCREVFWHAETGVAPNTWRRWGEILSGSAKACPLAIVAVARLMSLKGRPRRNGNAVY</t>
  </si>
  <si>
    <t>Mba08_g30740.1:1-916</t>
  </si>
  <si>
    <t>GGVGKTTMVDKVYGNQEIENRFDCKIWVTVSKSCRMEHTMRRILKELLDADQSEHDSCGLSDANRLQEDVCSILQEKRYLLILDDVWSGELSSYVQRVLPDNNRGSRIVITTRLNEVASTSEERHRLKLRKIEDEDQAFHLFCREVFWHADDRRCPKHLEAVGRNIVRKCQGLPLAIVAVARLMSLKGTTEAEWQRVYKKLSWEFANNPSLDNLKHVLNLSYDDLPSYLKNCFLYCSVFPDYKIKRKKLIRLWIAESFVQDRETQTVEEVAEEFLEELVHRSMLHGVQRNSFGRVRRCGMHGLMRELTLPTARKENFSMVWKESESSGGLGCEARRLSVHDYAANSALFHMDFSRIRSLLVFKHDSSLTTLLKTVSRNARYLRVVDLESADMDRVPDVFMDLINLHYLGLRKTKVKRLPDSIGRLRNLQTLDLRYTKIEKLPKGISQLKKLRYLLALRLNDRSRRSFEFVSHVKAPGGLGLQNLTSLQHLDIAADEESSMRQLGYLTQLKVLIVSKVKGVHCPLLSASVSHMTSLYKLSITAYDEKEVLQLQDLGHCFQNLQKLHVQGTVVGPVVVQEQRCAGLRRGREGGVVAGGGLHVHDSQLLPPSFRSLGERLRELCLGWSGLKEDPLPALCHLHNLSVLFLRRAYHGVQLRFKEGWFPNLQELHLLHLPHVNRMVIEKGCMKSLRVLQMEGLSELMLLPKGIEHLTSLHKLYLSECSNFFLYAIQEDQRKRDDDKFVPSFPTQSEMEIRDKVDSHLDQSDTKMEVTQNEIEACDKVDSHLDQSEAKTEVIQSETEICDAKVDSYLDQSESKMKVIQSEIETCDDKVDSHLDQSEAKMEMIQSEIEICDDKVDSHLDQSEAKMEVTERRTSDSNTKPPEKMMTNLPTISEEADEEAELVPTMDNNTVDACS</t>
  </si>
  <si>
    <t>Mba08_g30740.1:1-916:1-224</t>
  </si>
  <si>
    <t>GVGKTTMVDKVYGNQEIENRFDCKIWVTVSKSCRMEHTMRRILKELLDADQSEHDSCGLSDANRLQEDVCSILQEKRYLLILDDVWSGELSSYVQRVLPDNNRGSRIVITTRLNEVASTSEERHRLKLRKIEDEDQAFHLFCREVFWHADDRRCPKHLEAVGRNIVRKCQGLPLAIVAVARLMSLKGTTEAEWQRVYKKLSWEFANNPSLDNLKHVLNLSYDD</t>
  </si>
  <si>
    <t>Mba09_g02410.1:142-243</t>
  </si>
  <si>
    <t>VGMDLVLEQLRRVLEDDAEGVVGIYGMGGVGKTALLSRFHNEFLADATHLDVVIFIDACRGLGVDRIQMMIGDRLGLSRKNRGSQEEKAATLFRVLNKMSS</t>
  </si>
  <si>
    <t>Mba09_g02410.1:142-243:2-100</t>
  </si>
  <si>
    <t>MDLVLEQLRRVLEDDAEGVVGIYGMGGVGKTALLSRFHNEFLADATHLDVVIFIDACRGLGVDRIQMMIGDRLGLSRKNRGSQEEKAATLFRVLNKMS</t>
  </si>
  <si>
    <t>Mba09_g02420.1:20-687</t>
  </si>
  <si>
    <t>RSARSYWRREMRSLQRLEQHRAAVGYGKNMKRLKWLRHRIRRSWRMFVLILDGVCRSLDLRMVGVPIPKRRSKCKIVLATRNEDLCDQMGAKKKIKVEALPKLFTETAGEEMIDSHPGIRRQAEILVRKCGGLPLALIAVARALASKRSLEEWKHAVAIMNSDPAQLPGIAEHVLRPLKLSYDLLPDDTLRSCASHFALYREGCRLHQNLLQECWIGEGILGDFEDVEEANNRACYLLGVLSAASLIDRVDANGYTRMHPVIRATVLWIACECGKKENRWFVREREGLTDAPDAETWAGATRLALGDNEIAVLPEAPQCPDLVSLKLKNNLGLEKIPDGFFGFMPSLAVLDLHSTSIKELPPGIGNLVGLQFLELCGTKLKSLPKELGALTKLKYLGLNWTVDLASIPDGLIRDLGQLRVLRMIVSYRSWKAGSSGDGVDMGELEALNRLRILDITVGTAAALERLAQSRRLGPATVALLIKGCRGLSSIELPSVMGKNMKRLKWLRASHSKELEDVVIGGGGGGLENLVLEHLLKAKIVWRGSHGQNLRGLYIYGCNGMEQLIYHKEDEETEDGRASGGVAFVPFPNLTEIALRGLPELKRVSEERKMLVFPSLESMEVAECPKLKKLTLVAEKLREIKCQRSWWDQLEWEEEDDATKSAFQLIMK</t>
  </si>
  <si>
    <t>Mba09_g02420.1:20-687:5-184</t>
  </si>
  <si>
    <t>YWRREMRSLQRLEQHRAAVGYGKNMKRLKWLRHRIRRSWRMFVLILDGVCRSLDLRMVGVPIPKRRSKCKIVLATRNEDLCDQMGAKKKIKVEALPKLFTETAGEEMIDSHPGIRRQAEILVRKCGGLPLALIAVARALASKRSLEEWKHAVAIMNSDPAQLPGIAEHVLRPLKLSYDL</t>
  </si>
  <si>
    <t>Mba09_g10470.1:4-1349</t>
  </si>
  <si>
    <t>IIARVLNLVDSLGAFIRGSNALPLCIPELREDIAELQRTLTSIRSAVHGAEEKQAANESAKRWLAQLRASAYDAEDVMEEFNCQLRSTVDAANPPLSAPPVANVAPWVLIALAVGLKGLRERFQEISRVREVVQAGEEGGAKRADTRCWRPTGGLMDGESPVFGRDKDKEEILKQLLLPSTDGESNAAKLSVLPIVGMAGLGKTTLAQLIYNDDQMKHFEVRMWIHVSQDFDVIKLTRAMVECATGEPCLLSELHLLQSELEEKVAGKCFFLVLDDVWDDSGSHWENLRIPLLSAHEESKVLLTTRSHSVAKSMGTMPSYNLEPLKDDDCWSLFCEKAFHGQTQDKCLVKIGKKIVQKCKGLPLTLKVLGLLLRGEEHEDRWSEILQSNMWDLSGCQDSIVPILMLSYLQLPAPIKQCFTYCSIFEKGHQFLRQKTVRMWIAQDFIETDGRRKVEDVGCEYFDVLLSRSFFQHSKEDGYFVMHDLVHDLSVSISEGECFRMDVLPGKECSGMEVDREHNFPRGVRHSSLTFCSTSTAADFRPLFAAKSLRTLFLNYTSGTLVKPLMHHRHANVLNDLFIKLKYLRVLFLDCTFSPSLPDSVGNLKFLRYLGVVSVNLKSFPQSICALENLQTLEWDSVEKIMLPQGTSNLINLRCLDGPYCAAFPEGIGRLTKLQQLPEFHVPNRHGYAGMAELKDLADLQGELKILNLENVTYLEDAMKANLKGKPDLTTLDLRWSKDSGYRNNASAVLQCLQPHTNIQEVRIHEYKHDHLSEWLCHPSYCKLVTIRLQSCMLSALPSFGQLLSLKHLSLEYIGGLEYIGPAFFCGGFPSLKILQLNRIEHLVEWSGAEQGHLPQLNELVVVNCQFLERLPLNNLTALQILWISYCSNLQTLYYESSPPFIGIQQHGSIKHLQIVGCPKLKFLPEYQIPASLRFLEVSRSSLLINWCHRNLGKLLHVQKIRGLDSMEVILNDIFTVEEARNACLNRQRIYMLHLEWEPSLDSTGCTYDEANEVLECLQPSATLNRLAIRGYNGSSFAGWLSSPSFSNLVSIRLESCPECKVLPALGQLQYLMELYLERLHGIKSIGLEFYGNDTTKGFPSLRRLELMSMAGLEVWQGASDGEFPTLRQLIVRDCIKLRGLPCLSPSVQEIKVENCPELILDLSSNLSSLLNLHVSNISVMKELRKLSYLSVLVVEKCMSDTLAELPTLRDLVVSGCNERMLLDSLPGLTALTTLKISCLTNLESLPLHNFRILEELVISECPKLISIECFSTFSYEPYYVDGLLSLSFLKRMTITGCPELYFSASEQLPPTLQSIRISGCRLLRMWYQRYSNRFDNPRKPVMGR</t>
  </si>
  <si>
    <t>Mba09_g10470.1:4-1349:165-409</t>
  </si>
  <si>
    <t>DKDKEEILKQLLLPSTDGESNAAKLSVLPIVGMAGLGKTTLAQLIYNDDQMKHFEVRMWIHVSQDFDVIKLTRAMVECATGEPCLLSELHLLQSELEEKVAGKCFFLVLDDVWDDSGSHWENLRIPLLSAHEESKVLLTTRSHSVAKSMGTMPSYNLEPLKDDDCWSLFCEKAFHGQTQDKCLVKIGKKIVQKCKGLPLTLKVLGLLLRGEEHEDRWSEILQSNMWDLSGCQDSIVPILMLSYL</t>
  </si>
  <si>
    <t>Mba09_g17460.1:214-976</t>
  </si>
  <si>
    <t>RHEIADRVICSATFGVIVVTPSSFLNPLSVEEVRFFAQKRNLIPLLFDTELSEITSLLDGRLEGKECREAFEGLTKCNEFKLETNYSNWRSCISKAVAILKSKLARKSSTEKENDGFEELPFPRNRHFVGREKEMTEIEATFFGCCEVHEMEHPKQPLVNGGSSDGFADEESDTVRTSGKYISLEMRKCKEPTLEAWIEPVIELTSKGRSLQKQRSKHKKSRSGGNKGYGNANVFCVNGTSGIGKTELSLEFAYRYAQRYKMVLWIGGEARYLRQNILNLSMNLALDVSSEGEKERGRIRSFDEQEFDAFQRVKRELFRDIPYLLVIDNLETEKEWWEGKDLHDLIPRNTGATHVIITTRLPKVMSFEPMQLPLLSLADSLLLLRGRRKDYSAEEIEVLKKFDERLARLSFGLSVIGSLLSELAISPSELLEAIDRISLSDSTVPLVGSEDGFCRNNAFLIKVLVFCFSALDRAKGRSLASRMVLAGAWFATAPVSSALLAAASNNLPTKGSFHQWGKGLTAAFLLCGSKCYLPPQAQKIEVESALLLVKLGLAKGIARQPGCWIQFHPITQTFARRRGGLPPAMATVHGMMKVGNATANFDHLWASAFLIFGFKSEPPLVQLKAVDMVFFIKKTALPLAIRSFMTFSRCSSALELLKVCTNVLEEVEKSFVSQIQDWNQGSLCWKKRLHSDQKVDEYVWQDVTLLKATLLETRAKLLLRGGHFDNGEELCRTCISIRTVMLGHNHAQTLAAQETLAKLVRY</t>
  </si>
  <si>
    <t>Mba09_g17460.1:214-976:226-441</t>
  </si>
  <si>
    <t>KGYGNANVFCVNGTSGIGKTELSLEFAYRYAQRYKMVLWIGGEARYLRQNILNLSMNLALDVSSEGEKERGRIRSFDEQEFDAFQRVKRELFRDIPYLLVIDNLETEKEWWEGKDLHDLIPRNTGATHVIITTRLPKVMSFEPMQLPLLSLADSLLLLRGRRKDYSAEEIEVLKKFDERLARLSFGLSVIGSLLSELAISPSELLEAIDRISLSD</t>
  </si>
  <si>
    <t>Mba09_g20550.1:1-877</t>
  </si>
  <si>
    <t>AMFLEFFVSRYLGKLAEFVEGEACKVLGAKKEIEKLQRRLATIQPYLEDAEKKRHEDATVKSWVMRMKDVMYDADDVIDLCMFGGGKLLEARTSASSSSSGVCFPFHLLSSSFTCIRYRHQVSSRIKELNDRFREITEDSLIISTLVKSDQGGSSSQSQDNMLRSRETHSLEVKSDIVGTQIEDATQNLINKIMQNDKSKCQIFGIVGMGGIGKTTLARKIFNDERIKNKFPKRIWLYVSKNYVEIDLLNKIIRSAGGNVKGGESKEQLVEQLVSLVSQDFFVVLDDVWGTDVWEKLLRDPMISGVASGRIVVTSRYEDVVKRMGNRHIHHVDRMDNESGWALLCKIVFREEEDPEIGRLKEIGKKIVEKCDGLPLAIKAVGGVLRSKETSQAEWKKVVESDWWHMKQMEEEVPRALYLSYEDLPYHLKPCFLYCALYPLGQSQQLARLWVAEGFIAEQGKRLMEDIALDCYRELIQRNLLQLHPYSADQEISVMHDLLRSLGQSLVQGESICIIDDETLKMNSSMKKIRRLSMSTTRQILTLPNEVMKQSDRLRTLLLFNSHQTKTVEDDVLKRLRHLRVLDLAYTSIETIPDTIGKLIHLRYLSLARTKIHEIPETIGRLANLQMLLVEVCQQLHVLPKAIIRLHNLRCLALSGAPLTHIPKGIGRLKNLNTLTGFVVGHDESRSKPDEEWCDLEELHSLSKMRYLSIHQLHRAPINGVSVLTNMPMLMELTLGWPMSVDPRSSEDQIQRAEKIFDQLSPPSSLQKLRIDEFPGRRFPSWMMSKTTPTGDSLPNLKFLRIWNLPSCVELPPVSRFPQLKRFDVNRAKAIKTIGPEFLGLGEAGGAPRVASLNVCNSKTCPTGKNGWRRRSMVMM</t>
  </si>
  <si>
    <t>Mba09_g20550.1:1-877:182-423</t>
  </si>
  <si>
    <t>EDATQNLINKIMQNDKSKCQIFGIVGMGGIGKTTLARKIFNDERIKNKFPKRIWLYVSKNYVEIDLLNKIIRSAGGNVKGGESKEQLVEQLVSLVSQDFFVVLDDVWGTDVWEKLLRDPMISGVASGRIVVTSRYEDVVKRMGNRHIHHVDRMDNESGWALLCKIVFREEEDPEIGRLKEIGKKIVEKCDGLPLAIKAVGGVLRSKETSQAEWKKVVESDWWHMKQMEEEVPRALYLSYED</t>
  </si>
  <si>
    <t>Mba09_g24320.1:6-940</t>
  </si>
  <si>
    <t>AVLSNYLACLSKDLTSAAVRGAITAINKSQGSKSMDIEHEFDNLRKELRSMQCLLRDEEQRKQDSESQANWVEEVKEAAQDVEDMMDLIVYFGHCQEWDKSWNSQASDYIGTRLTKVKEEFENIKQRRDRYLPQLLMRREEQSYHGGCQMWQPHEELPHETMGTDVAGMEQNEATVIAWLLGETDDAPRNMVISICGMGGLGKTCLARRVYNDQHVRRHFDCFAWVSISKTYNAEELLQSIIRQIIGKPEVQATPDELDRSSSAALVSLLDQCLHQKRYVIVLDDVWSRNACNDFSYLLQNGKVGSRVIVTTRDHHVAASLCIDSHILDLQPLPESEAWSLFCKKAFWIDPSKSCPKDLEDWARKIVAKCEGLPLAVLTLGSLLSSKDRSPLTWKRFYNGIGSELSNNEMLVTMSRILMLSYADLPNHLKQCYLHCGSLFPESHVIKKNWLLRLWVAEGLVEDIHGMTSEEVAEGYFDELILRSMLQVARKDESGKVKDCRMHVLMREVTLCVSKAHKLCAVLDEQGAKVDDVKARRLSVQIGIEKAPAVPPNNKKEEAPLSRLRSLLFFVDDQASAASFLTMSPNLMLLKVLELRNVPIDHVPSEVFDLFNLRYLSLRDTNVEVLPKYVKRLKMLETLDLRGTKVICLPHEVARLKELRHLLMDCVYVLKKVKKGRGIINLVSDQATMKKIDDLLNQKAPRIKADTISWIRDMKGLLTLKTVEADEKLIAEIAALVRLRRLGLTNVHAEDGIQLCDSISKMGQLLSLTIDAASDEALMLDSLPSPPPHLRKLVLDGQLRKVPPWFDLLSSLTHLYLLDSQLEATCNPIPHLEKLDSLAHLTLRRAYNGEQLRFRANMFLRLKSLNIAELKCLSQLDMEEKALPSLSLLHLSRCRDLQGEGLCGIDNLPALRHLYLQDMPESLMLSLGGDHRLK</t>
  </si>
  <si>
    <t>Mba09_g24320.1:6-940:169-424</t>
  </si>
  <si>
    <t>EQNEATVIAWLLGETDDAPRNMVISICGMGGLGKTCLARRVYNDQHVRRHFDCFAWVSISKTYNAEELLQSIIRQIIGKPEVQATPDELDRSSSAALVSLLDQCLHQKRYVIVLDDVWSRNACNDFSYLLQNGKVGSRVIVTTRDHHVAASLCIDSHILDLQPLPESEAWSLFCKKAFWIDPSKSCPKDLEDWARKIVAKCEGLPLAVLTLGSLLSSKDRSPLTWKRFYNGIGSELSNNEMLVTMSRILMLSYAD</t>
  </si>
  <si>
    <t>Mba09_g24330.1:5-949</t>
  </si>
  <si>
    <t>FAVLSNYLASLCKDLTSAAFQGAITAINKSQGSSSMDIVHEFDNLRKELRSIQSFLRDTENSKLDSESLVNWVEEVKDAARDVEAMTEQIVYYAHALVWNKSWGSKASAYIGSHLPKLKEEFETNIPQRRDRYLRRSLVRREEQSCSSGRQMRQPHEELPHETMGTDVVGMEQNEATVVPWLLGETDNSQRNMVISICGMGGLGKTCLVWRVYNNQHVKRHFDCSAWVSISKTYNAEELLRSIIRQIIDKRNLQATPDELDRSSRAALLGLLDQCLHQKRYVIVLDDVWSRNACNEFSYLLQNGKIGSRVIVTTRDHHVAASLSLDSHILNLQPLPESEAWSLFCKKAFWTDPNNSCPRDSEFWARRIVAKCDGLPLAILTLGSLMSSQDRSSLTWKHFYLGISSQLSNNEMLVTMSRSLMLGYDDLPYHLKQCYLYCGSVFPESRVIKKNWLLGLWVAEGLVEDKRGMTSEEVAEGYFDELILRSMLQVARKDESGKVKACRMHILMREVSLCVSKAHKLCAVLDEQGVTVDEAKARRISVQSIEKVPAVRHEEKTPLSRLRSLLFFVDDQASAASFLTMSPNLMLLKVLELRNVPIDHVPGEVFDLFNLSYLSLRDTNVEVLPKYVKRLKMLETLDLRGTKVICLPHEVARLKELRHLLMDCVYVLKKVKKGRGIINLVSDQATMKKIDDLLNQKAPRIKADTISWIRDMKGLLTLKTVEADETLIAEIAALVRLRRLGLTNVHAEDGIQLCDSISKMGQLLSLTIDAASDEALMLDSLPSPPPHLRKLVLDGQLWKVPPWFDLLSSLTHLYLLDSQLEATCNPIPHLEKLESLVHLTLLRAYNGARLYFRANTFLRLNSLNIAELKCLSQLDMEKDALPSLSLLHLSRCGDLQGERLHGIDNLPALRHLYLQDMPKSARLSLRGDHRLKASTGWESISKSM</t>
  </si>
  <si>
    <t>Mba09_g24330.1:5-949:172-426</t>
  </si>
  <si>
    <t>QNEATVVPWLLGETDNSQRNMVISICGMGGLGKTCLVWRVYNNQHVKRHFDCSAWVSISKTYNAEELLRSIIRQIIDKRNLQATPDELDRSSRAALLGLLDQCLHQKRYVIVLDDVWSRNACNEFSYLLQNGKIGSRVIVTTRDHHVAASLSLDSHILNLQPLPESEAWSLFCKKAFWTDPNNSCPRDSEFWARRIVAKCDGLPLAILTLGSLMSSQDRSSLTWKHFYLGISSQLSNNEMLVTMSRSLMLGYDD</t>
  </si>
  <si>
    <t>Mba10_g21740.1:3-850</t>
  </si>
  <si>
    <t>GIVSSIIMWTVDKLRALATTAASSSAEPPKEVEEELRKLQRTMLRIQAELDDSEEQDIRDKSTSIWLSELKDVAYDAQDAVEEYEYKVLRAEAESRSRDDSCLKGKHVEVCDYSISAPSRISFPEDLASKLKEIRDRIMQTMEPLNLNILPFDKCWMLFEKLALSEGLDSSSRHNDLVDIGRKIVEKCKGLPLAVKVIARALSFEDDEGKWMDILESELWESVDANFEIFPALKVSYDCLPIELKRCFQYLSLFPKDTVLYERKIVHLWMTQDLLRPSRSKQAEDIGSDYVRNLVDRSILQTKVIPGPIYLDPEEEKGLVLHDLVHDLAQSVAQGECLSIAANKLASVFQRDGDKFHKVRHLYLVFDDRMTPRDVKALLKLKRLRTLITNGSRLNEKYCYEFIDELFHNFKYLRALDFSRTDIAGLPDSIGDLKLLRYLSIEGIEIHSLPESICSLYNLQILSLTGTLGLRELPSGIVNLPNIRHLMLSHTRIAIPRGLGKLTYLQTLDCFALGPTSWRIEIEELKGLVNLRGKLIIENLRHVDKSVPQTETPLQTKDRIEFLTLDWYEGGTCKDEDMDEHTSKQVLECFRPHPNLQRFLIHAYGGARFATWLGDSSFSKLVNIEIVVCLKCNLLPPLGQLPSLRVLAIKYFSDLQRIGREFCGIGSAIKGFPSLETLTFLDMENWEQWDGVEAGDFPRLLRLRIDSCPKLRNFPQHLFFSLRKLELTHFGDISDDAPFISFDDDTSVSSYPPSLVPQYLSFRGFHSFNIDVNLPSLEELEISRCSKLTSVTGLTNLTSLHSLIIDACPYLQFSPTERLSSTLQHLKIRNSPLVKQWEEANQDASIF</t>
  </si>
  <si>
    <t>Mba10_g21740.1:3-850:127-239</t>
  </si>
  <si>
    <t>ASKLKEIRDRIMQTMEPLNLNILPFDKCWMLFEKLALSEGLDSSSRHNDLVDIGRKIVEKCKGLPLAVKVIARALSFEDDEGKWMDILESELWESVDANFEIFPALKVSYDC</t>
  </si>
  <si>
    <t>Mba11_g16220.1:571-663</t>
  </si>
  <si>
    <t>AYDLPSPGHVLIYGPPGSGKSTLMKAVARHFEEHEEILAHIVYISCSKLALEKSQTVRQAISGYISEALGSSPSIVIFDDLDNVISFSSDDE</t>
  </si>
  <si>
    <t>Mba11_g16220.1:571-663:4-85</t>
  </si>
  <si>
    <t>PSPGHVLIYGPPGSGKSTLMKAVARHFEEHEEILAHIVYISCSKLALEKSQTVRQAISGYISEALGSSPSIVIFDDLDNVI</t>
  </si>
  <si>
    <t>Mba11_g16380.1:20-882</t>
  </si>
  <si>
    <t>RRSVGSAEAARKADFPFKKRTEGRQEPATNRLFSAGSQRRAPLMAPLLIAGWFIGTFIAKVADLGILYVKNQYEYRDVKGKLKQLVKNLRKIQAALFEVDKRRITNPGLEEWLWDLKDSVYAAEDVIDGFEYNLLEDIAKGKNQLFFEEKSKDRAKIKNKFIDTLKLLAFCKEDLNQLDDAIKQFSELVDELGKLLKVVELNVATNKKDDAEIPNWRRTTSPVKPRPLRGRDDEVTKLKMLLKTDDKVNWELLKECSLSDQNHAEHRRLERIGWEISQKLGGSPLAAVTVGRALKYDLKEEHWRRILHKKIYEIEEKEGDIVSVLRLSYEQLPAHLKQCYISCSLFPKNHSFERDDLLQMWMALGFVQANDKHDRMEDIGQDLINELSSRSFFVNAKRKEDKFVIHAVLHELADCISDGEYFRLDDEYEGNQPIRIPDKARHIYVTADNLVMFSKILCKKDNVRSLVVAGDLSHGIPKSDFVDSLKEVLDSFKCLRLLILSVLGSGLPKAIGGLKHLRYLEIPGDVITEWPESFCNLYHLQWVNLKMCSKNLLLPEKMNRLIRLRRLIPSPEAISTIAGVGKLTSLLELKKYHVQLKEGFEALPPFGELPLLKILHIRSLSSIDKIDTTFFGIDKDKICVNPQKEKKENNVSFPALEELLFDDLENWNAWDGLENGFELFPCLHKLFIWNCNNLRGPLPLPSFLRELTILLYPPSPIIFPEDISPTSMFKIYTDNIHLIRDCLEERNPVLLCTLEIHGISVLRSLIDEKDWFFRLNSLKQLVLVNCGTYNPPELQNISFPIIRRASDARKINRPPAEASSKESRTRQRDEDQGWNTQSLSTDEAVHMPTPEKTDIKRSKMAQ</t>
  </si>
  <si>
    <t>Mba11_g16380.1:20-882:229-340</t>
  </si>
  <si>
    <t>GRDDEVTKLKMLLKTDDKVNWELLKECSLSDQNHAEHRRLERIGWEISQKLGGSPLAAVTVGRALKYDLKEEHWRRILHKKIYEIEEKEGDIVSVLRLSYEQLPAHLKQCY</t>
  </si>
  <si>
    <r>
      <rPr>
        <b/>
        <sz val="12"/>
        <color rgb="FF000000"/>
        <rFont val="Calibri"/>
        <scheme val="minor"/>
      </rPr>
      <t xml:space="preserve">Supplementary Table 15. ProteInfer prediction of </t>
    </r>
    <r>
      <rPr>
        <b/>
        <i/>
        <sz val="12"/>
        <color rgb="FF000000"/>
        <rFont val="Calibri"/>
        <scheme val="minor"/>
      </rPr>
      <t>M. acumunata</t>
    </r>
    <r>
      <rPr>
        <b/>
        <sz val="12"/>
        <color rgb="FF000000"/>
        <rFont val="Calibri"/>
        <scheme val="minor"/>
      </rPr>
      <t xml:space="preserve"> and </t>
    </r>
    <r>
      <rPr>
        <b/>
        <i/>
        <sz val="12"/>
        <color rgb="FF000000"/>
        <rFont val="Calibri"/>
        <scheme val="minor"/>
      </rPr>
      <t>M. balbisiana</t>
    </r>
    <r>
      <rPr>
        <b/>
        <sz val="12"/>
        <color rgb="FF000000"/>
        <rFont val="Calibri"/>
        <scheme val="minor"/>
      </rPr>
      <t xml:space="preserve"> specific genes that lack both Gene Ontology (GO) terms annotation, and protein sequences similary against proteins in other species</t>
    </r>
  </si>
  <si>
    <t>Species / genome</t>
  </si>
  <si>
    <t>ProteInfer lables</t>
  </si>
  <si>
    <t>ProteInfer confidence estimates</t>
  </si>
  <si>
    <t xml:space="preserve">Description </t>
  </si>
  <si>
    <t>Protein sequences of the gene</t>
  </si>
  <si>
    <t>genome</t>
  </si>
  <si>
    <t>Musa acuminata (v4)</t>
  </si>
  <si>
    <t>Macma4_02_g07360.1</t>
  </si>
  <si>
    <t>Pfam:PF08140</t>
  </si>
  <si>
    <t>Crustacean cuticle protein repeat</t>
  </si>
  <si>
    <t>IPRAARGLQAQRGDLLTIPSPDGNHTCGHDRPPIGLVISGGLVCEKSPKSSATSDGMDSDG</t>
  </si>
  <si>
    <t>musa_ac</t>
  </si>
  <si>
    <t>Macma4_04_g01970.1</t>
  </si>
  <si>
    <t>Pfam:PF07411</t>
  </si>
  <si>
    <t>Domain of unknown function (DUF1508)</t>
  </si>
  <si>
    <t>RWSIAWELRIEEVFCSGKEVYYAFGLKNSNISFKAAVNDFLRNTFVTKNIGIW</t>
  </si>
  <si>
    <t>Pfam:CL0167</t>
  </si>
  <si>
    <t>Zn_Beta_Ribbon</t>
  </si>
  <si>
    <t>Macma4_05_g00520.1</t>
  </si>
  <si>
    <t>Pfam:PF10705</t>
  </si>
  <si>
    <t>Chloroplast protein precursor Ycf15 putative</t>
  </si>
  <si>
    <t>MSALFLLQISKLDSSKRWVFGAENWCQILPRLQTVPFRHGPQPGKLLPETQIMPSFGVDLVASLLG</t>
  </si>
  <si>
    <t>Pfam:PF05669</t>
  </si>
  <si>
    <t>SOH1</t>
  </si>
  <si>
    <t>Macma4_08_g17520.1</t>
  </si>
  <si>
    <t>Pfam:PF07365</t>
  </si>
  <si>
    <t>Alpha conotoxin precursor</t>
  </si>
  <si>
    <t>MRKRDAASSRGCTDAGEGCTDAGEGCTDFCSNAECRRDFLVM</t>
  </si>
  <si>
    <t>Pfam:PF01419</t>
  </si>
  <si>
    <t>Jacalin-like lectin domain</t>
  </si>
  <si>
    <t>EC:3.-.-.-</t>
  </si>
  <si>
    <t>Hydrolases</t>
  </si>
  <si>
    <t>Macma4_Mt_g00070.1</t>
  </si>
  <si>
    <t>Pfam:CL0418</t>
  </si>
  <si>
    <t>GIY-YIG</t>
  </si>
  <si>
    <t>MNTIYPATKKARETSYPVWLLSSETTFLFIAKKNGFSVAGLGLSEKSGSRFTTMKRGLGRNRPIQELHSMHIERESVVVQEREDEKRKGIASCRWIL</t>
  </si>
  <si>
    <t>Pfam:PF01541</t>
  </si>
  <si>
    <t>GIY-YIG catalytic domain</t>
  </si>
  <si>
    <t>Macma4_Mt_g01390.1</t>
  </si>
  <si>
    <t>Pfam:PF06324</t>
  </si>
  <si>
    <t>Pigment-dispersing hormone (PDH)</t>
  </si>
  <si>
    <t>MRIPELSPGLTELGQRTTLLGLPPYLDRSFPNENSDN</t>
  </si>
  <si>
    <t>musa_ba</t>
  </si>
  <si>
    <t>Mba00_g19730.1</t>
  </si>
  <si>
    <t>MQLYLFVLGSESDPEHRQWRICSPKTAKNNPAPMSWADVSSSATGVLPLHYITHLRLCTYDDDREHQTGNSVQFIG*</t>
  </si>
  <si>
    <t>Mba01_g17720.1</t>
  </si>
  <si>
    <t>Pfam:PF01027</t>
  </si>
  <si>
    <t>Inhibitor of apoptosis-promoting Bax1</t>
  </si>
  <si>
    <t>MGEKDKHQHARRHPFLPNPLHIANLIVGGGGPSFRPDLCAGRGRGVSLDLQAVEPFPEETTSPFPGRIHPAGPFLSSMAFETHLRGQPACVVFLSSMAFETHLRGQPACVVFLSSMAFETHLRGQPACVVFLSSMAFETHLRGQPACVVFLSSMAFETHLRGQPACVVFLSSMAFETHLRGQPACVVFLSSMAFETHLRGQPACVVFLSSMAFETHLRGQPACVVFLSSMAFETHLRGQPATMSDVIRGTTPAPASRCTRVTLKLLINTLTF*</t>
  </si>
  <si>
    <t>Pfam:CL0453</t>
  </si>
  <si>
    <t>Apoptosis-Inhib</t>
  </si>
  <si>
    <t>Mba01_g19230.1</t>
  </si>
  <si>
    <t>Pfam:CL0361</t>
  </si>
  <si>
    <t>C2H2-zf</t>
  </si>
  <si>
    <t>MGGCASKRKDVDGEAPGAPQGNLPVTPDAVEAIEVPVEPEIKEKEPTPGAEESEERWKMAGMTEVHNGHAACHTCTAYSTKRSSPTSLPV*</t>
  </si>
  <si>
    <t>Mba02_g23410.1</t>
  </si>
  <si>
    <t>Pfam:PF07647</t>
  </si>
  <si>
    <t>SAM domain (Sterile alpha motif)</t>
  </si>
  <si>
    <t>MTGYRWVACTQSFVAATGCEWEPSAKQAIGPELAHRRCLMIDAEKGKSKRFGLDDWGVASQLGLSHLLRRL*</t>
  </si>
  <si>
    <t>Mba03_g00680.1</t>
  </si>
  <si>
    <t>Pfam:PF00049</t>
  </si>
  <si>
    <t>Insulin/IGF/Relaxin family</t>
  </si>
  <si>
    <t>MAWWNKKVVFPVKRALVAVAARVKARKHGDGISRLHDDVQTCGYQDVQVMWEMLRRSETELPKQRKRRFWRPSASSRRTTSCDSMERHHHRASECECECARTGTY*</t>
  </si>
  <si>
    <t>Mba06_g00790.1</t>
  </si>
  <si>
    <t>Pfam:CL0075</t>
  </si>
  <si>
    <t>Defensin</t>
  </si>
  <si>
    <t>MVLAAPGGSAVQLQATMRHCGRLYYGGKSARRAVGRCCDGTRCPAMLRHEDGRRIGAKPTAAEGQR*</t>
  </si>
  <si>
    <t>Mba08_g32540.1</t>
  </si>
  <si>
    <t>Pfam:CL0136</t>
  </si>
  <si>
    <t>Plasmid-antitox</t>
  </si>
  <si>
    <t>MANESARLGPPADVGNFWRNKWVDEVAAPLERLGSAGSSLGVSTPKPADLSIVYGEIRPLIPGIVGNLPRDVGASSRWEVRAGTSRVPNRWATLLYVSGDDFGMKILTT*</t>
  </si>
  <si>
    <t>Enset ventricosum landrace Mazia</t>
  </si>
  <si>
    <t>EVMZ.1.004895-RA</t>
  </si>
  <si>
    <t>MVMPLYTFWDLDYTTSPSHFVASLSSSSCLIYLSVHIGTSGKEVCRSLANDHETSRRMGLRSGGCCMEAMARVVDPALGDDCGPTTMVGPHDCVVVYHQALGVGYDSEKGGLLRSACKAIVVIVSSSTNLYRTTSTLFSTTLLPLCGHSSRIYGLLRSRCHHGIGVERYDLEDKEAIECKRYK</t>
  </si>
  <si>
    <t>EVMZ.1.009022-RA</t>
  </si>
  <si>
    <t>Pfam:PF00145</t>
  </si>
  <si>
    <t>C-5 cytosine-specific DNA methylase</t>
  </si>
  <si>
    <t>MLSTFALVDLGYSGVRLDRVPPNSSGCRFVLGEGPRFLEADDFIDLALPFFGDRYTDQTDGRPGDLCHSLWQFVGPMGGRKPRKGPTDFGQVLDHRLFSGREVSIDLTCNELGISKYLNIFRPSSMTIFNPNNSASYFASLFVALNSSRRACS</t>
  </si>
  <si>
    <t>EVMZ.1.014382-RA</t>
  </si>
  <si>
    <t>EC:2.1.1.-</t>
  </si>
  <si>
    <t>Methyltransferases</t>
  </si>
  <si>
    <t>MSHNTKMSIFNDDSPLIKSMEMSVHAEFGIGSGCSFLEFVTVLRIPSVVAHGIRILLQFFYDILGLWVILPFLPNVLEETSMVNLNLEASVDQVGSPLRDGVYDGKHFLIIHGHFKMGRPSYIRIAPILTQDVSASITKVMLKSSSTRTSVVFMAALSSLKAAEALSDHKNESFFIRDWGTDLAMIFHEFLVVARESKEVAQQFYVRRSRPSLHCLDLRWKTLKDVIHQTLKSGRSICKSERHYQKLIVAIMCAECNFRNIFSVYPNMMITGMEIQFSEDSGSF</t>
  </si>
  <si>
    <t>EVMZ.1.029956-RA</t>
  </si>
  <si>
    <t>GYRDVYSIDGDCLAVDPLGGSLDPKLGSWDLLPLPSIVATILLSSTRKGRFGGLVGKRFFSFRWTRAIVKLPMVVSSDDEYVVVLIIDAVAKQPSSPITALINNNHL</t>
  </si>
  <si>
    <t>EVMZ.1.035454-RA</t>
  </si>
  <si>
    <t>VDSSPCTLVRPRLLWLKGGSAWSDGRGLRVQLGSGIDACDSGQSSIPARRLSQILNDPVAYHTIVRLYVVCGPNSMVNVSLAVVVASRPYLCQISHTVIGFAMSMSGRLHCVGSIVLRQVDHAGGLVLKGVGT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</si>
</sst>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0.000"/>
    <numFmt numFmtId="167" formatCode="_(* #,##0_);_(* \(#,##0\);_(* &quot;-&quot;??_);_(@_)"/>
  </numFmts>
  <fonts count="3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Menlo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000000"/>
      <name val="Calibri"/>
      <scheme val="minor"/>
    </font>
    <font>
      <b/>
      <i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10" fontId="0" fillId="0" borderId="0" xfId="0" applyNumberFormat="1"/>
    <xf numFmtId="3" fontId="0" fillId="0" borderId="0" xfId="0" applyNumberFormat="1"/>
    <xf numFmtId="165" fontId="0" fillId="0" borderId="0" xfId="0" applyNumberFormat="1"/>
    <xf numFmtId="0" fontId="8" fillId="0" borderId="0" xfId="0" applyFont="1"/>
    <xf numFmtId="166" fontId="8" fillId="0" borderId="0" xfId="0" applyNumberFormat="1" applyFont="1"/>
    <xf numFmtId="2" fontId="7" fillId="0" borderId="0" xfId="0" applyNumberFormat="1" applyFont="1"/>
    <xf numFmtId="0" fontId="9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left"/>
    </xf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165" fontId="9" fillId="0" borderId="0" xfId="0" applyNumberFormat="1" applyFont="1"/>
    <xf numFmtId="0" fontId="0" fillId="0" borderId="10" xfId="0" applyBorder="1"/>
    <xf numFmtId="0" fontId="0" fillId="0" borderId="0" xfId="0" applyAlignment="1">
      <alignment horizontal="left" indent="2"/>
    </xf>
    <xf numFmtId="0" fontId="0" fillId="0" borderId="11" xfId="0" applyBorder="1"/>
    <xf numFmtId="0" fontId="0" fillId="0" borderId="10" xfId="0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11" xfId="0" applyNumberForma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167" fontId="10" fillId="0" borderId="0" xfId="0" applyNumberFormat="1" applyFont="1"/>
    <xf numFmtId="0" fontId="10" fillId="0" borderId="9" xfId="0" applyFont="1" applyBorder="1" applyAlignment="1">
      <alignment wrapText="1"/>
    </xf>
    <xf numFmtId="167" fontId="10" fillId="0" borderId="9" xfId="2" applyNumberFormat="1" applyFont="1" applyBorder="1" applyAlignment="1">
      <alignment vertical="center" wrapText="1"/>
    </xf>
    <xf numFmtId="167" fontId="10" fillId="0" borderId="9" xfId="2" applyNumberFormat="1" applyFont="1" applyBorder="1" applyAlignment="1">
      <alignment horizontal="center" vertical="center" wrapText="1"/>
    </xf>
    <xf numFmtId="167" fontId="10" fillId="0" borderId="0" xfId="2" applyNumberFormat="1" applyFont="1" applyBorder="1" applyAlignment="1">
      <alignment vertical="center" wrapText="1"/>
    </xf>
    <xf numFmtId="167" fontId="10" fillId="0" borderId="0" xfId="2" applyNumberFormat="1" applyFont="1" applyBorder="1" applyAlignment="1">
      <alignment horizontal="center" vertical="center" wrapText="1"/>
    </xf>
    <xf numFmtId="167" fontId="10" fillId="0" borderId="0" xfId="2" applyNumberFormat="1" applyFont="1" applyAlignment="1">
      <alignment vertical="center"/>
    </xf>
    <xf numFmtId="167" fontId="10" fillId="0" borderId="0" xfId="2" applyNumberFormat="1" applyFont="1" applyAlignment="1">
      <alignment horizontal="center" vertical="center"/>
    </xf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167" fontId="10" fillId="0" borderId="5" xfId="2" applyNumberFormat="1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167" fontId="10" fillId="0" borderId="5" xfId="2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5" fillId="0" borderId="5" xfId="0" applyFont="1" applyBorder="1"/>
    <xf numFmtId="165" fontId="14" fillId="0" borderId="0" xfId="0" applyNumberFormat="1" applyFont="1"/>
    <xf numFmtId="164" fontId="14" fillId="0" borderId="5" xfId="0" applyNumberFormat="1" applyFont="1" applyBorder="1"/>
    <xf numFmtId="164" fontId="14" fillId="0" borderId="5" xfId="0" applyNumberFormat="1" applyFont="1" applyBorder="1" applyAlignment="1">
      <alignment horizontal="right"/>
    </xf>
    <xf numFmtId="0" fontId="16" fillId="0" borderId="0" xfId="0" applyFont="1"/>
    <xf numFmtId="43" fontId="0" fillId="0" borderId="0" xfId="2" applyFont="1"/>
    <xf numFmtId="43" fontId="0" fillId="0" borderId="0" xfId="0" applyNumberFormat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165" fontId="9" fillId="0" borderId="3" xfId="0" applyNumberFormat="1" applyFont="1" applyBorder="1" applyAlignment="1">
      <alignment horizontal="left"/>
    </xf>
    <xf numFmtId="165" fontId="9" fillId="0" borderId="3" xfId="0" applyNumberFormat="1" applyFont="1" applyBorder="1"/>
    <xf numFmtId="0" fontId="18" fillId="0" borderId="2" xfId="0" applyFont="1" applyBorder="1" applyAlignment="1">
      <alignment wrapText="1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5" xfId="0" applyFont="1" applyBorder="1"/>
    <xf numFmtId="0" fontId="25" fillId="0" borderId="0" xfId="0" applyFont="1"/>
    <xf numFmtId="2" fontId="3" fillId="0" borderId="0" xfId="0" applyNumberFormat="1" applyFont="1"/>
    <xf numFmtId="0" fontId="2" fillId="0" borderId="0" xfId="3"/>
    <xf numFmtId="0" fontId="21" fillId="0" borderId="0" xfId="0" applyFont="1" applyAlignment="1">
      <alignment horizontal="center" vertical="center"/>
    </xf>
    <xf numFmtId="0" fontId="28" fillId="0" borderId="0" xfId="0" applyFont="1"/>
    <xf numFmtId="0" fontId="21" fillId="0" borderId="5" xfId="0" applyFont="1" applyBorder="1"/>
    <xf numFmtId="0" fontId="23" fillId="0" borderId="5" xfId="0" applyFont="1" applyBorder="1"/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/>
    <xf numFmtId="0" fontId="21" fillId="0" borderId="8" xfId="0" applyFont="1" applyBorder="1"/>
    <xf numFmtId="0" fontId="30" fillId="0" borderId="0" xfId="0" applyFont="1"/>
    <xf numFmtId="165" fontId="9" fillId="0" borderId="0" xfId="1" applyNumberFormat="1" applyFont="1" applyFill="1"/>
    <xf numFmtId="0" fontId="31" fillId="0" borderId="0" xfId="0" applyFont="1"/>
    <xf numFmtId="164" fontId="0" fillId="0" borderId="0" xfId="0" applyNumberFormat="1"/>
    <xf numFmtId="10" fontId="30" fillId="0" borderId="0" xfId="1" applyNumberFormat="1" applyFont="1" applyFill="1" applyBorder="1"/>
    <xf numFmtId="10" fontId="14" fillId="0" borderId="0" xfId="0" applyNumberFormat="1" applyFont="1"/>
    <xf numFmtId="10" fontId="14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/>
    <xf numFmtId="0" fontId="0" fillId="0" borderId="9" xfId="0" applyBorder="1"/>
    <xf numFmtId="0" fontId="0" fillId="0" borderId="5" xfId="0" applyBorder="1"/>
    <xf numFmtId="165" fontId="9" fillId="0" borderId="0" xfId="1" applyNumberFormat="1" applyFont="1" applyFill="1" applyBorder="1"/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0" xfId="1" applyNumberFormat="1" applyFont="1" applyFill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right"/>
    </xf>
    <xf numFmtId="0" fontId="9" fillId="0" borderId="5" xfId="0" applyFont="1" applyBorder="1"/>
    <xf numFmtId="0" fontId="9" fillId="0" borderId="5" xfId="1" applyNumberFormat="1" applyFont="1" applyFill="1" applyBorder="1"/>
    <xf numFmtId="2" fontId="9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0" xfId="4"/>
    <xf numFmtId="0" fontId="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3" applyFont="1"/>
    <xf numFmtId="0" fontId="32" fillId="0" borderId="0" xfId="0" applyFont="1"/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33" fillId="0" borderId="14" xfId="4" applyFont="1" applyBorder="1" applyAlignment="1">
      <alignment horizontal="center" vertical="top"/>
    </xf>
    <xf numFmtId="0" fontId="34" fillId="0" borderId="0" xfId="4" applyFont="1"/>
    <xf numFmtId="0" fontId="13" fillId="0" borderId="0" xfId="4" applyFont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5" fillId="0" borderId="0" xfId="0" applyFont="1" applyAlignment="1"/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wrapText="1"/>
    </xf>
  </cellXfs>
  <cellStyles count="5">
    <cellStyle name="Comma" xfId="2" builtinId="3"/>
    <cellStyle name="Normal" xfId="0" builtinId="0"/>
    <cellStyle name="Normal 2" xfId="3" xr:uid="{62C8B2C9-6B61-4052-B561-22A203A574F2}"/>
    <cellStyle name="Normal 2 2" xfId="4" xr:uid="{73305D06-188C-6749-ABA1-E4B8CF11EAB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b.cngb.org/search/run/CNR0255329/" TargetMode="External"/><Relationship Id="rId2" Type="http://schemas.openxmlformats.org/officeDocument/2006/relationships/hyperlink" Target="https://trace.ncbi.nlm.nih.gov/Traces?run=ERR10695565" TargetMode="External"/><Relationship Id="rId1" Type="http://schemas.openxmlformats.org/officeDocument/2006/relationships/hyperlink" Target="https://www.ncbi.nlm.nih.gov/bioproject/PRJEB58004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FF8F-8660-CE4D-BAF0-16E548E23A5F}">
  <dimension ref="A1:C17"/>
  <sheetViews>
    <sheetView zoomScale="160" zoomScaleNormal="160" workbookViewId="0">
      <selection activeCell="A2" sqref="A2"/>
    </sheetView>
  </sheetViews>
  <sheetFormatPr defaultColWidth="11" defaultRowHeight="15.95"/>
  <cols>
    <col min="1" max="1" width="17.875" customWidth="1"/>
    <col min="2" max="2" width="19.5" customWidth="1"/>
    <col min="3" max="3" width="19.125" customWidth="1"/>
    <col min="4" max="5" width="6.125" bestFit="1" customWidth="1"/>
    <col min="6" max="6" width="5.125" bestFit="1" customWidth="1"/>
    <col min="7" max="8" width="6.125" bestFit="1" customWidth="1"/>
    <col min="9" max="9" width="16.625" bestFit="1" customWidth="1"/>
    <col min="10" max="10" width="16.375" customWidth="1"/>
    <col min="11" max="11" width="12.375" bestFit="1" customWidth="1"/>
    <col min="12" max="12" width="15.875" bestFit="1" customWidth="1"/>
    <col min="13" max="13" width="16.375" bestFit="1" customWidth="1"/>
    <col min="14" max="14" width="6.875" bestFit="1" customWidth="1"/>
    <col min="15" max="15" width="5.625" bestFit="1" customWidth="1"/>
    <col min="16" max="16" width="6.5" bestFit="1" customWidth="1"/>
    <col min="257" max="257" width="9" customWidth="1"/>
    <col min="258" max="258" width="10" customWidth="1"/>
    <col min="259" max="259" width="16.875" customWidth="1"/>
    <col min="260" max="261" width="6.125" bestFit="1" customWidth="1"/>
    <col min="262" max="262" width="5.125" bestFit="1" customWidth="1"/>
    <col min="263" max="264" width="6.125" bestFit="1" customWidth="1"/>
    <col min="265" max="265" width="9.125" customWidth="1"/>
    <col min="266" max="267" width="6.125" bestFit="1" customWidth="1"/>
    <col min="268" max="269" width="5.875" bestFit="1" customWidth="1"/>
    <col min="270" max="270" width="6.875" bestFit="1" customWidth="1"/>
    <col min="513" max="513" width="9" customWidth="1"/>
    <col min="514" max="514" width="10" customWidth="1"/>
    <col min="515" max="515" width="16.875" customWidth="1"/>
    <col min="516" max="517" width="6.125" bestFit="1" customWidth="1"/>
    <col min="518" max="518" width="5.125" bestFit="1" customWidth="1"/>
    <col min="519" max="520" width="6.125" bestFit="1" customWidth="1"/>
    <col min="521" max="521" width="9.125" customWidth="1"/>
    <col min="522" max="523" width="6.125" bestFit="1" customWidth="1"/>
    <col min="524" max="525" width="5.875" bestFit="1" customWidth="1"/>
    <col min="526" max="526" width="6.875" bestFit="1" customWidth="1"/>
    <col min="769" max="769" width="9" customWidth="1"/>
    <col min="770" max="770" width="10" customWidth="1"/>
    <col min="771" max="771" width="16.875" customWidth="1"/>
    <col min="772" max="773" width="6.125" bestFit="1" customWidth="1"/>
    <col min="774" max="774" width="5.125" bestFit="1" customWidth="1"/>
    <col min="775" max="776" width="6.125" bestFit="1" customWidth="1"/>
    <col min="777" max="777" width="9.125" customWidth="1"/>
    <col min="778" max="779" width="6.125" bestFit="1" customWidth="1"/>
    <col min="780" max="781" width="5.875" bestFit="1" customWidth="1"/>
    <col min="782" max="782" width="6.875" bestFit="1" customWidth="1"/>
    <col min="1025" max="1025" width="9" customWidth="1"/>
    <col min="1026" max="1026" width="10" customWidth="1"/>
    <col min="1027" max="1027" width="16.875" customWidth="1"/>
    <col min="1028" max="1029" width="6.125" bestFit="1" customWidth="1"/>
    <col min="1030" max="1030" width="5.125" bestFit="1" customWidth="1"/>
    <col min="1031" max="1032" width="6.125" bestFit="1" customWidth="1"/>
    <col min="1033" max="1033" width="9.125" customWidth="1"/>
    <col min="1034" max="1035" width="6.125" bestFit="1" customWidth="1"/>
    <col min="1036" max="1037" width="5.875" bestFit="1" customWidth="1"/>
    <col min="1038" max="1038" width="6.875" bestFit="1" customWidth="1"/>
    <col min="1281" max="1281" width="9" customWidth="1"/>
    <col min="1282" max="1282" width="10" customWidth="1"/>
    <col min="1283" max="1283" width="16.875" customWidth="1"/>
    <col min="1284" max="1285" width="6.125" bestFit="1" customWidth="1"/>
    <col min="1286" max="1286" width="5.125" bestFit="1" customWidth="1"/>
    <col min="1287" max="1288" width="6.125" bestFit="1" customWidth="1"/>
    <col min="1289" max="1289" width="9.125" customWidth="1"/>
    <col min="1290" max="1291" width="6.125" bestFit="1" customWidth="1"/>
    <col min="1292" max="1293" width="5.875" bestFit="1" customWidth="1"/>
    <col min="1294" max="1294" width="6.875" bestFit="1" customWidth="1"/>
    <col min="1537" max="1537" width="9" customWidth="1"/>
    <col min="1538" max="1538" width="10" customWidth="1"/>
    <col min="1539" max="1539" width="16.875" customWidth="1"/>
    <col min="1540" max="1541" width="6.125" bestFit="1" customWidth="1"/>
    <col min="1542" max="1542" width="5.125" bestFit="1" customWidth="1"/>
    <col min="1543" max="1544" width="6.125" bestFit="1" customWidth="1"/>
    <col min="1545" max="1545" width="9.125" customWidth="1"/>
    <col min="1546" max="1547" width="6.125" bestFit="1" customWidth="1"/>
    <col min="1548" max="1549" width="5.875" bestFit="1" customWidth="1"/>
    <col min="1550" max="1550" width="6.875" bestFit="1" customWidth="1"/>
    <col min="1793" max="1793" width="9" customWidth="1"/>
    <col min="1794" max="1794" width="10" customWidth="1"/>
    <col min="1795" max="1795" width="16.875" customWidth="1"/>
    <col min="1796" max="1797" width="6.125" bestFit="1" customWidth="1"/>
    <col min="1798" max="1798" width="5.125" bestFit="1" customWidth="1"/>
    <col min="1799" max="1800" width="6.125" bestFit="1" customWidth="1"/>
    <col min="1801" max="1801" width="9.125" customWidth="1"/>
    <col min="1802" max="1803" width="6.125" bestFit="1" customWidth="1"/>
    <col min="1804" max="1805" width="5.875" bestFit="1" customWidth="1"/>
    <col min="1806" max="1806" width="6.875" bestFit="1" customWidth="1"/>
    <col min="2049" max="2049" width="9" customWidth="1"/>
    <col min="2050" max="2050" width="10" customWidth="1"/>
    <col min="2051" max="2051" width="16.875" customWidth="1"/>
    <col min="2052" max="2053" width="6.125" bestFit="1" customWidth="1"/>
    <col min="2054" max="2054" width="5.125" bestFit="1" customWidth="1"/>
    <col min="2055" max="2056" width="6.125" bestFit="1" customWidth="1"/>
    <col min="2057" max="2057" width="9.125" customWidth="1"/>
    <col min="2058" max="2059" width="6.125" bestFit="1" customWidth="1"/>
    <col min="2060" max="2061" width="5.875" bestFit="1" customWidth="1"/>
    <col min="2062" max="2062" width="6.875" bestFit="1" customWidth="1"/>
    <col min="2305" max="2305" width="9" customWidth="1"/>
    <col min="2306" max="2306" width="10" customWidth="1"/>
    <col min="2307" max="2307" width="16.875" customWidth="1"/>
    <col min="2308" max="2309" width="6.125" bestFit="1" customWidth="1"/>
    <col min="2310" max="2310" width="5.125" bestFit="1" customWidth="1"/>
    <col min="2311" max="2312" width="6.125" bestFit="1" customWidth="1"/>
    <col min="2313" max="2313" width="9.125" customWidth="1"/>
    <col min="2314" max="2315" width="6.125" bestFit="1" customWidth="1"/>
    <col min="2316" max="2317" width="5.875" bestFit="1" customWidth="1"/>
    <col min="2318" max="2318" width="6.875" bestFit="1" customWidth="1"/>
    <col min="2561" max="2561" width="9" customWidth="1"/>
    <col min="2562" max="2562" width="10" customWidth="1"/>
    <col min="2563" max="2563" width="16.875" customWidth="1"/>
    <col min="2564" max="2565" width="6.125" bestFit="1" customWidth="1"/>
    <col min="2566" max="2566" width="5.125" bestFit="1" customWidth="1"/>
    <col min="2567" max="2568" width="6.125" bestFit="1" customWidth="1"/>
    <col min="2569" max="2569" width="9.125" customWidth="1"/>
    <col min="2570" max="2571" width="6.125" bestFit="1" customWidth="1"/>
    <col min="2572" max="2573" width="5.875" bestFit="1" customWidth="1"/>
    <col min="2574" max="2574" width="6.875" bestFit="1" customWidth="1"/>
    <col min="2817" max="2817" width="9" customWidth="1"/>
    <col min="2818" max="2818" width="10" customWidth="1"/>
    <col min="2819" max="2819" width="16.875" customWidth="1"/>
    <col min="2820" max="2821" width="6.125" bestFit="1" customWidth="1"/>
    <col min="2822" max="2822" width="5.125" bestFit="1" customWidth="1"/>
    <col min="2823" max="2824" width="6.125" bestFit="1" customWidth="1"/>
    <col min="2825" max="2825" width="9.125" customWidth="1"/>
    <col min="2826" max="2827" width="6.125" bestFit="1" customWidth="1"/>
    <col min="2828" max="2829" width="5.875" bestFit="1" customWidth="1"/>
    <col min="2830" max="2830" width="6.875" bestFit="1" customWidth="1"/>
    <col min="3073" max="3073" width="9" customWidth="1"/>
    <col min="3074" max="3074" width="10" customWidth="1"/>
    <col min="3075" max="3075" width="16.875" customWidth="1"/>
    <col min="3076" max="3077" width="6.125" bestFit="1" customWidth="1"/>
    <col min="3078" max="3078" width="5.125" bestFit="1" customWidth="1"/>
    <col min="3079" max="3080" width="6.125" bestFit="1" customWidth="1"/>
    <col min="3081" max="3081" width="9.125" customWidth="1"/>
    <col min="3082" max="3083" width="6.125" bestFit="1" customWidth="1"/>
    <col min="3084" max="3085" width="5.875" bestFit="1" customWidth="1"/>
    <col min="3086" max="3086" width="6.875" bestFit="1" customWidth="1"/>
    <col min="3329" max="3329" width="9" customWidth="1"/>
    <col min="3330" max="3330" width="10" customWidth="1"/>
    <col min="3331" max="3331" width="16.875" customWidth="1"/>
    <col min="3332" max="3333" width="6.125" bestFit="1" customWidth="1"/>
    <col min="3334" max="3334" width="5.125" bestFit="1" customWidth="1"/>
    <col min="3335" max="3336" width="6.125" bestFit="1" customWidth="1"/>
    <col min="3337" max="3337" width="9.125" customWidth="1"/>
    <col min="3338" max="3339" width="6.125" bestFit="1" customWidth="1"/>
    <col min="3340" max="3341" width="5.875" bestFit="1" customWidth="1"/>
    <col min="3342" max="3342" width="6.875" bestFit="1" customWidth="1"/>
    <col min="3585" max="3585" width="9" customWidth="1"/>
    <col min="3586" max="3586" width="10" customWidth="1"/>
    <col min="3587" max="3587" width="16.875" customWidth="1"/>
    <col min="3588" max="3589" width="6.125" bestFit="1" customWidth="1"/>
    <col min="3590" max="3590" width="5.125" bestFit="1" customWidth="1"/>
    <col min="3591" max="3592" width="6.125" bestFit="1" customWidth="1"/>
    <col min="3593" max="3593" width="9.125" customWidth="1"/>
    <col min="3594" max="3595" width="6.125" bestFit="1" customWidth="1"/>
    <col min="3596" max="3597" width="5.875" bestFit="1" customWidth="1"/>
    <col min="3598" max="3598" width="6.875" bestFit="1" customWidth="1"/>
    <col min="3841" max="3841" width="9" customWidth="1"/>
    <col min="3842" max="3842" width="10" customWidth="1"/>
    <col min="3843" max="3843" width="16.875" customWidth="1"/>
    <col min="3844" max="3845" width="6.125" bestFit="1" customWidth="1"/>
    <col min="3846" max="3846" width="5.125" bestFit="1" customWidth="1"/>
    <col min="3847" max="3848" width="6.125" bestFit="1" customWidth="1"/>
    <col min="3849" max="3849" width="9.125" customWidth="1"/>
    <col min="3850" max="3851" width="6.125" bestFit="1" customWidth="1"/>
    <col min="3852" max="3853" width="5.875" bestFit="1" customWidth="1"/>
    <col min="3854" max="3854" width="6.875" bestFit="1" customWidth="1"/>
    <col min="4097" max="4097" width="9" customWidth="1"/>
    <col min="4098" max="4098" width="10" customWidth="1"/>
    <col min="4099" max="4099" width="16.875" customWidth="1"/>
    <col min="4100" max="4101" width="6.125" bestFit="1" customWidth="1"/>
    <col min="4102" max="4102" width="5.125" bestFit="1" customWidth="1"/>
    <col min="4103" max="4104" width="6.125" bestFit="1" customWidth="1"/>
    <col min="4105" max="4105" width="9.125" customWidth="1"/>
    <col min="4106" max="4107" width="6.125" bestFit="1" customWidth="1"/>
    <col min="4108" max="4109" width="5.875" bestFit="1" customWidth="1"/>
    <col min="4110" max="4110" width="6.875" bestFit="1" customWidth="1"/>
    <col min="4353" max="4353" width="9" customWidth="1"/>
    <col min="4354" max="4354" width="10" customWidth="1"/>
    <col min="4355" max="4355" width="16.875" customWidth="1"/>
    <col min="4356" max="4357" width="6.125" bestFit="1" customWidth="1"/>
    <col min="4358" max="4358" width="5.125" bestFit="1" customWidth="1"/>
    <col min="4359" max="4360" width="6.125" bestFit="1" customWidth="1"/>
    <col min="4361" max="4361" width="9.125" customWidth="1"/>
    <col min="4362" max="4363" width="6.125" bestFit="1" customWidth="1"/>
    <col min="4364" max="4365" width="5.875" bestFit="1" customWidth="1"/>
    <col min="4366" max="4366" width="6.875" bestFit="1" customWidth="1"/>
    <col min="4609" max="4609" width="9" customWidth="1"/>
    <col min="4610" max="4610" width="10" customWidth="1"/>
    <col min="4611" max="4611" width="16.875" customWidth="1"/>
    <col min="4612" max="4613" width="6.125" bestFit="1" customWidth="1"/>
    <col min="4614" max="4614" width="5.125" bestFit="1" customWidth="1"/>
    <col min="4615" max="4616" width="6.125" bestFit="1" customWidth="1"/>
    <col min="4617" max="4617" width="9.125" customWidth="1"/>
    <col min="4618" max="4619" width="6.125" bestFit="1" customWidth="1"/>
    <col min="4620" max="4621" width="5.875" bestFit="1" customWidth="1"/>
    <col min="4622" max="4622" width="6.875" bestFit="1" customWidth="1"/>
    <col min="4865" max="4865" width="9" customWidth="1"/>
    <col min="4866" max="4866" width="10" customWidth="1"/>
    <col min="4867" max="4867" width="16.875" customWidth="1"/>
    <col min="4868" max="4869" width="6.125" bestFit="1" customWidth="1"/>
    <col min="4870" max="4870" width="5.125" bestFit="1" customWidth="1"/>
    <col min="4871" max="4872" width="6.125" bestFit="1" customWidth="1"/>
    <col min="4873" max="4873" width="9.125" customWidth="1"/>
    <col min="4874" max="4875" width="6.125" bestFit="1" customWidth="1"/>
    <col min="4876" max="4877" width="5.875" bestFit="1" customWidth="1"/>
    <col min="4878" max="4878" width="6.875" bestFit="1" customWidth="1"/>
    <col min="5121" max="5121" width="9" customWidth="1"/>
    <col min="5122" max="5122" width="10" customWidth="1"/>
    <col min="5123" max="5123" width="16.875" customWidth="1"/>
    <col min="5124" max="5125" width="6.125" bestFit="1" customWidth="1"/>
    <col min="5126" max="5126" width="5.125" bestFit="1" customWidth="1"/>
    <col min="5127" max="5128" width="6.125" bestFit="1" customWidth="1"/>
    <col min="5129" max="5129" width="9.125" customWidth="1"/>
    <col min="5130" max="5131" width="6.125" bestFit="1" customWidth="1"/>
    <col min="5132" max="5133" width="5.875" bestFit="1" customWidth="1"/>
    <col min="5134" max="5134" width="6.875" bestFit="1" customWidth="1"/>
    <col min="5377" max="5377" width="9" customWidth="1"/>
    <col min="5378" max="5378" width="10" customWidth="1"/>
    <col min="5379" max="5379" width="16.875" customWidth="1"/>
    <col min="5380" max="5381" width="6.125" bestFit="1" customWidth="1"/>
    <col min="5382" max="5382" width="5.125" bestFit="1" customWidth="1"/>
    <col min="5383" max="5384" width="6.125" bestFit="1" customWidth="1"/>
    <col min="5385" max="5385" width="9.125" customWidth="1"/>
    <col min="5386" max="5387" width="6.125" bestFit="1" customWidth="1"/>
    <col min="5388" max="5389" width="5.875" bestFit="1" customWidth="1"/>
    <col min="5390" max="5390" width="6.875" bestFit="1" customWidth="1"/>
    <col min="5633" max="5633" width="9" customWidth="1"/>
    <col min="5634" max="5634" width="10" customWidth="1"/>
    <col min="5635" max="5635" width="16.875" customWidth="1"/>
    <col min="5636" max="5637" width="6.125" bestFit="1" customWidth="1"/>
    <col min="5638" max="5638" width="5.125" bestFit="1" customWidth="1"/>
    <col min="5639" max="5640" width="6.125" bestFit="1" customWidth="1"/>
    <col min="5641" max="5641" width="9.125" customWidth="1"/>
    <col min="5642" max="5643" width="6.125" bestFit="1" customWidth="1"/>
    <col min="5644" max="5645" width="5.875" bestFit="1" customWidth="1"/>
    <col min="5646" max="5646" width="6.875" bestFit="1" customWidth="1"/>
    <col min="5889" max="5889" width="9" customWidth="1"/>
    <col min="5890" max="5890" width="10" customWidth="1"/>
    <col min="5891" max="5891" width="16.875" customWidth="1"/>
    <col min="5892" max="5893" width="6.125" bestFit="1" customWidth="1"/>
    <col min="5894" max="5894" width="5.125" bestFit="1" customWidth="1"/>
    <col min="5895" max="5896" width="6.125" bestFit="1" customWidth="1"/>
    <col min="5897" max="5897" width="9.125" customWidth="1"/>
    <col min="5898" max="5899" width="6.125" bestFit="1" customWidth="1"/>
    <col min="5900" max="5901" width="5.875" bestFit="1" customWidth="1"/>
    <col min="5902" max="5902" width="6.875" bestFit="1" customWidth="1"/>
    <col min="6145" max="6145" width="9" customWidth="1"/>
    <col min="6146" max="6146" width="10" customWidth="1"/>
    <col min="6147" max="6147" width="16.875" customWidth="1"/>
    <col min="6148" max="6149" width="6.125" bestFit="1" customWidth="1"/>
    <col min="6150" max="6150" width="5.125" bestFit="1" customWidth="1"/>
    <col min="6151" max="6152" width="6.125" bestFit="1" customWidth="1"/>
    <col min="6153" max="6153" width="9.125" customWidth="1"/>
    <col min="6154" max="6155" width="6.125" bestFit="1" customWidth="1"/>
    <col min="6156" max="6157" width="5.875" bestFit="1" customWidth="1"/>
    <col min="6158" max="6158" width="6.875" bestFit="1" customWidth="1"/>
    <col min="6401" max="6401" width="9" customWidth="1"/>
    <col min="6402" max="6402" width="10" customWidth="1"/>
    <col min="6403" max="6403" width="16.875" customWidth="1"/>
    <col min="6404" max="6405" width="6.125" bestFit="1" customWidth="1"/>
    <col min="6406" max="6406" width="5.125" bestFit="1" customWidth="1"/>
    <col min="6407" max="6408" width="6.125" bestFit="1" customWidth="1"/>
    <col min="6409" max="6409" width="9.125" customWidth="1"/>
    <col min="6410" max="6411" width="6.125" bestFit="1" customWidth="1"/>
    <col min="6412" max="6413" width="5.875" bestFit="1" customWidth="1"/>
    <col min="6414" max="6414" width="6.875" bestFit="1" customWidth="1"/>
    <col min="6657" max="6657" width="9" customWidth="1"/>
    <col min="6658" max="6658" width="10" customWidth="1"/>
    <col min="6659" max="6659" width="16.875" customWidth="1"/>
    <col min="6660" max="6661" width="6.125" bestFit="1" customWidth="1"/>
    <col min="6662" max="6662" width="5.125" bestFit="1" customWidth="1"/>
    <col min="6663" max="6664" width="6.125" bestFit="1" customWidth="1"/>
    <col min="6665" max="6665" width="9.125" customWidth="1"/>
    <col min="6666" max="6667" width="6.125" bestFit="1" customWidth="1"/>
    <col min="6668" max="6669" width="5.875" bestFit="1" customWidth="1"/>
    <col min="6670" max="6670" width="6.875" bestFit="1" customWidth="1"/>
    <col min="6913" max="6913" width="9" customWidth="1"/>
    <col min="6914" max="6914" width="10" customWidth="1"/>
    <col min="6915" max="6915" width="16.875" customWidth="1"/>
    <col min="6916" max="6917" width="6.125" bestFit="1" customWidth="1"/>
    <col min="6918" max="6918" width="5.125" bestFit="1" customWidth="1"/>
    <col min="6919" max="6920" width="6.125" bestFit="1" customWidth="1"/>
    <col min="6921" max="6921" width="9.125" customWidth="1"/>
    <col min="6922" max="6923" width="6.125" bestFit="1" customWidth="1"/>
    <col min="6924" max="6925" width="5.875" bestFit="1" customWidth="1"/>
    <col min="6926" max="6926" width="6.875" bestFit="1" customWidth="1"/>
    <col min="7169" max="7169" width="9" customWidth="1"/>
    <col min="7170" max="7170" width="10" customWidth="1"/>
    <col min="7171" max="7171" width="16.875" customWidth="1"/>
    <col min="7172" max="7173" width="6.125" bestFit="1" customWidth="1"/>
    <col min="7174" max="7174" width="5.125" bestFit="1" customWidth="1"/>
    <col min="7175" max="7176" width="6.125" bestFit="1" customWidth="1"/>
    <col min="7177" max="7177" width="9.125" customWidth="1"/>
    <col min="7178" max="7179" width="6.125" bestFit="1" customWidth="1"/>
    <col min="7180" max="7181" width="5.875" bestFit="1" customWidth="1"/>
    <col min="7182" max="7182" width="6.875" bestFit="1" customWidth="1"/>
    <col min="7425" max="7425" width="9" customWidth="1"/>
    <col min="7426" max="7426" width="10" customWidth="1"/>
    <col min="7427" max="7427" width="16.875" customWidth="1"/>
    <col min="7428" max="7429" width="6.125" bestFit="1" customWidth="1"/>
    <col min="7430" max="7430" width="5.125" bestFit="1" customWidth="1"/>
    <col min="7431" max="7432" width="6.125" bestFit="1" customWidth="1"/>
    <col min="7433" max="7433" width="9.125" customWidth="1"/>
    <col min="7434" max="7435" width="6.125" bestFit="1" customWidth="1"/>
    <col min="7436" max="7437" width="5.875" bestFit="1" customWidth="1"/>
    <col min="7438" max="7438" width="6.875" bestFit="1" customWidth="1"/>
    <col min="7681" max="7681" width="9" customWidth="1"/>
    <col min="7682" max="7682" width="10" customWidth="1"/>
    <col min="7683" max="7683" width="16.875" customWidth="1"/>
    <col min="7684" max="7685" width="6.125" bestFit="1" customWidth="1"/>
    <col min="7686" max="7686" width="5.125" bestFit="1" customWidth="1"/>
    <col min="7687" max="7688" width="6.125" bestFit="1" customWidth="1"/>
    <col min="7689" max="7689" width="9.125" customWidth="1"/>
    <col min="7690" max="7691" width="6.125" bestFit="1" customWidth="1"/>
    <col min="7692" max="7693" width="5.875" bestFit="1" customWidth="1"/>
    <col min="7694" max="7694" width="6.875" bestFit="1" customWidth="1"/>
    <col min="7937" max="7937" width="9" customWidth="1"/>
    <col min="7938" max="7938" width="10" customWidth="1"/>
    <col min="7939" max="7939" width="16.875" customWidth="1"/>
    <col min="7940" max="7941" width="6.125" bestFit="1" customWidth="1"/>
    <col min="7942" max="7942" width="5.125" bestFit="1" customWidth="1"/>
    <col min="7943" max="7944" width="6.125" bestFit="1" customWidth="1"/>
    <col min="7945" max="7945" width="9.125" customWidth="1"/>
    <col min="7946" max="7947" width="6.125" bestFit="1" customWidth="1"/>
    <col min="7948" max="7949" width="5.875" bestFit="1" customWidth="1"/>
    <col min="7950" max="7950" width="6.875" bestFit="1" customWidth="1"/>
    <col min="8193" max="8193" width="9" customWidth="1"/>
    <col min="8194" max="8194" width="10" customWidth="1"/>
    <col min="8195" max="8195" width="16.875" customWidth="1"/>
    <col min="8196" max="8197" width="6.125" bestFit="1" customWidth="1"/>
    <col min="8198" max="8198" width="5.125" bestFit="1" customWidth="1"/>
    <col min="8199" max="8200" width="6.125" bestFit="1" customWidth="1"/>
    <col min="8201" max="8201" width="9.125" customWidth="1"/>
    <col min="8202" max="8203" width="6.125" bestFit="1" customWidth="1"/>
    <col min="8204" max="8205" width="5.875" bestFit="1" customWidth="1"/>
    <col min="8206" max="8206" width="6.875" bestFit="1" customWidth="1"/>
    <col min="8449" max="8449" width="9" customWidth="1"/>
    <col min="8450" max="8450" width="10" customWidth="1"/>
    <col min="8451" max="8451" width="16.875" customWidth="1"/>
    <col min="8452" max="8453" width="6.125" bestFit="1" customWidth="1"/>
    <col min="8454" max="8454" width="5.125" bestFit="1" customWidth="1"/>
    <col min="8455" max="8456" width="6.125" bestFit="1" customWidth="1"/>
    <col min="8457" max="8457" width="9.125" customWidth="1"/>
    <col min="8458" max="8459" width="6.125" bestFit="1" customWidth="1"/>
    <col min="8460" max="8461" width="5.875" bestFit="1" customWidth="1"/>
    <col min="8462" max="8462" width="6.875" bestFit="1" customWidth="1"/>
    <col min="8705" max="8705" width="9" customWidth="1"/>
    <col min="8706" max="8706" width="10" customWidth="1"/>
    <col min="8707" max="8707" width="16.875" customWidth="1"/>
    <col min="8708" max="8709" width="6.125" bestFit="1" customWidth="1"/>
    <col min="8710" max="8710" width="5.125" bestFit="1" customWidth="1"/>
    <col min="8711" max="8712" width="6.125" bestFit="1" customWidth="1"/>
    <col min="8713" max="8713" width="9.125" customWidth="1"/>
    <col min="8714" max="8715" width="6.125" bestFit="1" customWidth="1"/>
    <col min="8716" max="8717" width="5.875" bestFit="1" customWidth="1"/>
    <col min="8718" max="8718" width="6.875" bestFit="1" customWidth="1"/>
    <col min="8961" max="8961" width="9" customWidth="1"/>
    <col min="8962" max="8962" width="10" customWidth="1"/>
    <col min="8963" max="8963" width="16.875" customWidth="1"/>
    <col min="8964" max="8965" width="6.125" bestFit="1" customWidth="1"/>
    <col min="8966" max="8966" width="5.125" bestFit="1" customWidth="1"/>
    <col min="8967" max="8968" width="6.125" bestFit="1" customWidth="1"/>
    <col min="8969" max="8969" width="9.125" customWidth="1"/>
    <col min="8970" max="8971" width="6.125" bestFit="1" customWidth="1"/>
    <col min="8972" max="8973" width="5.875" bestFit="1" customWidth="1"/>
    <col min="8974" max="8974" width="6.875" bestFit="1" customWidth="1"/>
    <col min="9217" max="9217" width="9" customWidth="1"/>
    <col min="9218" max="9218" width="10" customWidth="1"/>
    <col min="9219" max="9219" width="16.875" customWidth="1"/>
    <col min="9220" max="9221" width="6.125" bestFit="1" customWidth="1"/>
    <col min="9222" max="9222" width="5.125" bestFit="1" customWidth="1"/>
    <col min="9223" max="9224" width="6.125" bestFit="1" customWidth="1"/>
    <col min="9225" max="9225" width="9.125" customWidth="1"/>
    <col min="9226" max="9227" width="6.125" bestFit="1" customWidth="1"/>
    <col min="9228" max="9229" width="5.875" bestFit="1" customWidth="1"/>
    <col min="9230" max="9230" width="6.875" bestFit="1" customWidth="1"/>
    <col min="9473" max="9473" width="9" customWidth="1"/>
    <col min="9474" max="9474" width="10" customWidth="1"/>
    <col min="9475" max="9475" width="16.875" customWidth="1"/>
    <col min="9476" max="9477" width="6.125" bestFit="1" customWidth="1"/>
    <col min="9478" max="9478" width="5.125" bestFit="1" customWidth="1"/>
    <col min="9479" max="9480" width="6.125" bestFit="1" customWidth="1"/>
    <col min="9481" max="9481" width="9.125" customWidth="1"/>
    <col min="9482" max="9483" width="6.125" bestFit="1" customWidth="1"/>
    <col min="9484" max="9485" width="5.875" bestFit="1" customWidth="1"/>
    <col min="9486" max="9486" width="6.875" bestFit="1" customWidth="1"/>
    <col min="9729" max="9729" width="9" customWidth="1"/>
    <col min="9730" max="9730" width="10" customWidth="1"/>
    <col min="9731" max="9731" width="16.875" customWidth="1"/>
    <col min="9732" max="9733" width="6.125" bestFit="1" customWidth="1"/>
    <col min="9734" max="9734" width="5.125" bestFit="1" customWidth="1"/>
    <col min="9735" max="9736" width="6.125" bestFit="1" customWidth="1"/>
    <col min="9737" max="9737" width="9.125" customWidth="1"/>
    <col min="9738" max="9739" width="6.125" bestFit="1" customWidth="1"/>
    <col min="9740" max="9741" width="5.875" bestFit="1" customWidth="1"/>
    <col min="9742" max="9742" width="6.875" bestFit="1" customWidth="1"/>
    <col min="9985" max="9985" width="9" customWidth="1"/>
    <col min="9986" max="9986" width="10" customWidth="1"/>
    <col min="9987" max="9987" width="16.875" customWidth="1"/>
    <col min="9988" max="9989" width="6.125" bestFit="1" customWidth="1"/>
    <col min="9990" max="9990" width="5.125" bestFit="1" customWidth="1"/>
    <col min="9991" max="9992" width="6.125" bestFit="1" customWidth="1"/>
    <col min="9993" max="9993" width="9.125" customWidth="1"/>
    <col min="9994" max="9995" width="6.125" bestFit="1" customWidth="1"/>
    <col min="9996" max="9997" width="5.875" bestFit="1" customWidth="1"/>
    <col min="9998" max="9998" width="6.875" bestFit="1" customWidth="1"/>
    <col min="10241" max="10241" width="9" customWidth="1"/>
    <col min="10242" max="10242" width="10" customWidth="1"/>
    <col min="10243" max="10243" width="16.875" customWidth="1"/>
    <col min="10244" max="10245" width="6.125" bestFit="1" customWidth="1"/>
    <col min="10246" max="10246" width="5.125" bestFit="1" customWidth="1"/>
    <col min="10247" max="10248" width="6.125" bestFit="1" customWidth="1"/>
    <col min="10249" max="10249" width="9.125" customWidth="1"/>
    <col min="10250" max="10251" width="6.125" bestFit="1" customWidth="1"/>
    <col min="10252" max="10253" width="5.875" bestFit="1" customWidth="1"/>
    <col min="10254" max="10254" width="6.875" bestFit="1" customWidth="1"/>
    <col min="10497" max="10497" width="9" customWidth="1"/>
    <col min="10498" max="10498" width="10" customWidth="1"/>
    <col min="10499" max="10499" width="16.875" customWidth="1"/>
    <col min="10500" max="10501" width="6.125" bestFit="1" customWidth="1"/>
    <col min="10502" max="10502" width="5.125" bestFit="1" customWidth="1"/>
    <col min="10503" max="10504" width="6.125" bestFit="1" customWidth="1"/>
    <col min="10505" max="10505" width="9.125" customWidth="1"/>
    <col min="10506" max="10507" width="6.125" bestFit="1" customWidth="1"/>
    <col min="10508" max="10509" width="5.875" bestFit="1" customWidth="1"/>
    <col min="10510" max="10510" width="6.875" bestFit="1" customWidth="1"/>
    <col min="10753" max="10753" width="9" customWidth="1"/>
    <col min="10754" max="10754" width="10" customWidth="1"/>
    <col min="10755" max="10755" width="16.875" customWidth="1"/>
    <col min="10756" max="10757" width="6.125" bestFit="1" customWidth="1"/>
    <col min="10758" max="10758" width="5.125" bestFit="1" customWidth="1"/>
    <col min="10759" max="10760" width="6.125" bestFit="1" customWidth="1"/>
    <col min="10761" max="10761" width="9.125" customWidth="1"/>
    <col min="10762" max="10763" width="6.125" bestFit="1" customWidth="1"/>
    <col min="10764" max="10765" width="5.875" bestFit="1" customWidth="1"/>
    <col min="10766" max="10766" width="6.875" bestFit="1" customWidth="1"/>
    <col min="11009" max="11009" width="9" customWidth="1"/>
    <col min="11010" max="11010" width="10" customWidth="1"/>
    <col min="11011" max="11011" width="16.875" customWidth="1"/>
    <col min="11012" max="11013" width="6.125" bestFit="1" customWidth="1"/>
    <col min="11014" max="11014" width="5.125" bestFit="1" customWidth="1"/>
    <col min="11015" max="11016" width="6.125" bestFit="1" customWidth="1"/>
    <col min="11017" max="11017" width="9.125" customWidth="1"/>
    <col min="11018" max="11019" width="6.125" bestFit="1" customWidth="1"/>
    <col min="11020" max="11021" width="5.875" bestFit="1" customWidth="1"/>
    <col min="11022" max="11022" width="6.875" bestFit="1" customWidth="1"/>
    <col min="11265" max="11265" width="9" customWidth="1"/>
    <col min="11266" max="11266" width="10" customWidth="1"/>
    <col min="11267" max="11267" width="16.875" customWidth="1"/>
    <col min="11268" max="11269" width="6.125" bestFit="1" customWidth="1"/>
    <col min="11270" max="11270" width="5.125" bestFit="1" customWidth="1"/>
    <col min="11271" max="11272" width="6.125" bestFit="1" customWidth="1"/>
    <col min="11273" max="11273" width="9.125" customWidth="1"/>
    <col min="11274" max="11275" width="6.125" bestFit="1" customWidth="1"/>
    <col min="11276" max="11277" width="5.875" bestFit="1" customWidth="1"/>
    <col min="11278" max="11278" width="6.875" bestFit="1" customWidth="1"/>
    <col min="11521" max="11521" width="9" customWidth="1"/>
    <col min="11522" max="11522" width="10" customWidth="1"/>
    <col min="11523" max="11523" width="16.875" customWidth="1"/>
    <col min="11524" max="11525" width="6.125" bestFit="1" customWidth="1"/>
    <col min="11526" max="11526" width="5.125" bestFit="1" customWidth="1"/>
    <col min="11527" max="11528" width="6.125" bestFit="1" customWidth="1"/>
    <col min="11529" max="11529" width="9.125" customWidth="1"/>
    <col min="11530" max="11531" width="6.125" bestFit="1" customWidth="1"/>
    <col min="11532" max="11533" width="5.875" bestFit="1" customWidth="1"/>
    <col min="11534" max="11534" width="6.875" bestFit="1" customWidth="1"/>
    <col min="11777" max="11777" width="9" customWidth="1"/>
    <col min="11778" max="11778" width="10" customWidth="1"/>
    <col min="11779" max="11779" width="16.875" customWidth="1"/>
    <col min="11780" max="11781" width="6.125" bestFit="1" customWidth="1"/>
    <col min="11782" max="11782" width="5.125" bestFit="1" customWidth="1"/>
    <col min="11783" max="11784" width="6.125" bestFit="1" customWidth="1"/>
    <col min="11785" max="11785" width="9.125" customWidth="1"/>
    <col min="11786" max="11787" width="6.125" bestFit="1" customWidth="1"/>
    <col min="11788" max="11789" width="5.875" bestFit="1" customWidth="1"/>
    <col min="11790" max="11790" width="6.875" bestFit="1" customWidth="1"/>
    <col min="12033" max="12033" width="9" customWidth="1"/>
    <col min="12034" max="12034" width="10" customWidth="1"/>
    <col min="12035" max="12035" width="16.875" customWidth="1"/>
    <col min="12036" max="12037" width="6.125" bestFit="1" customWidth="1"/>
    <col min="12038" max="12038" width="5.125" bestFit="1" customWidth="1"/>
    <col min="12039" max="12040" width="6.125" bestFit="1" customWidth="1"/>
    <col min="12041" max="12041" width="9.125" customWidth="1"/>
    <col min="12042" max="12043" width="6.125" bestFit="1" customWidth="1"/>
    <col min="12044" max="12045" width="5.875" bestFit="1" customWidth="1"/>
    <col min="12046" max="12046" width="6.875" bestFit="1" customWidth="1"/>
    <col min="12289" max="12289" width="9" customWidth="1"/>
    <col min="12290" max="12290" width="10" customWidth="1"/>
    <col min="12291" max="12291" width="16.875" customWidth="1"/>
    <col min="12292" max="12293" width="6.125" bestFit="1" customWidth="1"/>
    <col min="12294" max="12294" width="5.125" bestFit="1" customWidth="1"/>
    <col min="12295" max="12296" width="6.125" bestFit="1" customWidth="1"/>
    <col min="12297" max="12297" width="9.125" customWidth="1"/>
    <col min="12298" max="12299" width="6.125" bestFit="1" customWidth="1"/>
    <col min="12300" max="12301" width="5.875" bestFit="1" customWidth="1"/>
    <col min="12302" max="12302" width="6.875" bestFit="1" customWidth="1"/>
    <col min="12545" max="12545" width="9" customWidth="1"/>
    <col min="12546" max="12546" width="10" customWidth="1"/>
    <col min="12547" max="12547" width="16.875" customWidth="1"/>
    <col min="12548" max="12549" width="6.125" bestFit="1" customWidth="1"/>
    <col min="12550" max="12550" width="5.125" bestFit="1" customWidth="1"/>
    <col min="12551" max="12552" width="6.125" bestFit="1" customWidth="1"/>
    <col min="12553" max="12553" width="9.125" customWidth="1"/>
    <col min="12554" max="12555" width="6.125" bestFit="1" customWidth="1"/>
    <col min="12556" max="12557" width="5.875" bestFit="1" customWidth="1"/>
    <col min="12558" max="12558" width="6.875" bestFit="1" customWidth="1"/>
    <col min="12801" max="12801" width="9" customWidth="1"/>
    <col min="12802" max="12802" width="10" customWidth="1"/>
    <col min="12803" max="12803" width="16.875" customWidth="1"/>
    <col min="12804" max="12805" width="6.125" bestFit="1" customWidth="1"/>
    <col min="12806" max="12806" width="5.125" bestFit="1" customWidth="1"/>
    <col min="12807" max="12808" width="6.125" bestFit="1" customWidth="1"/>
    <col min="12809" max="12809" width="9.125" customWidth="1"/>
    <col min="12810" max="12811" width="6.125" bestFit="1" customWidth="1"/>
    <col min="12812" max="12813" width="5.875" bestFit="1" customWidth="1"/>
    <col min="12814" max="12814" width="6.875" bestFit="1" customWidth="1"/>
    <col min="13057" max="13057" width="9" customWidth="1"/>
    <col min="13058" max="13058" width="10" customWidth="1"/>
    <col min="13059" max="13059" width="16.875" customWidth="1"/>
    <col min="13060" max="13061" width="6.125" bestFit="1" customWidth="1"/>
    <col min="13062" max="13062" width="5.125" bestFit="1" customWidth="1"/>
    <col min="13063" max="13064" width="6.125" bestFit="1" customWidth="1"/>
    <col min="13065" max="13065" width="9.125" customWidth="1"/>
    <col min="13066" max="13067" width="6.125" bestFit="1" customWidth="1"/>
    <col min="13068" max="13069" width="5.875" bestFit="1" customWidth="1"/>
    <col min="13070" max="13070" width="6.875" bestFit="1" customWidth="1"/>
    <col min="13313" max="13313" width="9" customWidth="1"/>
    <col min="13314" max="13314" width="10" customWidth="1"/>
    <col min="13315" max="13315" width="16.875" customWidth="1"/>
    <col min="13316" max="13317" width="6.125" bestFit="1" customWidth="1"/>
    <col min="13318" max="13318" width="5.125" bestFit="1" customWidth="1"/>
    <col min="13319" max="13320" width="6.125" bestFit="1" customWidth="1"/>
    <col min="13321" max="13321" width="9.125" customWidth="1"/>
    <col min="13322" max="13323" width="6.125" bestFit="1" customWidth="1"/>
    <col min="13324" max="13325" width="5.875" bestFit="1" customWidth="1"/>
    <col min="13326" max="13326" width="6.875" bestFit="1" customWidth="1"/>
    <col min="13569" max="13569" width="9" customWidth="1"/>
    <col min="13570" max="13570" width="10" customWidth="1"/>
    <col min="13571" max="13571" width="16.875" customWidth="1"/>
    <col min="13572" max="13573" width="6.125" bestFit="1" customWidth="1"/>
    <col min="13574" max="13574" width="5.125" bestFit="1" customWidth="1"/>
    <col min="13575" max="13576" width="6.125" bestFit="1" customWidth="1"/>
    <col min="13577" max="13577" width="9.125" customWidth="1"/>
    <col min="13578" max="13579" width="6.125" bestFit="1" customWidth="1"/>
    <col min="13580" max="13581" width="5.875" bestFit="1" customWidth="1"/>
    <col min="13582" max="13582" width="6.875" bestFit="1" customWidth="1"/>
    <col min="13825" max="13825" width="9" customWidth="1"/>
    <col min="13826" max="13826" width="10" customWidth="1"/>
    <col min="13827" max="13827" width="16.875" customWidth="1"/>
    <col min="13828" max="13829" width="6.125" bestFit="1" customWidth="1"/>
    <col min="13830" max="13830" width="5.125" bestFit="1" customWidth="1"/>
    <col min="13831" max="13832" width="6.125" bestFit="1" customWidth="1"/>
    <col min="13833" max="13833" width="9.125" customWidth="1"/>
    <col min="13834" max="13835" width="6.125" bestFit="1" customWidth="1"/>
    <col min="13836" max="13837" width="5.875" bestFit="1" customWidth="1"/>
    <col min="13838" max="13838" width="6.875" bestFit="1" customWidth="1"/>
    <col min="14081" max="14081" width="9" customWidth="1"/>
    <col min="14082" max="14082" width="10" customWidth="1"/>
    <col min="14083" max="14083" width="16.875" customWidth="1"/>
    <col min="14084" max="14085" width="6.125" bestFit="1" customWidth="1"/>
    <col min="14086" max="14086" width="5.125" bestFit="1" customWidth="1"/>
    <col min="14087" max="14088" width="6.125" bestFit="1" customWidth="1"/>
    <col min="14089" max="14089" width="9.125" customWidth="1"/>
    <col min="14090" max="14091" width="6.125" bestFit="1" customWidth="1"/>
    <col min="14092" max="14093" width="5.875" bestFit="1" customWidth="1"/>
    <col min="14094" max="14094" width="6.875" bestFit="1" customWidth="1"/>
    <col min="14337" max="14337" width="9" customWidth="1"/>
    <col min="14338" max="14338" width="10" customWidth="1"/>
    <col min="14339" max="14339" width="16.875" customWidth="1"/>
    <col min="14340" max="14341" width="6.125" bestFit="1" customWidth="1"/>
    <col min="14342" max="14342" width="5.125" bestFit="1" customWidth="1"/>
    <col min="14343" max="14344" width="6.125" bestFit="1" customWidth="1"/>
    <col min="14345" max="14345" width="9.125" customWidth="1"/>
    <col min="14346" max="14347" width="6.125" bestFit="1" customWidth="1"/>
    <col min="14348" max="14349" width="5.875" bestFit="1" customWidth="1"/>
    <col min="14350" max="14350" width="6.875" bestFit="1" customWidth="1"/>
    <col min="14593" max="14593" width="9" customWidth="1"/>
    <col min="14594" max="14594" width="10" customWidth="1"/>
    <col min="14595" max="14595" width="16.875" customWidth="1"/>
    <col min="14596" max="14597" width="6.125" bestFit="1" customWidth="1"/>
    <col min="14598" max="14598" width="5.125" bestFit="1" customWidth="1"/>
    <col min="14599" max="14600" width="6.125" bestFit="1" customWidth="1"/>
    <col min="14601" max="14601" width="9.125" customWidth="1"/>
    <col min="14602" max="14603" width="6.125" bestFit="1" customWidth="1"/>
    <col min="14604" max="14605" width="5.875" bestFit="1" customWidth="1"/>
    <col min="14606" max="14606" width="6.875" bestFit="1" customWidth="1"/>
    <col min="14849" max="14849" width="9" customWidth="1"/>
    <col min="14850" max="14850" width="10" customWidth="1"/>
    <col min="14851" max="14851" width="16.875" customWidth="1"/>
    <col min="14852" max="14853" width="6.125" bestFit="1" customWidth="1"/>
    <col min="14854" max="14854" width="5.125" bestFit="1" customWidth="1"/>
    <col min="14855" max="14856" width="6.125" bestFit="1" customWidth="1"/>
    <col min="14857" max="14857" width="9.125" customWidth="1"/>
    <col min="14858" max="14859" width="6.125" bestFit="1" customWidth="1"/>
    <col min="14860" max="14861" width="5.875" bestFit="1" customWidth="1"/>
    <col min="14862" max="14862" width="6.875" bestFit="1" customWidth="1"/>
    <col min="15105" max="15105" width="9" customWidth="1"/>
    <col min="15106" max="15106" width="10" customWidth="1"/>
    <col min="15107" max="15107" width="16.875" customWidth="1"/>
    <col min="15108" max="15109" width="6.125" bestFit="1" customWidth="1"/>
    <col min="15110" max="15110" width="5.125" bestFit="1" customWidth="1"/>
    <col min="15111" max="15112" width="6.125" bestFit="1" customWidth="1"/>
    <col min="15113" max="15113" width="9.125" customWidth="1"/>
    <col min="15114" max="15115" width="6.125" bestFit="1" customWidth="1"/>
    <col min="15116" max="15117" width="5.875" bestFit="1" customWidth="1"/>
    <col min="15118" max="15118" width="6.875" bestFit="1" customWidth="1"/>
    <col min="15361" max="15361" width="9" customWidth="1"/>
    <col min="15362" max="15362" width="10" customWidth="1"/>
    <col min="15363" max="15363" width="16.875" customWidth="1"/>
    <col min="15364" max="15365" width="6.125" bestFit="1" customWidth="1"/>
    <col min="15366" max="15366" width="5.125" bestFit="1" customWidth="1"/>
    <col min="15367" max="15368" width="6.125" bestFit="1" customWidth="1"/>
    <col min="15369" max="15369" width="9.125" customWidth="1"/>
    <col min="15370" max="15371" width="6.125" bestFit="1" customWidth="1"/>
    <col min="15372" max="15373" width="5.875" bestFit="1" customWidth="1"/>
    <col min="15374" max="15374" width="6.875" bestFit="1" customWidth="1"/>
    <col min="15617" max="15617" width="9" customWidth="1"/>
    <col min="15618" max="15618" width="10" customWidth="1"/>
    <col min="15619" max="15619" width="16.875" customWidth="1"/>
    <col min="15620" max="15621" width="6.125" bestFit="1" customWidth="1"/>
    <col min="15622" max="15622" width="5.125" bestFit="1" customWidth="1"/>
    <col min="15623" max="15624" width="6.125" bestFit="1" customWidth="1"/>
    <col min="15625" max="15625" width="9.125" customWidth="1"/>
    <col min="15626" max="15627" width="6.125" bestFit="1" customWidth="1"/>
    <col min="15628" max="15629" width="5.875" bestFit="1" customWidth="1"/>
    <col min="15630" max="15630" width="6.875" bestFit="1" customWidth="1"/>
    <col min="15873" max="15873" width="9" customWidth="1"/>
    <col min="15874" max="15874" width="10" customWidth="1"/>
    <col min="15875" max="15875" width="16.875" customWidth="1"/>
    <col min="15876" max="15877" width="6.125" bestFit="1" customWidth="1"/>
    <col min="15878" max="15878" width="5.125" bestFit="1" customWidth="1"/>
    <col min="15879" max="15880" width="6.125" bestFit="1" customWidth="1"/>
    <col min="15881" max="15881" width="9.125" customWidth="1"/>
    <col min="15882" max="15883" width="6.125" bestFit="1" customWidth="1"/>
    <col min="15884" max="15885" width="5.875" bestFit="1" customWidth="1"/>
    <col min="15886" max="15886" width="6.875" bestFit="1" customWidth="1"/>
    <col min="16129" max="16129" width="9" customWidth="1"/>
    <col min="16130" max="16130" width="10" customWidth="1"/>
    <col min="16131" max="16131" width="16.875" customWidth="1"/>
    <col min="16132" max="16133" width="6.125" bestFit="1" customWidth="1"/>
    <col min="16134" max="16134" width="5.125" bestFit="1" customWidth="1"/>
    <col min="16135" max="16136" width="6.125" bestFit="1" customWidth="1"/>
    <col min="16137" max="16137" width="9.125" customWidth="1"/>
    <col min="16138" max="16139" width="6.125" bestFit="1" customWidth="1"/>
    <col min="16140" max="16141" width="5.875" bestFit="1" customWidth="1"/>
    <col min="16142" max="16142" width="6.875" bestFit="1" customWidth="1"/>
  </cols>
  <sheetData>
    <row r="1" spans="1:3" ht="33" customHeight="1">
      <c r="A1" s="151" t="s">
        <v>0</v>
      </c>
      <c r="B1" s="151"/>
      <c r="C1" s="151"/>
    </row>
    <row r="2" spans="1:3">
      <c r="A2" s="32" t="s">
        <v>1</v>
      </c>
      <c r="B2" s="35" t="s">
        <v>2</v>
      </c>
      <c r="C2" s="35" t="s">
        <v>3</v>
      </c>
    </row>
    <row r="3" spans="1:3">
      <c r="A3" s="33" t="s">
        <v>4</v>
      </c>
      <c r="B3" s="36">
        <v>1.6034143416245753E-3</v>
      </c>
      <c r="C3" s="36">
        <v>3.0404998742942411E-3</v>
      </c>
    </row>
    <row r="4" spans="1:3">
      <c r="A4" s="33" t="s">
        <v>5</v>
      </c>
      <c r="B4" s="36">
        <v>0.15740698536218398</v>
      </c>
      <c r="C4" s="36">
        <v>0.19057231714330286</v>
      </c>
    </row>
    <row r="5" spans="1:3">
      <c r="A5" s="33" t="s">
        <v>6</v>
      </c>
      <c r="B5" s="36">
        <v>0.1342638643884152</v>
      </c>
      <c r="C5" s="36">
        <v>0.13891948085783973</v>
      </c>
    </row>
    <row r="6" spans="1:3">
      <c r="A6" s="33" t="s">
        <v>7</v>
      </c>
      <c r="B6" s="36">
        <v>9.172987611713411E-2</v>
      </c>
      <c r="C6" s="36">
        <v>8.3677598793228253E-2</v>
      </c>
    </row>
    <row r="7" spans="1:3">
      <c r="A7" t="s">
        <v>8</v>
      </c>
      <c r="B7" s="37"/>
      <c r="C7" s="37"/>
    </row>
    <row r="8" spans="1:3">
      <c r="A8" s="33" t="s">
        <v>9</v>
      </c>
      <c r="B8" s="36">
        <v>1.6112997496987466E-2</v>
      </c>
      <c r="C8" s="36">
        <v>1.4409994018445385E-5</v>
      </c>
    </row>
    <row r="9" spans="1:3">
      <c r="A9" s="33" t="s">
        <v>10</v>
      </c>
      <c r="B9" s="36">
        <v>5.7045683571896287E-2</v>
      </c>
      <c r="C9" s="36">
        <v>8.6249453664454832E-5</v>
      </c>
    </row>
    <row r="10" spans="1:3">
      <c r="A10" s="33" t="s">
        <v>11</v>
      </c>
      <c r="B10" s="36">
        <v>2.5683883664721322E-3</v>
      </c>
      <c r="C10" s="36">
        <v>5.4067946186385883E-7</v>
      </c>
    </row>
    <row r="11" spans="1:3">
      <c r="A11" s="33" t="s">
        <v>12</v>
      </c>
      <c r="B11" s="36">
        <v>2.5230719939889055E-3</v>
      </c>
      <c r="C11" s="36">
        <v>1.1762681123797297E-3</v>
      </c>
    </row>
    <row r="12" spans="1:3">
      <c r="A12" s="33" t="s">
        <v>13</v>
      </c>
      <c r="B12" s="36">
        <v>1.4652210204951383E-2</v>
      </c>
      <c r="C12" s="36">
        <v>6.8471292506529668E-7</v>
      </c>
    </row>
    <row r="13" spans="1:3">
      <c r="A13" s="33" t="s">
        <v>14</v>
      </c>
      <c r="B13" s="36">
        <v>6.5606685979609624E-3</v>
      </c>
      <c r="C13" s="36">
        <v>1.8743843483506654E-2</v>
      </c>
    </row>
    <row r="14" spans="1:3">
      <c r="A14" s="33" t="s">
        <v>15</v>
      </c>
      <c r="B14" s="36">
        <v>9.7640112545600549E-3</v>
      </c>
      <c r="C14" s="36">
        <v>1.8985615838937153E-2</v>
      </c>
    </row>
    <row r="15" spans="1:3">
      <c r="A15" t="s">
        <v>16</v>
      </c>
      <c r="B15" s="36">
        <v>0.19538682702144486</v>
      </c>
      <c r="C15" s="36">
        <v>6.1951529525692182E-2</v>
      </c>
    </row>
    <row r="16" spans="1:3">
      <c r="A16" s="34" t="s">
        <v>17</v>
      </c>
      <c r="B16" s="38">
        <f>SUM(B3:B15)</f>
        <v>0.68961799871761986</v>
      </c>
      <c r="C16" s="38">
        <f>SUM(C3:C15)</f>
        <v>0.51716903846925066</v>
      </c>
    </row>
    <row r="17" spans="2:2">
      <c r="B17" s="3"/>
    </row>
  </sheetData>
  <mergeCells count="1">
    <mergeCell ref="A1:C1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EF3E-595C-8C4B-B84E-6C529E2967AA}">
  <dimension ref="A1:I28"/>
  <sheetViews>
    <sheetView zoomScale="150" workbookViewId="0">
      <selection activeCell="B8" sqref="B8:B10"/>
    </sheetView>
  </sheetViews>
  <sheetFormatPr defaultColWidth="11" defaultRowHeight="15.95"/>
  <cols>
    <col min="1" max="1" width="28.375" bestFit="1" customWidth="1"/>
    <col min="2" max="2" width="14.625" bestFit="1" customWidth="1"/>
    <col min="3" max="3" width="12.625" customWidth="1"/>
    <col min="4" max="4" width="13" customWidth="1"/>
    <col min="10" max="10" width="11.875" bestFit="1" customWidth="1"/>
  </cols>
  <sheetData>
    <row r="1" spans="1:4" ht="33.950000000000003" customHeight="1">
      <c r="A1" s="151" t="s">
        <v>841</v>
      </c>
      <c r="B1" s="151"/>
      <c r="C1" s="151"/>
      <c r="D1" s="151"/>
    </row>
    <row r="2" spans="1:4">
      <c r="A2" s="143" t="s">
        <v>842</v>
      </c>
      <c r="B2" s="143" t="s">
        <v>843</v>
      </c>
      <c r="C2" s="143" t="s">
        <v>844</v>
      </c>
      <c r="D2" s="143" t="s">
        <v>845</v>
      </c>
    </row>
    <row r="3" spans="1:4">
      <c r="A3" s="142" t="s">
        <v>846</v>
      </c>
      <c r="B3" s="142" t="s">
        <v>847</v>
      </c>
      <c r="C3" s="142">
        <v>66099</v>
      </c>
      <c r="D3" s="142">
        <v>68134</v>
      </c>
    </row>
    <row r="4" spans="1:4">
      <c r="A4" s="142"/>
      <c r="B4" s="142" t="s">
        <v>848</v>
      </c>
      <c r="C4" s="142">
        <v>4401</v>
      </c>
      <c r="D4" s="142">
        <v>4719</v>
      </c>
    </row>
    <row r="5" spans="1:4">
      <c r="A5" s="142"/>
      <c r="B5" s="142" t="s">
        <v>849</v>
      </c>
      <c r="C5" s="142">
        <v>49508</v>
      </c>
      <c r="D5" s="142">
        <v>49786</v>
      </c>
    </row>
    <row r="6" spans="1:4">
      <c r="A6" s="142"/>
      <c r="B6" s="142" t="s">
        <v>850</v>
      </c>
      <c r="C6" s="142">
        <v>5111</v>
      </c>
      <c r="D6" s="142">
        <v>6605</v>
      </c>
    </row>
    <row r="7" spans="1:4">
      <c r="A7" s="142"/>
      <c r="B7" s="142" t="s">
        <v>851</v>
      </c>
      <c r="C7" s="142">
        <v>7575</v>
      </c>
      <c r="D7" s="142">
        <v>8798</v>
      </c>
    </row>
    <row r="8" spans="1:4">
      <c r="A8" s="142" t="s">
        <v>852</v>
      </c>
      <c r="B8" s="142" t="s">
        <v>853</v>
      </c>
      <c r="C8" s="142">
        <v>24533</v>
      </c>
      <c r="D8" s="142">
        <v>26020</v>
      </c>
    </row>
    <row r="9" spans="1:4">
      <c r="A9" s="142"/>
      <c r="B9" s="142" t="s">
        <v>854</v>
      </c>
      <c r="C9" s="142">
        <v>2387</v>
      </c>
      <c r="D9" s="142">
        <v>3610</v>
      </c>
    </row>
    <row r="10" spans="1:4">
      <c r="A10" s="142"/>
      <c r="B10" s="142" t="s">
        <v>855</v>
      </c>
      <c r="C10" s="142">
        <v>802</v>
      </c>
      <c r="D10" s="142">
        <v>1245</v>
      </c>
    </row>
    <row r="11" spans="1:4">
      <c r="A11" s="142"/>
      <c r="B11" s="142" t="s">
        <v>856</v>
      </c>
      <c r="C11" s="142">
        <v>9253</v>
      </c>
      <c r="D11" s="142">
        <v>11288</v>
      </c>
    </row>
    <row r="12" spans="1:4">
      <c r="A12" s="142"/>
      <c r="B12" s="142" t="s">
        <v>857</v>
      </c>
      <c r="C12" s="142">
        <v>2067</v>
      </c>
      <c r="D12" s="142">
        <v>2345</v>
      </c>
    </row>
    <row r="13" spans="1:4">
      <c r="A13" s="34"/>
      <c r="B13" s="34" t="s">
        <v>858</v>
      </c>
      <c r="C13" s="34">
        <v>38487</v>
      </c>
      <c r="D13" s="34">
        <v>38743</v>
      </c>
    </row>
    <row r="18" spans="6:9" s="141" customFormat="1">
      <c r="F18" s="141" t="s">
        <v>843</v>
      </c>
      <c r="G18" s="141" t="s">
        <v>844</v>
      </c>
      <c r="H18" s="141" t="s">
        <v>845</v>
      </c>
      <c r="I18" s="141" t="s">
        <v>859</v>
      </c>
    </row>
    <row r="19" spans="6:9" s="141" customFormat="1">
      <c r="F19" s="141" t="s">
        <v>847</v>
      </c>
      <c r="G19" s="141">
        <v>66099</v>
      </c>
      <c r="H19" s="141">
        <v>68134</v>
      </c>
      <c r="I19" s="141" t="s">
        <v>860</v>
      </c>
    </row>
    <row r="20" spans="6:9" s="141" customFormat="1">
      <c r="F20" s="141" t="s">
        <v>848</v>
      </c>
      <c r="G20" s="141">
        <v>4401</v>
      </c>
      <c r="H20" s="141">
        <v>4719</v>
      </c>
      <c r="I20" s="141" t="s">
        <v>860</v>
      </c>
    </row>
    <row r="21" spans="6:9" s="141" customFormat="1">
      <c r="F21" s="141" t="s">
        <v>849</v>
      </c>
      <c r="G21" s="141">
        <v>49508</v>
      </c>
      <c r="H21" s="141">
        <v>49786</v>
      </c>
      <c r="I21" s="141" t="s">
        <v>861</v>
      </c>
    </row>
    <row r="22" spans="6:9" s="141" customFormat="1">
      <c r="F22" s="141" t="s">
        <v>850</v>
      </c>
      <c r="G22" s="141">
        <v>5111</v>
      </c>
      <c r="H22" s="141">
        <v>6605</v>
      </c>
      <c r="I22" s="141" t="s">
        <v>860</v>
      </c>
    </row>
    <row r="23" spans="6:9" s="141" customFormat="1">
      <c r="F23" s="141" t="s">
        <v>850</v>
      </c>
      <c r="G23" s="141">
        <v>5111</v>
      </c>
      <c r="H23" s="141">
        <v>6605</v>
      </c>
      <c r="I23" s="141" t="s">
        <v>860</v>
      </c>
    </row>
    <row r="24" spans="6:9" s="141" customFormat="1">
      <c r="F24" s="141" t="s">
        <v>850</v>
      </c>
      <c r="G24" s="141">
        <v>5111</v>
      </c>
      <c r="H24" s="141">
        <v>6605</v>
      </c>
      <c r="I24" s="141" t="s">
        <v>860</v>
      </c>
    </row>
    <row r="25" spans="6:9" s="141" customFormat="1">
      <c r="F25" s="141" t="s">
        <v>862</v>
      </c>
      <c r="G25" s="141">
        <v>1295305</v>
      </c>
      <c r="H25" s="141">
        <v>1300337</v>
      </c>
      <c r="I25" s="141" t="s">
        <v>861</v>
      </c>
    </row>
    <row r="26" spans="6:9" s="141" customFormat="1">
      <c r="F26" s="141" t="s">
        <v>863</v>
      </c>
      <c r="G26" s="141">
        <v>236001</v>
      </c>
      <c r="H26" s="141">
        <v>238857</v>
      </c>
      <c r="I26" s="141" t="s">
        <v>860</v>
      </c>
    </row>
    <row r="27" spans="6:9" s="141" customFormat="1">
      <c r="F27" s="141" t="s">
        <v>851</v>
      </c>
      <c r="G27" s="141">
        <v>7575</v>
      </c>
      <c r="H27" s="141">
        <v>8798</v>
      </c>
      <c r="I27" s="141" t="s">
        <v>860</v>
      </c>
    </row>
    <row r="28" spans="6:9" s="141" customFormat="1">
      <c r="F28" s="141" t="s">
        <v>864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C635-B0E0-F247-9256-E637AC3BBE1F}">
  <dimension ref="A1:G30"/>
  <sheetViews>
    <sheetView zoomScale="160" zoomScaleNormal="160" zoomScaleSheetLayoutView="160" workbookViewId="0">
      <selection activeCell="D11" sqref="D11"/>
    </sheetView>
  </sheetViews>
  <sheetFormatPr defaultColWidth="11" defaultRowHeight="14.1"/>
  <cols>
    <col min="1" max="1" width="30.125" style="39" customWidth="1"/>
    <col min="2" max="2" width="6.5" style="40" bestFit="1" customWidth="1"/>
    <col min="3" max="3" width="7.875" style="41" bestFit="1" customWidth="1"/>
    <col min="4" max="4" width="25.375" style="42" customWidth="1"/>
    <col min="5" max="5" width="23.625" style="39" customWidth="1"/>
    <col min="6" max="6" width="16.875" style="39" customWidth="1"/>
    <col min="7" max="7" width="10.875" style="39"/>
    <col min="8" max="8" width="44.5" style="39" bestFit="1" customWidth="1"/>
    <col min="9" max="10" width="10.875" style="39"/>
    <col min="11" max="11" width="10.875" style="39" customWidth="1"/>
    <col min="12" max="12" width="33.5" style="39" bestFit="1" customWidth="1"/>
    <col min="13" max="256" width="10.875" style="39"/>
    <col min="257" max="257" width="30.125" style="39" customWidth="1"/>
    <col min="258" max="258" width="6.5" style="39" bestFit="1" customWidth="1"/>
    <col min="259" max="259" width="7.875" style="39" bestFit="1" customWidth="1"/>
    <col min="260" max="260" width="25.375" style="39" customWidth="1"/>
    <col min="261" max="261" width="23.625" style="39" customWidth="1"/>
    <col min="262" max="262" width="16.875" style="39" customWidth="1"/>
    <col min="263" max="263" width="10.875" style="39"/>
    <col min="264" max="264" width="44.5" style="39" bestFit="1" customWidth="1"/>
    <col min="265" max="267" width="10.875" style="39"/>
    <col min="268" max="268" width="33.5" style="39" bestFit="1" customWidth="1"/>
    <col min="269" max="512" width="10.875" style="39"/>
    <col min="513" max="513" width="30.125" style="39" customWidth="1"/>
    <col min="514" max="514" width="6.5" style="39" bestFit="1" customWidth="1"/>
    <col min="515" max="515" width="7.875" style="39" bestFit="1" customWidth="1"/>
    <col min="516" max="516" width="25.375" style="39" customWidth="1"/>
    <col min="517" max="517" width="23.625" style="39" customWidth="1"/>
    <col min="518" max="518" width="16.875" style="39" customWidth="1"/>
    <col min="519" max="519" width="10.875" style="39"/>
    <col min="520" max="520" width="44.5" style="39" bestFit="1" customWidth="1"/>
    <col min="521" max="523" width="10.875" style="39"/>
    <col min="524" max="524" width="33.5" style="39" bestFit="1" customWidth="1"/>
    <col min="525" max="768" width="10.875" style="39"/>
    <col min="769" max="769" width="30.125" style="39" customWidth="1"/>
    <col min="770" max="770" width="6.5" style="39" bestFit="1" customWidth="1"/>
    <col min="771" max="771" width="7.875" style="39" bestFit="1" customWidth="1"/>
    <col min="772" max="772" width="25.375" style="39" customWidth="1"/>
    <col min="773" max="773" width="23.625" style="39" customWidth="1"/>
    <col min="774" max="774" width="16.875" style="39" customWidth="1"/>
    <col min="775" max="775" width="10.875" style="39"/>
    <col min="776" max="776" width="44.5" style="39" bestFit="1" customWidth="1"/>
    <col min="777" max="779" width="10.875" style="39"/>
    <col min="780" max="780" width="33.5" style="39" bestFit="1" customWidth="1"/>
    <col min="781" max="1024" width="10.875" style="39"/>
    <col min="1025" max="1025" width="30.125" style="39" customWidth="1"/>
    <col min="1026" max="1026" width="6.5" style="39" bestFit="1" customWidth="1"/>
    <col min="1027" max="1027" width="7.875" style="39" bestFit="1" customWidth="1"/>
    <col min="1028" max="1028" width="25.375" style="39" customWidth="1"/>
    <col min="1029" max="1029" width="23.625" style="39" customWidth="1"/>
    <col min="1030" max="1030" width="16.875" style="39" customWidth="1"/>
    <col min="1031" max="1031" width="10.875" style="39"/>
    <col min="1032" max="1032" width="44.5" style="39" bestFit="1" customWidth="1"/>
    <col min="1033" max="1035" width="10.875" style="39"/>
    <col min="1036" max="1036" width="33.5" style="39" bestFit="1" customWidth="1"/>
    <col min="1037" max="1280" width="10.875" style="39"/>
    <col min="1281" max="1281" width="30.125" style="39" customWidth="1"/>
    <col min="1282" max="1282" width="6.5" style="39" bestFit="1" customWidth="1"/>
    <col min="1283" max="1283" width="7.875" style="39" bestFit="1" customWidth="1"/>
    <col min="1284" max="1284" width="25.375" style="39" customWidth="1"/>
    <col min="1285" max="1285" width="23.625" style="39" customWidth="1"/>
    <col min="1286" max="1286" width="16.875" style="39" customWidth="1"/>
    <col min="1287" max="1287" width="10.875" style="39"/>
    <col min="1288" max="1288" width="44.5" style="39" bestFit="1" customWidth="1"/>
    <col min="1289" max="1291" width="10.875" style="39"/>
    <col min="1292" max="1292" width="33.5" style="39" bestFit="1" customWidth="1"/>
    <col min="1293" max="1536" width="10.875" style="39"/>
    <col min="1537" max="1537" width="30.125" style="39" customWidth="1"/>
    <col min="1538" max="1538" width="6.5" style="39" bestFit="1" customWidth="1"/>
    <col min="1539" max="1539" width="7.875" style="39" bestFit="1" customWidth="1"/>
    <col min="1540" max="1540" width="25.375" style="39" customWidth="1"/>
    <col min="1541" max="1541" width="23.625" style="39" customWidth="1"/>
    <col min="1542" max="1542" width="16.875" style="39" customWidth="1"/>
    <col min="1543" max="1543" width="10.875" style="39"/>
    <col min="1544" max="1544" width="44.5" style="39" bestFit="1" customWidth="1"/>
    <col min="1545" max="1547" width="10.875" style="39"/>
    <col min="1548" max="1548" width="33.5" style="39" bestFit="1" customWidth="1"/>
    <col min="1549" max="1792" width="10.875" style="39"/>
    <col min="1793" max="1793" width="30.125" style="39" customWidth="1"/>
    <col min="1794" max="1794" width="6.5" style="39" bestFit="1" customWidth="1"/>
    <col min="1795" max="1795" width="7.875" style="39" bestFit="1" customWidth="1"/>
    <col min="1796" max="1796" width="25.375" style="39" customWidth="1"/>
    <col min="1797" max="1797" width="23.625" style="39" customWidth="1"/>
    <col min="1798" max="1798" width="16.875" style="39" customWidth="1"/>
    <col min="1799" max="1799" width="10.875" style="39"/>
    <col min="1800" max="1800" width="44.5" style="39" bestFit="1" customWidth="1"/>
    <col min="1801" max="1803" width="10.875" style="39"/>
    <col min="1804" max="1804" width="33.5" style="39" bestFit="1" customWidth="1"/>
    <col min="1805" max="2048" width="10.875" style="39"/>
    <col min="2049" max="2049" width="30.125" style="39" customWidth="1"/>
    <col min="2050" max="2050" width="6.5" style="39" bestFit="1" customWidth="1"/>
    <col min="2051" max="2051" width="7.875" style="39" bestFit="1" customWidth="1"/>
    <col min="2052" max="2052" width="25.375" style="39" customWidth="1"/>
    <col min="2053" max="2053" width="23.625" style="39" customWidth="1"/>
    <col min="2054" max="2054" width="16.875" style="39" customWidth="1"/>
    <col min="2055" max="2055" width="10.875" style="39"/>
    <col min="2056" max="2056" width="44.5" style="39" bestFit="1" customWidth="1"/>
    <col min="2057" max="2059" width="10.875" style="39"/>
    <col min="2060" max="2060" width="33.5" style="39" bestFit="1" customWidth="1"/>
    <col min="2061" max="2304" width="10.875" style="39"/>
    <col min="2305" max="2305" width="30.125" style="39" customWidth="1"/>
    <col min="2306" max="2306" width="6.5" style="39" bestFit="1" customWidth="1"/>
    <col min="2307" max="2307" width="7.875" style="39" bestFit="1" customWidth="1"/>
    <col min="2308" max="2308" width="25.375" style="39" customWidth="1"/>
    <col min="2309" max="2309" width="23.625" style="39" customWidth="1"/>
    <col min="2310" max="2310" width="16.875" style="39" customWidth="1"/>
    <col min="2311" max="2311" width="10.875" style="39"/>
    <col min="2312" max="2312" width="44.5" style="39" bestFit="1" customWidth="1"/>
    <col min="2313" max="2315" width="10.875" style="39"/>
    <col min="2316" max="2316" width="33.5" style="39" bestFit="1" customWidth="1"/>
    <col min="2317" max="2560" width="10.875" style="39"/>
    <col min="2561" max="2561" width="30.125" style="39" customWidth="1"/>
    <col min="2562" max="2562" width="6.5" style="39" bestFit="1" customWidth="1"/>
    <col min="2563" max="2563" width="7.875" style="39" bestFit="1" customWidth="1"/>
    <col min="2564" max="2564" width="25.375" style="39" customWidth="1"/>
    <col min="2565" max="2565" width="23.625" style="39" customWidth="1"/>
    <col min="2566" max="2566" width="16.875" style="39" customWidth="1"/>
    <col min="2567" max="2567" width="10.875" style="39"/>
    <col min="2568" max="2568" width="44.5" style="39" bestFit="1" customWidth="1"/>
    <col min="2569" max="2571" width="10.875" style="39"/>
    <col min="2572" max="2572" width="33.5" style="39" bestFit="1" customWidth="1"/>
    <col min="2573" max="2816" width="10.875" style="39"/>
    <col min="2817" max="2817" width="30.125" style="39" customWidth="1"/>
    <col min="2818" max="2818" width="6.5" style="39" bestFit="1" customWidth="1"/>
    <col min="2819" max="2819" width="7.875" style="39" bestFit="1" customWidth="1"/>
    <col min="2820" max="2820" width="25.375" style="39" customWidth="1"/>
    <col min="2821" max="2821" width="23.625" style="39" customWidth="1"/>
    <col min="2822" max="2822" width="16.875" style="39" customWidth="1"/>
    <col min="2823" max="2823" width="10.875" style="39"/>
    <col min="2824" max="2824" width="44.5" style="39" bestFit="1" customWidth="1"/>
    <col min="2825" max="2827" width="10.875" style="39"/>
    <col min="2828" max="2828" width="33.5" style="39" bestFit="1" customWidth="1"/>
    <col min="2829" max="3072" width="10.875" style="39"/>
    <col min="3073" max="3073" width="30.125" style="39" customWidth="1"/>
    <col min="3074" max="3074" width="6.5" style="39" bestFit="1" customWidth="1"/>
    <col min="3075" max="3075" width="7.875" style="39" bestFit="1" customWidth="1"/>
    <col min="3076" max="3076" width="25.375" style="39" customWidth="1"/>
    <col min="3077" max="3077" width="23.625" style="39" customWidth="1"/>
    <col min="3078" max="3078" width="16.875" style="39" customWidth="1"/>
    <col min="3079" max="3079" width="10.875" style="39"/>
    <col min="3080" max="3080" width="44.5" style="39" bestFit="1" customWidth="1"/>
    <col min="3081" max="3083" width="10.875" style="39"/>
    <col min="3084" max="3084" width="33.5" style="39" bestFit="1" customWidth="1"/>
    <col min="3085" max="3328" width="10.875" style="39"/>
    <col min="3329" max="3329" width="30.125" style="39" customWidth="1"/>
    <col min="3330" max="3330" width="6.5" style="39" bestFit="1" customWidth="1"/>
    <col min="3331" max="3331" width="7.875" style="39" bestFit="1" customWidth="1"/>
    <col min="3332" max="3332" width="25.375" style="39" customWidth="1"/>
    <col min="3333" max="3333" width="23.625" style="39" customWidth="1"/>
    <col min="3334" max="3334" width="16.875" style="39" customWidth="1"/>
    <col min="3335" max="3335" width="10.875" style="39"/>
    <col min="3336" max="3336" width="44.5" style="39" bestFit="1" customWidth="1"/>
    <col min="3337" max="3339" width="10.875" style="39"/>
    <col min="3340" max="3340" width="33.5" style="39" bestFit="1" customWidth="1"/>
    <col min="3341" max="3584" width="10.875" style="39"/>
    <col min="3585" max="3585" width="30.125" style="39" customWidth="1"/>
    <col min="3586" max="3586" width="6.5" style="39" bestFit="1" customWidth="1"/>
    <col min="3587" max="3587" width="7.875" style="39" bestFit="1" customWidth="1"/>
    <col min="3588" max="3588" width="25.375" style="39" customWidth="1"/>
    <col min="3589" max="3589" width="23.625" style="39" customWidth="1"/>
    <col min="3590" max="3590" width="16.875" style="39" customWidth="1"/>
    <col min="3591" max="3591" width="10.875" style="39"/>
    <col min="3592" max="3592" width="44.5" style="39" bestFit="1" customWidth="1"/>
    <col min="3593" max="3595" width="10.875" style="39"/>
    <col min="3596" max="3596" width="33.5" style="39" bestFit="1" customWidth="1"/>
    <col min="3597" max="3840" width="10.875" style="39"/>
    <col min="3841" max="3841" width="30.125" style="39" customWidth="1"/>
    <col min="3842" max="3842" width="6.5" style="39" bestFit="1" customWidth="1"/>
    <col min="3843" max="3843" width="7.875" style="39" bestFit="1" customWidth="1"/>
    <col min="3844" max="3844" width="25.375" style="39" customWidth="1"/>
    <col min="3845" max="3845" width="23.625" style="39" customWidth="1"/>
    <col min="3846" max="3846" width="16.875" style="39" customWidth="1"/>
    <col min="3847" max="3847" width="10.875" style="39"/>
    <col min="3848" max="3848" width="44.5" style="39" bestFit="1" customWidth="1"/>
    <col min="3849" max="3851" width="10.875" style="39"/>
    <col min="3852" max="3852" width="33.5" style="39" bestFit="1" customWidth="1"/>
    <col min="3853" max="4096" width="10.875" style="39"/>
    <col min="4097" max="4097" width="30.125" style="39" customWidth="1"/>
    <col min="4098" max="4098" width="6.5" style="39" bestFit="1" customWidth="1"/>
    <col min="4099" max="4099" width="7.875" style="39" bestFit="1" customWidth="1"/>
    <col min="4100" max="4100" width="25.375" style="39" customWidth="1"/>
    <col min="4101" max="4101" width="23.625" style="39" customWidth="1"/>
    <col min="4102" max="4102" width="16.875" style="39" customWidth="1"/>
    <col min="4103" max="4103" width="10.875" style="39"/>
    <col min="4104" max="4104" width="44.5" style="39" bestFit="1" customWidth="1"/>
    <col min="4105" max="4107" width="10.875" style="39"/>
    <col min="4108" max="4108" width="33.5" style="39" bestFit="1" customWidth="1"/>
    <col min="4109" max="4352" width="10.875" style="39"/>
    <col min="4353" max="4353" width="30.125" style="39" customWidth="1"/>
    <col min="4354" max="4354" width="6.5" style="39" bestFit="1" customWidth="1"/>
    <col min="4355" max="4355" width="7.875" style="39" bestFit="1" customWidth="1"/>
    <col min="4356" max="4356" width="25.375" style="39" customWidth="1"/>
    <col min="4357" max="4357" width="23.625" style="39" customWidth="1"/>
    <col min="4358" max="4358" width="16.875" style="39" customWidth="1"/>
    <col min="4359" max="4359" width="10.875" style="39"/>
    <col min="4360" max="4360" width="44.5" style="39" bestFit="1" customWidth="1"/>
    <col min="4361" max="4363" width="10.875" style="39"/>
    <col min="4364" max="4364" width="33.5" style="39" bestFit="1" customWidth="1"/>
    <col min="4365" max="4608" width="10.875" style="39"/>
    <col min="4609" max="4609" width="30.125" style="39" customWidth="1"/>
    <col min="4610" max="4610" width="6.5" style="39" bestFit="1" customWidth="1"/>
    <col min="4611" max="4611" width="7.875" style="39" bestFit="1" customWidth="1"/>
    <col min="4612" max="4612" width="25.375" style="39" customWidth="1"/>
    <col min="4613" max="4613" width="23.625" style="39" customWidth="1"/>
    <col min="4614" max="4614" width="16.875" style="39" customWidth="1"/>
    <col min="4615" max="4615" width="10.875" style="39"/>
    <col min="4616" max="4616" width="44.5" style="39" bestFit="1" customWidth="1"/>
    <col min="4617" max="4619" width="10.875" style="39"/>
    <col min="4620" max="4620" width="33.5" style="39" bestFit="1" customWidth="1"/>
    <col min="4621" max="4864" width="10.875" style="39"/>
    <col min="4865" max="4865" width="30.125" style="39" customWidth="1"/>
    <col min="4866" max="4866" width="6.5" style="39" bestFit="1" customWidth="1"/>
    <col min="4867" max="4867" width="7.875" style="39" bestFit="1" customWidth="1"/>
    <col min="4868" max="4868" width="25.375" style="39" customWidth="1"/>
    <col min="4869" max="4869" width="23.625" style="39" customWidth="1"/>
    <col min="4870" max="4870" width="16.875" style="39" customWidth="1"/>
    <col min="4871" max="4871" width="10.875" style="39"/>
    <col min="4872" max="4872" width="44.5" style="39" bestFit="1" customWidth="1"/>
    <col min="4873" max="4875" width="10.875" style="39"/>
    <col min="4876" max="4876" width="33.5" style="39" bestFit="1" customWidth="1"/>
    <col min="4877" max="5120" width="10.875" style="39"/>
    <col min="5121" max="5121" width="30.125" style="39" customWidth="1"/>
    <col min="5122" max="5122" width="6.5" style="39" bestFit="1" customWidth="1"/>
    <col min="5123" max="5123" width="7.875" style="39" bestFit="1" customWidth="1"/>
    <col min="5124" max="5124" width="25.375" style="39" customWidth="1"/>
    <col min="5125" max="5125" width="23.625" style="39" customWidth="1"/>
    <col min="5126" max="5126" width="16.875" style="39" customWidth="1"/>
    <col min="5127" max="5127" width="10.875" style="39"/>
    <col min="5128" max="5128" width="44.5" style="39" bestFit="1" customWidth="1"/>
    <col min="5129" max="5131" width="10.875" style="39"/>
    <col min="5132" max="5132" width="33.5" style="39" bestFit="1" customWidth="1"/>
    <col min="5133" max="5376" width="10.875" style="39"/>
    <col min="5377" max="5377" width="30.125" style="39" customWidth="1"/>
    <col min="5378" max="5378" width="6.5" style="39" bestFit="1" customWidth="1"/>
    <col min="5379" max="5379" width="7.875" style="39" bestFit="1" customWidth="1"/>
    <col min="5380" max="5380" width="25.375" style="39" customWidth="1"/>
    <col min="5381" max="5381" width="23.625" style="39" customWidth="1"/>
    <col min="5382" max="5382" width="16.875" style="39" customWidth="1"/>
    <col min="5383" max="5383" width="10.875" style="39"/>
    <col min="5384" max="5384" width="44.5" style="39" bestFit="1" customWidth="1"/>
    <col min="5385" max="5387" width="10.875" style="39"/>
    <col min="5388" max="5388" width="33.5" style="39" bestFit="1" customWidth="1"/>
    <col min="5389" max="5632" width="10.875" style="39"/>
    <col min="5633" max="5633" width="30.125" style="39" customWidth="1"/>
    <col min="5634" max="5634" width="6.5" style="39" bestFit="1" customWidth="1"/>
    <col min="5635" max="5635" width="7.875" style="39" bestFit="1" customWidth="1"/>
    <col min="5636" max="5636" width="25.375" style="39" customWidth="1"/>
    <col min="5637" max="5637" width="23.625" style="39" customWidth="1"/>
    <col min="5638" max="5638" width="16.875" style="39" customWidth="1"/>
    <col min="5639" max="5639" width="10.875" style="39"/>
    <col min="5640" max="5640" width="44.5" style="39" bestFit="1" customWidth="1"/>
    <col min="5641" max="5643" width="10.875" style="39"/>
    <col min="5644" max="5644" width="33.5" style="39" bestFit="1" customWidth="1"/>
    <col min="5645" max="5888" width="10.875" style="39"/>
    <col min="5889" max="5889" width="30.125" style="39" customWidth="1"/>
    <col min="5890" max="5890" width="6.5" style="39" bestFit="1" customWidth="1"/>
    <col min="5891" max="5891" width="7.875" style="39" bestFit="1" customWidth="1"/>
    <col min="5892" max="5892" width="25.375" style="39" customWidth="1"/>
    <col min="5893" max="5893" width="23.625" style="39" customWidth="1"/>
    <col min="5894" max="5894" width="16.875" style="39" customWidth="1"/>
    <col min="5895" max="5895" width="10.875" style="39"/>
    <col min="5896" max="5896" width="44.5" style="39" bestFit="1" customWidth="1"/>
    <col min="5897" max="5899" width="10.875" style="39"/>
    <col min="5900" max="5900" width="33.5" style="39" bestFit="1" customWidth="1"/>
    <col min="5901" max="6144" width="10.875" style="39"/>
    <col min="6145" max="6145" width="30.125" style="39" customWidth="1"/>
    <col min="6146" max="6146" width="6.5" style="39" bestFit="1" customWidth="1"/>
    <col min="6147" max="6147" width="7.875" style="39" bestFit="1" customWidth="1"/>
    <col min="6148" max="6148" width="25.375" style="39" customWidth="1"/>
    <col min="6149" max="6149" width="23.625" style="39" customWidth="1"/>
    <col min="6150" max="6150" width="16.875" style="39" customWidth="1"/>
    <col min="6151" max="6151" width="10.875" style="39"/>
    <col min="6152" max="6152" width="44.5" style="39" bestFit="1" customWidth="1"/>
    <col min="6153" max="6155" width="10.875" style="39"/>
    <col min="6156" max="6156" width="33.5" style="39" bestFit="1" customWidth="1"/>
    <col min="6157" max="6400" width="10.875" style="39"/>
    <col min="6401" max="6401" width="30.125" style="39" customWidth="1"/>
    <col min="6402" max="6402" width="6.5" style="39" bestFit="1" customWidth="1"/>
    <col min="6403" max="6403" width="7.875" style="39" bestFit="1" customWidth="1"/>
    <col min="6404" max="6404" width="25.375" style="39" customWidth="1"/>
    <col min="6405" max="6405" width="23.625" style="39" customWidth="1"/>
    <col min="6406" max="6406" width="16.875" style="39" customWidth="1"/>
    <col min="6407" max="6407" width="10.875" style="39"/>
    <col min="6408" max="6408" width="44.5" style="39" bestFit="1" customWidth="1"/>
    <col min="6409" max="6411" width="10.875" style="39"/>
    <col min="6412" max="6412" width="33.5" style="39" bestFit="1" customWidth="1"/>
    <col min="6413" max="6656" width="10.875" style="39"/>
    <col min="6657" max="6657" width="30.125" style="39" customWidth="1"/>
    <col min="6658" max="6658" width="6.5" style="39" bestFit="1" customWidth="1"/>
    <col min="6659" max="6659" width="7.875" style="39" bestFit="1" customWidth="1"/>
    <col min="6660" max="6660" width="25.375" style="39" customWidth="1"/>
    <col min="6661" max="6661" width="23.625" style="39" customWidth="1"/>
    <col min="6662" max="6662" width="16.875" style="39" customWidth="1"/>
    <col min="6663" max="6663" width="10.875" style="39"/>
    <col min="6664" max="6664" width="44.5" style="39" bestFit="1" customWidth="1"/>
    <col min="6665" max="6667" width="10.875" style="39"/>
    <col min="6668" max="6668" width="33.5" style="39" bestFit="1" customWidth="1"/>
    <col min="6669" max="6912" width="10.875" style="39"/>
    <col min="6913" max="6913" width="30.125" style="39" customWidth="1"/>
    <col min="6914" max="6914" width="6.5" style="39" bestFit="1" customWidth="1"/>
    <col min="6915" max="6915" width="7.875" style="39" bestFit="1" customWidth="1"/>
    <col min="6916" max="6916" width="25.375" style="39" customWidth="1"/>
    <col min="6917" max="6917" width="23.625" style="39" customWidth="1"/>
    <col min="6918" max="6918" width="16.875" style="39" customWidth="1"/>
    <col min="6919" max="6919" width="10.875" style="39"/>
    <col min="6920" max="6920" width="44.5" style="39" bestFit="1" customWidth="1"/>
    <col min="6921" max="6923" width="10.875" style="39"/>
    <col min="6924" max="6924" width="33.5" style="39" bestFit="1" customWidth="1"/>
    <col min="6925" max="7168" width="10.875" style="39"/>
    <col min="7169" max="7169" width="30.125" style="39" customWidth="1"/>
    <col min="7170" max="7170" width="6.5" style="39" bestFit="1" customWidth="1"/>
    <col min="7171" max="7171" width="7.875" style="39" bestFit="1" customWidth="1"/>
    <col min="7172" max="7172" width="25.375" style="39" customWidth="1"/>
    <col min="7173" max="7173" width="23.625" style="39" customWidth="1"/>
    <col min="7174" max="7174" width="16.875" style="39" customWidth="1"/>
    <col min="7175" max="7175" width="10.875" style="39"/>
    <col min="7176" max="7176" width="44.5" style="39" bestFit="1" customWidth="1"/>
    <col min="7177" max="7179" width="10.875" style="39"/>
    <col min="7180" max="7180" width="33.5" style="39" bestFit="1" customWidth="1"/>
    <col min="7181" max="7424" width="10.875" style="39"/>
    <col min="7425" max="7425" width="30.125" style="39" customWidth="1"/>
    <col min="7426" max="7426" width="6.5" style="39" bestFit="1" customWidth="1"/>
    <col min="7427" max="7427" width="7.875" style="39" bestFit="1" customWidth="1"/>
    <col min="7428" max="7428" width="25.375" style="39" customWidth="1"/>
    <col min="7429" max="7429" width="23.625" style="39" customWidth="1"/>
    <col min="7430" max="7430" width="16.875" style="39" customWidth="1"/>
    <col min="7431" max="7431" width="10.875" style="39"/>
    <col min="7432" max="7432" width="44.5" style="39" bestFit="1" customWidth="1"/>
    <col min="7433" max="7435" width="10.875" style="39"/>
    <col min="7436" max="7436" width="33.5" style="39" bestFit="1" customWidth="1"/>
    <col min="7437" max="7680" width="10.875" style="39"/>
    <col min="7681" max="7681" width="30.125" style="39" customWidth="1"/>
    <col min="7682" max="7682" width="6.5" style="39" bestFit="1" customWidth="1"/>
    <col min="7683" max="7683" width="7.875" style="39" bestFit="1" customWidth="1"/>
    <col min="7684" max="7684" width="25.375" style="39" customWidth="1"/>
    <col min="7685" max="7685" width="23.625" style="39" customWidth="1"/>
    <col min="7686" max="7686" width="16.875" style="39" customWidth="1"/>
    <col min="7687" max="7687" width="10.875" style="39"/>
    <col min="7688" max="7688" width="44.5" style="39" bestFit="1" customWidth="1"/>
    <col min="7689" max="7691" width="10.875" style="39"/>
    <col min="7692" max="7692" width="33.5" style="39" bestFit="1" customWidth="1"/>
    <col min="7693" max="7936" width="10.875" style="39"/>
    <col min="7937" max="7937" width="30.125" style="39" customWidth="1"/>
    <col min="7938" max="7938" width="6.5" style="39" bestFit="1" customWidth="1"/>
    <col min="7939" max="7939" width="7.875" style="39" bestFit="1" customWidth="1"/>
    <col min="7940" max="7940" width="25.375" style="39" customWidth="1"/>
    <col min="7941" max="7941" width="23.625" style="39" customWidth="1"/>
    <col min="7942" max="7942" width="16.875" style="39" customWidth="1"/>
    <col min="7943" max="7943" width="10.875" style="39"/>
    <col min="7944" max="7944" width="44.5" style="39" bestFit="1" customWidth="1"/>
    <col min="7945" max="7947" width="10.875" style="39"/>
    <col min="7948" max="7948" width="33.5" style="39" bestFit="1" customWidth="1"/>
    <col min="7949" max="8192" width="10.875" style="39"/>
    <col min="8193" max="8193" width="30.125" style="39" customWidth="1"/>
    <col min="8194" max="8194" width="6.5" style="39" bestFit="1" customWidth="1"/>
    <col min="8195" max="8195" width="7.875" style="39" bestFit="1" customWidth="1"/>
    <col min="8196" max="8196" width="25.375" style="39" customWidth="1"/>
    <col min="8197" max="8197" width="23.625" style="39" customWidth="1"/>
    <col min="8198" max="8198" width="16.875" style="39" customWidth="1"/>
    <col min="8199" max="8199" width="10.875" style="39"/>
    <col min="8200" max="8200" width="44.5" style="39" bestFit="1" customWidth="1"/>
    <col min="8201" max="8203" width="10.875" style="39"/>
    <col min="8204" max="8204" width="33.5" style="39" bestFit="1" customWidth="1"/>
    <col min="8205" max="8448" width="10.875" style="39"/>
    <col min="8449" max="8449" width="30.125" style="39" customWidth="1"/>
    <col min="8450" max="8450" width="6.5" style="39" bestFit="1" customWidth="1"/>
    <col min="8451" max="8451" width="7.875" style="39" bestFit="1" customWidth="1"/>
    <col min="8452" max="8452" width="25.375" style="39" customWidth="1"/>
    <col min="8453" max="8453" width="23.625" style="39" customWidth="1"/>
    <col min="8454" max="8454" width="16.875" style="39" customWidth="1"/>
    <col min="8455" max="8455" width="10.875" style="39"/>
    <col min="8456" max="8456" width="44.5" style="39" bestFit="1" customWidth="1"/>
    <col min="8457" max="8459" width="10.875" style="39"/>
    <col min="8460" max="8460" width="33.5" style="39" bestFit="1" customWidth="1"/>
    <col min="8461" max="8704" width="10.875" style="39"/>
    <col min="8705" max="8705" width="30.125" style="39" customWidth="1"/>
    <col min="8706" max="8706" width="6.5" style="39" bestFit="1" customWidth="1"/>
    <col min="8707" max="8707" width="7.875" style="39" bestFit="1" customWidth="1"/>
    <col min="8708" max="8708" width="25.375" style="39" customWidth="1"/>
    <col min="8709" max="8709" width="23.625" style="39" customWidth="1"/>
    <col min="8710" max="8710" width="16.875" style="39" customWidth="1"/>
    <col min="8711" max="8711" width="10.875" style="39"/>
    <col min="8712" max="8712" width="44.5" style="39" bestFit="1" customWidth="1"/>
    <col min="8713" max="8715" width="10.875" style="39"/>
    <col min="8716" max="8716" width="33.5" style="39" bestFit="1" customWidth="1"/>
    <col min="8717" max="8960" width="10.875" style="39"/>
    <col min="8961" max="8961" width="30.125" style="39" customWidth="1"/>
    <col min="8962" max="8962" width="6.5" style="39" bestFit="1" customWidth="1"/>
    <col min="8963" max="8963" width="7.875" style="39" bestFit="1" customWidth="1"/>
    <col min="8964" max="8964" width="25.375" style="39" customWidth="1"/>
    <col min="8965" max="8965" width="23.625" style="39" customWidth="1"/>
    <col min="8966" max="8966" width="16.875" style="39" customWidth="1"/>
    <col min="8967" max="8967" width="10.875" style="39"/>
    <col min="8968" max="8968" width="44.5" style="39" bestFit="1" customWidth="1"/>
    <col min="8969" max="8971" width="10.875" style="39"/>
    <col min="8972" max="8972" width="33.5" style="39" bestFit="1" customWidth="1"/>
    <col min="8973" max="9216" width="10.875" style="39"/>
    <col min="9217" max="9217" width="30.125" style="39" customWidth="1"/>
    <col min="9218" max="9218" width="6.5" style="39" bestFit="1" customWidth="1"/>
    <col min="9219" max="9219" width="7.875" style="39" bestFit="1" customWidth="1"/>
    <col min="9220" max="9220" width="25.375" style="39" customWidth="1"/>
    <col min="9221" max="9221" width="23.625" style="39" customWidth="1"/>
    <col min="9222" max="9222" width="16.875" style="39" customWidth="1"/>
    <col min="9223" max="9223" width="10.875" style="39"/>
    <col min="9224" max="9224" width="44.5" style="39" bestFit="1" customWidth="1"/>
    <col min="9225" max="9227" width="10.875" style="39"/>
    <col min="9228" max="9228" width="33.5" style="39" bestFit="1" customWidth="1"/>
    <col min="9229" max="9472" width="10.875" style="39"/>
    <col min="9473" max="9473" width="30.125" style="39" customWidth="1"/>
    <col min="9474" max="9474" width="6.5" style="39" bestFit="1" customWidth="1"/>
    <col min="9475" max="9475" width="7.875" style="39" bestFit="1" customWidth="1"/>
    <col min="9476" max="9476" width="25.375" style="39" customWidth="1"/>
    <col min="9477" max="9477" width="23.625" style="39" customWidth="1"/>
    <col min="9478" max="9478" width="16.875" style="39" customWidth="1"/>
    <col min="9479" max="9479" width="10.875" style="39"/>
    <col min="9480" max="9480" width="44.5" style="39" bestFit="1" customWidth="1"/>
    <col min="9481" max="9483" width="10.875" style="39"/>
    <col min="9484" max="9484" width="33.5" style="39" bestFit="1" customWidth="1"/>
    <col min="9485" max="9728" width="10.875" style="39"/>
    <col min="9729" max="9729" width="30.125" style="39" customWidth="1"/>
    <col min="9730" max="9730" width="6.5" style="39" bestFit="1" customWidth="1"/>
    <col min="9731" max="9731" width="7.875" style="39" bestFit="1" customWidth="1"/>
    <col min="9732" max="9732" width="25.375" style="39" customWidth="1"/>
    <col min="9733" max="9733" width="23.625" style="39" customWidth="1"/>
    <col min="9734" max="9734" width="16.875" style="39" customWidth="1"/>
    <col min="9735" max="9735" width="10.875" style="39"/>
    <col min="9736" max="9736" width="44.5" style="39" bestFit="1" customWidth="1"/>
    <col min="9737" max="9739" width="10.875" style="39"/>
    <col min="9740" max="9740" width="33.5" style="39" bestFit="1" customWidth="1"/>
    <col min="9741" max="9984" width="10.875" style="39"/>
    <col min="9985" max="9985" width="30.125" style="39" customWidth="1"/>
    <col min="9986" max="9986" width="6.5" style="39" bestFit="1" customWidth="1"/>
    <col min="9987" max="9987" width="7.875" style="39" bestFit="1" customWidth="1"/>
    <col min="9988" max="9988" width="25.375" style="39" customWidth="1"/>
    <col min="9989" max="9989" width="23.625" style="39" customWidth="1"/>
    <col min="9990" max="9990" width="16.875" style="39" customWidth="1"/>
    <col min="9991" max="9991" width="10.875" style="39"/>
    <col min="9992" max="9992" width="44.5" style="39" bestFit="1" customWidth="1"/>
    <col min="9993" max="9995" width="10.875" style="39"/>
    <col min="9996" max="9996" width="33.5" style="39" bestFit="1" customWidth="1"/>
    <col min="9997" max="10240" width="10.875" style="39"/>
    <col min="10241" max="10241" width="30.125" style="39" customWidth="1"/>
    <col min="10242" max="10242" width="6.5" style="39" bestFit="1" customWidth="1"/>
    <col min="10243" max="10243" width="7.875" style="39" bestFit="1" customWidth="1"/>
    <col min="10244" max="10244" width="25.375" style="39" customWidth="1"/>
    <col min="10245" max="10245" width="23.625" style="39" customWidth="1"/>
    <col min="10246" max="10246" width="16.875" style="39" customWidth="1"/>
    <col min="10247" max="10247" width="10.875" style="39"/>
    <col min="10248" max="10248" width="44.5" style="39" bestFit="1" customWidth="1"/>
    <col min="10249" max="10251" width="10.875" style="39"/>
    <col min="10252" max="10252" width="33.5" style="39" bestFit="1" customWidth="1"/>
    <col min="10253" max="10496" width="10.875" style="39"/>
    <col min="10497" max="10497" width="30.125" style="39" customWidth="1"/>
    <col min="10498" max="10498" width="6.5" style="39" bestFit="1" customWidth="1"/>
    <col min="10499" max="10499" width="7.875" style="39" bestFit="1" customWidth="1"/>
    <col min="10500" max="10500" width="25.375" style="39" customWidth="1"/>
    <col min="10501" max="10501" width="23.625" style="39" customWidth="1"/>
    <col min="10502" max="10502" width="16.875" style="39" customWidth="1"/>
    <col min="10503" max="10503" width="10.875" style="39"/>
    <col min="10504" max="10504" width="44.5" style="39" bestFit="1" customWidth="1"/>
    <col min="10505" max="10507" width="10.875" style="39"/>
    <col min="10508" max="10508" width="33.5" style="39" bestFit="1" customWidth="1"/>
    <col min="10509" max="10752" width="10.875" style="39"/>
    <col min="10753" max="10753" width="30.125" style="39" customWidth="1"/>
    <col min="10754" max="10754" width="6.5" style="39" bestFit="1" customWidth="1"/>
    <col min="10755" max="10755" width="7.875" style="39" bestFit="1" customWidth="1"/>
    <col min="10756" max="10756" width="25.375" style="39" customWidth="1"/>
    <col min="10757" max="10757" width="23.625" style="39" customWidth="1"/>
    <col min="10758" max="10758" width="16.875" style="39" customWidth="1"/>
    <col min="10759" max="10759" width="10.875" style="39"/>
    <col min="10760" max="10760" width="44.5" style="39" bestFit="1" customWidth="1"/>
    <col min="10761" max="10763" width="10.875" style="39"/>
    <col min="10764" max="10764" width="33.5" style="39" bestFit="1" customWidth="1"/>
    <col min="10765" max="11008" width="10.875" style="39"/>
    <col min="11009" max="11009" width="30.125" style="39" customWidth="1"/>
    <col min="11010" max="11010" width="6.5" style="39" bestFit="1" customWidth="1"/>
    <col min="11011" max="11011" width="7.875" style="39" bestFit="1" customWidth="1"/>
    <col min="11012" max="11012" width="25.375" style="39" customWidth="1"/>
    <col min="11013" max="11013" width="23.625" style="39" customWidth="1"/>
    <col min="11014" max="11014" width="16.875" style="39" customWidth="1"/>
    <col min="11015" max="11015" width="10.875" style="39"/>
    <col min="11016" max="11016" width="44.5" style="39" bestFit="1" customWidth="1"/>
    <col min="11017" max="11019" width="10.875" style="39"/>
    <col min="11020" max="11020" width="33.5" style="39" bestFit="1" customWidth="1"/>
    <col min="11021" max="11264" width="10.875" style="39"/>
    <col min="11265" max="11265" width="30.125" style="39" customWidth="1"/>
    <col min="11266" max="11266" width="6.5" style="39" bestFit="1" customWidth="1"/>
    <col min="11267" max="11267" width="7.875" style="39" bestFit="1" customWidth="1"/>
    <col min="11268" max="11268" width="25.375" style="39" customWidth="1"/>
    <col min="11269" max="11269" width="23.625" style="39" customWidth="1"/>
    <col min="11270" max="11270" width="16.875" style="39" customWidth="1"/>
    <col min="11271" max="11271" width="10.875" style="39"/>
    <col min="11272" max="11272" width="44.5" style="39" bestFit="1" customWidth="1"/>
    <col min="11273" max="11275" width="10.875" style="39"/>
    <col min="11276" max="11276" width="33.5" style="39" bestFit="1" customWidth="1"/>
    <col min="11277" max="11520" width="10.875" style="39"/>
    <col min="11521" max="11521" width="30.125" style="39" customWidth="1"/>
    <col min="11522" max="11522" width="6.5" style="39" bestFit="1" customWidth="1"/>
    <col min="11523" max="11523" width="7.875" style="39" bestFit="1" customWidth="1"/>
    <col min="11524" max="11524" width="25.375" style="39" customWidth="1"/>
    <col min="11525" max="11525" width="23.625" style="39" customWidth="1"/>
    <col min="11526" max="11526" width="16.875" style="39" customWidth="1"/>
    <col min="11527" max="11527" width="10.875" style="39"/>
    <col min="11528" max="11528" width="44.5" style="39" bestFit="1" customWidth="1"/>
    <col min="11529" max="11531" width="10.875" style="39"/>
    <col min="11532" max="11532" width="33.5" style="39" bestFit="1" customWidth="1"/>
    <col min="11533" max="11776" width="10.875" style="39"/>
    <col min="11777" max="11777" width="30.125" style="39" customWidth="1"/>
    <col min="11778" max="11778" width="6.5" style="39" bestFit="1" customWidth="1"/>
    <col min="11779" max="11779" width="7.875" style="39" bestFit="1" customWidth="1"/>
    <col min="11780" max="11780" width="25.375" style="39" customWidth="1"/>
    <col min="11781" max="11781" width="23.625" style="39" customWidth="1"/>
    <col min="11782" max="11782" width="16.875" style="39" customWidth="1"/>
    <col min="11783" max="11783" width="10.875" style="39"/>
    <col min="11784" max="11784" width="44.5" style="39" bestFit="1" customWidth="1"/>
    <col min="11785" max="11787" width="10.875" style="39"/>
    <col min="11788" max="11788" width="33.5" style="39" bestFit="1" customWidth="1"/>
    <col min="11789" max="12032" width="10.875" style="39"/>
    <col min="12033" max="12033" width="30.125" style="39" customWidth="1"/>
    <col min="12034" max="12034" width="6.5" style="39" bestFit="1" customWidth="1"/>
    <col min="12035" max="12035" width="7.875" style="39" bestFit="1" customWidth="1"/>
    <col min="12036" max="12036" width="25.375" style="39" customWidth="1"/>
    <col min="12037" max="12037" width="23.625" style="39" customWidth="1"/>
    <col min="12038" max="12038" width="16.875" style="39" customWidth="1"/>
    <col min="12039" max="12039" width="10.875" style="39"/>
    <col min="12040" max="12040" width="44.5" style="39" bestFit="1" customWidth="1"/>
    <col min="12041" max="12043" width="10.875" style="39"/>
    <col min="12044" max="12044" width="33.5" style="39" bestFit="1" customWidth="1"/>
    <col min="12045" max="12288" width="10.875" style="39"/>
    <col min="12289" max="12289" width="30.125" style="39" customWidth="1"/>
    <col min="12290" max="12290" width="6.5" style="39" bestFit="1" customWidth="1"/>
    <col min="12291" max="12291" width="7.875" style="39" bestFit="1" customWidth="1"/>
    <col min="12292" max="12292" width="25.375" style="39" customWidth="1"/>
    <col min="12293" max="12293" width="23.625" style="39" customWidth="1"/>
    <col min="12294" max="12294" width="16.875" style="39" customWidth="1"/>
    <col min="12295" max="12295" width="10.875" style="39"/>
    <col min="12296" max="12296" width="44.5" style="39" bestFit="1" customWidth="1"/>
    <col min="12297" max="12299" width="10.875" style="39"/>
    <col min="12300" max="12300" width="33.5" style="39" bestFit="1" customWidth="1"/>
    <col min="12301" max="12544" width="10.875" style="39"/>
    <col min="12545" max="12545" width="30.125" style="39" customWidth="1"/>
    <col min="12546" max="12546" width="6.5" style="39" bestFit="1" customWidth="1"/>
    <col min="12547" max="12547" width="7.875" style="39" bestFit="1" customWidth="1"/>
    <col min="12548" max="12548" width="25.375" style="39" customWidth="1"/>
    <col min="12549" max="12549" width="23.625" style="39" customWidth="1"/>
    <col min="12550" max="12550" width="16.875" style="39" customWidth="1"/>
    <col min="12551" max="12551" width="10.875" style="39"/>
    <col min="12552" max="12552" width="44.5" style="39" bestFit="1" customWidth="1"/>
    <col min="12553" max="12555" width="10.875" style="39"/>
    <col min="12556" max="12556" width="33.5" style="39" bestFit="1" customWidth="1"/>
    <col min="12557" max="12800" width="10.875" style="39"/>
    <col min="12801" max="12801" width="30.125" style="39" customWidth="1"/>
    <col min="12802" max="12802" width="6.5" style="39" bestFit="1" customWidth="1"/>
    <col min="12803" max="12803" width="7.875" style="39" bestFit="1" customWidth="1"/>
    <col min="12804" max="12804" width="25.375" style="39" customWidth="1"/>
    <col min="12805" max="12805" width="23.625" style="39" customWidth="1"/>
    <col min="12806" max="12806" width="16.875" style="39" customWidth="1"/>
    <col min="12807" max="12807" width="10.875" style="39"/>
    <col min="12808" max="12808" width="44.5" style="39" bestFit="1" customWidth="1"/>
    <col min="12809" max="12811" width="10.875" style="39"/>
    <col min="12812" max="12812" width="33.5" style="39" bestFit="1" customWidth="1"/>
    <col min="12813" max="13056" width="10.875" style="39"/>
    <col min="13057" max="13057" width="30.125" style="39" customWidth="1"/>
    <col min="13058" max="13058" width="6.5" style="39" bestFit="1" customWidth="1"/>
    <col min="13059" max="13059" width="7.875" style="39" bestFit="1" customWidth="1"/>
    <col min="13060" max="13060" width="25.375" style="39" customWidth="1"/>
    <col min="13061" max="13061" width="23.625" style="39" customWidth="1"/>
    <col min="13062" max="13062" width="16.875" style="39" customWidth="1"/>
    <col min="13063" max="13063" width="10.875" style="39"/>
    <col min="13064" max="13064" width="44.5" style="39" bestFit="1" customWidth="1"/>
    <col min="13065" max="13067" width="10.875" style="39"/>
    <col min="13068" max="13068" width="33.5" style="39" bestFit="1" customWidth="1"/>
    <col min="13069" max="13312" width="10.875" style="39"/>
    <col min="13313" max="13313" width="30.125" style="39" customWidth="1"/>
    <col min="13314" max="13314" width="6.5" style="39" bestFit="1" customWidth="1"/>
    <col min="13315" max="13315" width="7.875" style="39" bestFit="1" customWidth="1"/>
    <col min="13316" max="13316" width="25.375" style="39" customWidth="1"/>
    <col min="13317" max="13317" width="23.625" style="39" customWidth="1"/>
    <col min="13318" max="13318" width="16.875" style="39" customWidth="1"/>
    <col min="13319" max="13319" width="10.875" style="39"/>
    <col min="13320" max="13320" width="44.5" style="39" bestFit="1" customWidth="1"/>
    <col min="13321" max="13323" width="10.875" style="39"/>
    <col min="13324" max="13324" width="33.5" style="39" bestFit="1" customWidth="1"/>
    <col min="13325" max="13568" width="10.875" style="39"/>
    <col min="13569" max="13569" width="30.125" style="39" customWidth="1"/>
    <col min="13570" max="13570" width="6.5" style="39" bestFit="1" customWidth="1"/>
    <col min="13571" max="13571" width="7.875" style="39" bestFit="1" customWidth="1"/>
    <col min="13572" max="13572" width="25.375" style="39" customWidth="1"/>
    <col min="13573" max="13573" width="23.625" style="39" customWidth="1"/>
    <col min="13574" max="13574" width="16.875" style="39" customWidth="1"/>
    <col min="13575" max="13575" width="10.875" style="39"/>
    <col min="13576" max="13576" width="44.5" style="39" bestFit="1" customWidth="1"/>
    <col min="13577" max="13579" width="10.875" style="39"/>
    <col min="13580" max="13580" width="33.5" style="39" bestFit="1" customWidth="1"/>
    <col min="13581" max="13824" width="10.875" style="39"/>
    <col min="13825" max="13825" width="30.125" style="39" customWidth="1"/>
    <col min="13826" max="13826" width="6.5" style="39" bestFit="1" customWidth="1"/>
    <col min="13827" max="13827" width="7.875" style="39" bestFit="1" customWidth="1"/>
    <col min="13828" max="13828" width="25.375" style="39" customWidth="1"/>
    <col min="13829" max="13829" width="23.625" style="39" customWidth="1"/>
    <col min="13830" max="13830" width="16.875" style="39" customWidth="1"/>
    <col min="13831" max="13831" width="10.875" style="39"/>
    <col min="13832" max="13832" width="44.5" style="39" bestFit="1" customWidth="1"/>
    <col min="13833" max="13835" width="10.875" style="39"/>
    <col min="13836" max="13836" width="33.5" style="39" bestFit="1" customWidth="1"/>
    <col min="13837" max="14080" width="10.875" style="39"/>
    <col min="14081" max="14081" width="30.125" style="39" customWidth="1"/>
    <col min="14082" max="14082" width="6.5" style="39" bestFit="1" customWidth="1"/>
    <col min="14083" max="14083" width="7.875" style="39" bestFit="1" customWidth="1"/>
    <col min="14084" max="14084" width="25.375" style="39" customWidth="1"/>
    <col min="14085" max="14085" width="23.625" style="39" customWidth="1"/>
    <col min="14086" max="14086" width="16.875" style="39" customWidth="1"/>
    <col min="14087" max="14087" width="10.875" style="39"/>
    <col min="14088" max="14088" width="44.5" style="39" bestFit="1" customWidth="1"/>
    <col min="14089" max="14091" width="10.875" style="39"/>
    <col min="14092" max="14092" width="33.5" style="39" bestFit="1" customWidth="1"/>
    <col min="14093" max="14336" width="10.875" style="39"/>
    <col min="14337" max="14337" width="30.125" style="39" customWidth="1"/>
    <col min="14338" max="14338" width="6.5" style="39" bestFit="1" customWidth="1"/>
    <col min="14339" max="14339" width="7.875" style="39" bestFit="1" customWidth="1"/>
    <col min="14340" max="14340" width="25.375" style="39" customWidth="1"/>
    <col min="14341" max="14341" width="23.625" style="39" customWidth="1"/>
    <col min="14342" max="14342" width="16.875" style="39" customWidth="1"/>
    <col min="14343" max="14343" width="10.875" style="39"/>
    <col min="14344" max="14344" width="44.5" style="39" bestFit="1" customWidth="1"/>
    <col min="14345" max="14347" width="10.875" style="39"/>
    <col min="14348" max="14348" width="33.5" style="39" bestFit="1" customWidth="1"/>
    <col min="14349" max="14592" width="10.875" style="39"/>
    <col min="14593" max="14593" width="30.125" style="39" customWidth="1"/>
    <col min="14594" max="14594" width="6.5" style="39" bestFit="1" customWidth="1"/>
    <col min="14595" max="14595" width="7.875" style="39" bestFit="1" customWidth="1"/>
    <col min="14596" max="14596" width="25.375" style="39" customWidth="1"/>
    <col min="14597" max="14597" width="23.625" style="39" customWidth="1"/>
    <col min="14598" max="14598" width="16.875" style="39" customWidth="1"/>
    <col min="14599" max="14599" width="10.875" style="39"/>
    <col min="14600" max="14600" width="44.5" style="39" bestFit="1" customWidth="1"/>
    <col min="14601" max="14603" width="10.875" style="39"/>
    <col min="14604" max="14604" width="33.5" style="39" bestFit="1" customWidth="1"/>
    <col min="14605" max="14848" width="10.875" style="39"/>
    <col min="14849" max="14849" width="30.125" style="39" customWidth="1"/>
    <col min="14850" max="14850" width="6.5" style="39" bestFit="1" customWidth="1"/>
    <col min="14851" max="14851" width="7.875" style="39" bestFit="1" customWidth="1"/>
    <col min="14852" max="14852" width="25.375" style="39" customWidth="1"/>
    <col min="14853" max="14853" width="23.625" style="39" customWidth="1"/>
    <col min="14854" max="14854" width="16.875" style="39" customWidth="1"/>
    <col min="14855" max="14855" width="10.875" style="39"/>
    <col min="14856" max="14856" width="44.5" style="39" bestFit="1" customWidth="1"/>
    <col min="14857" max="14859" width="10.875" style="39"/>
    <col min="14860" max="14860" width="33.5" style="39" bestFit="1" customWidth="1"/>
    <col min="14861" max="15104" width="10.875" style="39"/>
    <col min="15105" max="15105" width="30.125" style="39" customWidth="1"/>
    <col min="15106" max="15106" width="6.5" style="39" bestFit="1" customWidth="1"/>
    <col min="15107" max="15107" width="7.875" style="39" bestFit="1" customWidth="1"/>
    <col min="15108" max="15108" width="25.375" style="39" customWidth="1"/>
    <col min="15109" max="15109" width="23.625" style="39" customWidth="1"/>
    <col min="15110" max="15110" width="16.875" style="39" customWidth="1"/>
    <col min="15111" max="15111" width="10.875" style="39"/>
    <col min="15112" max="15112" width="44.5" style="39" bestFit="1" customWidth="1"/>
    <col min="15113" max="15115" width="10.875" style="39"/>
    <col min="15116" max="15116" width="33.5" style="39" bestFit="1" customWidth="1"/>
    <col min="15117" max="15360" width="10.875" style="39"/>
    <col min="15361" max="15361" width="30.125" style="39" customWidth="1"/>
    <col min="15362" max="15362" width="6.5" style="39" bestFit="1" customWidth="1"/>
    <col min="15363" max="15363" width="7.875" style="39" bestFit="1" customWidth="1"/>
    <col min="15364" max="15364" width="25.375" style="39" customWidth="1"/>
    <col min="15365" max="15365" width="23.625" style="39" customWidth="1"/>
    <col min="15366" max="15366" width="16.875" style="39" customWidth="1"/>
    <col min="15367" max="15367" width="10.875" style="39"/>
    <col min="15368" max="15368" width="44.5" style="39" bestFit="1" customWidth="1"/>
    <col min="15369" max="15371" width="10.875" style="39"/>
    <col min="15372" max="15372" width="33.5" style="39" bestFit="1" customWidth="1"/>
    <col min="15373" max="15616" width="10.875" style="39"/>
    <col min="15617" max="15617" width="30.125" style="39" customWidth="1"/>
    <col min="15618" max="15618" width="6.5" style="39" bestFit="1" customWidth="1"/>
    <col min="15619" max="15619" width="7.875" style="39" bestFit="1" customWidth="1"/>
    <col min="15620" max="15620" width="25.375" style="39" customWidth="1"/>
    <col min="15621" max="15621" width="23.625" style="39" customWidth="1"/>
    <col min="15622" max="15622" width="16.875" style="39" customWidth="1"/>
    <col min="15623" max="15623" width="10.875" style="39"/>
    <col min="15624" max="15624" width="44.5" style="39" bestFit="1" customWidth="1"/>
    <col min="15625" max="15627" width="10.875" style="39"/>
    <col min="15628" max="15628" width="33.5" style="39" bestFit="1" customWidth="1"/>
    <col min="15629" max="15872" width="10.875" style="39"/>
    <col min="15873" max="15873" width="30.125" style="39" customWidth="1"/>
    <col min="15874" max="15874" width="6.5" style="39" bestFit="1" customWidth="1"/>
    <col min="15875" max="15875" width="7.875" style="39" bestFit="1" customWidth="1"/>
    <col min="15876" max="15876" width="25.375" style="39" customWidth="1"/>
    <col min="15877" max="15877" width="23.625" style="39" customWidth="1"/>
    <col min="15878" max="15878" width="16.875" style="39" customWidth="1"/>
    <col min="15879" max="15879" width="10.875" style="39"/>
    <col min="15880" max="15880" width="44.5" style="39" bestFit="1" customWidth="1"/>
    <col min="15881" max="15883" width="10.875" style="39"/>
    <col min="15884" max="15884" width="33.5" style="39" bestFit="1" customWidth="1"/>
    <col min="15885" max="16128" width="10.875" style="39"/>
    <col min="16129" max="16129" width="30.125" style="39" customWidth="1"/>
    <col min="16130" max="16130" width="6.5" style="39" bestFit="1" customWidth="1"/>
    <col min="16131" max="16131" width="7.875" style="39" bestFit="1" customWidth="1"/>
    <col min="16132" max="16132" width="25.375" style="39" customWidth="1"/>
    <col min="16133" max="16133" width="23.625" style="39" customWidth="1"/>
    <col min="16134" max="16134" width="16.875" style="39" customWidth="1"/>
    <col min="16135" max="16135" width="10.875" style="39"/>
    <col min="16136" max="16136" width="44.5" style="39" bestFit="1" customWidth="1"/>
    <col min="16137" max="16139" width="10.875" style="39"/>
    <col min="16140" max="16140" width="33.5" style="39" bestFit="1" customWidth="1"/>
    <col min="16141" max="16384" width="10.875" style="39"/>
  </cols>
  <sheetData>
    <row r="1" spans="1:7" ht="15" thickBot="1">
      <c r="A1" s="39" t="s">
        <v>865</v>
      </c>
    </row>
    <row r="2" spans="1:7" ht="32.1" thickTop="1" thickBot="1">
      <c r="A2" s="43" t="s">
        <v>866</v>
      </c>
      <c r="B2" s="44" t="s">
        <v>867</v>
      </c>
      <c r="C2" s="44" t="s">
        <v>868</v>
      </c>
      <c r="D2" s="45" t="s">
        <v>869</v>
      </c>
      <c r="E2" s="46"/>
      <c r="G2" s="47"/>
    </row>
    <row r="3" spans="1:7" ht="15.95" thickTop="1">
      <c r="A3" s="48"/>
      <c r="B3" s="49">
        <v>137</v>
      </c>
      <c r="C3" s="50">
        <v>44285</v>
      </c>
      <c r="D3" s="48" t="s">
        <v>870</v>
      </c>
    </row>
    <row r="4" spans="1:7" ht="90">
      <c r="A4" s="42" t="s">
        <v>871</v>
      </c>
      <c r="B4" s="51">
        <v>248</v>
      </c>
      <c r="C4" s="52">
        <v>30757</v>
      </c>
      <c r="D4" s="42" t="s">
        <v>872</v>
      </c>
    </row>
    <row r="5" spans="1:7" ht="45">
      <c r="A5" s="42" t="s">
        <v>873</v>
      </c>
      <c r="B5" s="51">
        <v>3</v>
      </c>
      <c r="C5" s="52">
        <v>86</v>
      </c>
      <c r="D5" s="42" t="s">
        <v>874</v>
      </c>
    </row>
    <row r="6" spans="1:7" ht="15">
      <c r="A6" s="42" t="s">
        <v>875</v>
      </c>
      <c r="B6" s="51">
        <v>9</v>
      </c>
      <c r="C6" s="52">
        <v>1384</v>
      </c>
      <c r="D6" s="42" t="s">
        <v>876</v>
      </c>
    </row>
    <row r="7" spans="1:7" ht="30">
      <c r="A7" s="42" t="s">
        <v>877</v>
      </c>
      <c r="B7" s="51">
        <v>108</v>
      </c>
      <c r="C7" s="52">
        <v>15029</v>
      </c>
      <c r="D7" s="42" t="s">
        <v>878</v>
      </c>
    </row>
    <row r="8" spans="1:7" ht="15">
      <c r="A8" s="42"/>
      <c r="B8" s="51">
        <v>1461</v>
      </c>
      <c r="C8" s="52">
        <v>108842</v>
      </c>
      <c r="D8" s="42" t="s">
        <v>879</v>
      </c>
    </row>
    <row r="9" spans="1:7" ht="15">
      <c r="A9" s="42"/>
      <c r="B9" s="51">
        <v>2</v>
      </c>
      <c r="C9" s="52">
        <v>675</v>
      </c>
      <c r="D9" s="42" t="s">
        <v>880</v>
      </c>
    </row>
    <row r="10" spans="1:7" ht="15">
      <c r="A10" s="42"/>
      <c r="B10" s="51">
        <v>4</v>
      </c>
      <c r="C10" s="52">
        <v>627</v>
      </c>
      <c r="D10" s="42" t="s">
        <v>881</v>
      </c>
    </row>
    <row r="11" spans="1:7" ht="30">
      <c r="A11" s="42"/>
      <c r="B11" s="51">
        <v>34</v>
      </c>
      <c r="C11" s="52">
        <v>19167</v>
      </c>
      <c r="D11" s="42" t="s">
        <v>882</v>
      </c>
    </row>
    <row r="12" spans="1:7" ht="30">
      <c r="A12" s="42"/>
      <c r="B12" s="51">
        <v>81</v>
      </c>
      <c r="C12" s="52">
        <v>54075</v>
      </c>
      <c r="D12" s="42" t="s">
        <v>883</v>
      </c>
    </row>
    <row r="13" spans="1:7" ht="30">
      <c r="A13" s="42"/>
      <c r="B13" s="51">
        <v>33</v>
      </c>
      <c r="C13" s="52">
        <v>14764</v>
      </c>
      <c r="D13" s="42" t="s">
        <v>884</v>
      </c>
    </row>
    <row r="14" spans="1:7" ht="15">
      <c r="A14" s="42"/>
      <c r="B14" s="51">
        <v>2</v>
      </c>
      <c r="C14" s="52">
        <v>124</v>
      </c>
      <c r="D14" s="42" t="s">
        <v>885</v>
      </c>
    </row>
    <row r="15" spans="1:7" ht="15">
      <c r="A15" s="42"/>
      <c r="B15" s="51">
        <v>51</v>
      </c>
      <c r="C15" s="52">
        <v>5501</v>
      </c>
      <c r="D15" s="42" t="s">
        <v>886</v>
      </c>
    </row>
    <row r="16" spans="1:7" ht="15">
      <c r="A16" s="42"/>
      <c r="B16" s="51">
        <v>6</v>
      </c>
      <c r="C16" s="52">
        <v>268</v>
      </c>
      <c r="D16" s="42" t="s">
        <v>887</v>
      </c>
    </row>
    <row r="17" spans="1:4" ht="27" customHeight="1">
      <c r="A17" s="42"/>
      <c r="B17" s="51">
        <v>14</v>
      </c>
      <c r="C17" s="52">
        <v>4317</v>
      </c>
      <c r="D17" s="42" t="s">
        <v>888</v>
      </c>
    </row>
    <row r="18" spans="1:4" ht="15">
      <c r="A18" s="42"/>
      <c r="B18" s="51">
        <v>197</v>
      </c>
      <c r="C18" s="52">
        <v>20102</v>
      </c>
      <c r="D18" s="42" t="s">
        <v>889</v>
      </c>
    </row>
    <row r="19" spans="1:4">
      <c r="A19" s="39" t="s">
        <v>15</v>
      </c>
      <c r="B19" s="53">
        <v>13</v>
      </c>
      <c r="C19" s="54">
        <v>2742</v>
      </c>
      <c r="D19" s="39"/>
    </row>
    <row r="20" spans="1:4" ht="15" thickBot="1">
      <c r="A20" s="55" t="s">
        <v>890</v>
      </c>
      <c r="B20" s="56">
        <f>SUM(B3:B19)</f>
        <v>2403</v>
      </c>
      <c r="C20" s="57">
        <f>SUM(C3:C19)</f>
        <v>322745</v>
      </c>
      <c r="D20" s="55"/>
    </row>
    <row r="21" spans="1:4" ht="17.100000000000001" thickTop="1">
      <c r="A21"/>
      <c r="B21"/>
      <c r="C21" s="10"/>
      <c r="D21"/>
    </row>
    <row r="30" spans="1:4" ht="56.1" customHeight="1"/>
  </sheetData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4ADB-A150-E64B-8711-4352E31EE5D2}">
  <dimension ref="A1:E27"/>
  <sheetViews>
    <sheetView zoomScale="160" zoomScaleNormal="160" workbookViewId="0">
      <selection activeCell="A2" sqref="A2"/>
    </sheetView>
  </sheetViews>
  <sheetFormatPr defaultColWidth="37.625" defaultRowHeight="14.1"/>
  <cols>
    <col min="1" max="1" width="28.375" style="39" customWidth="1"/>
    <col min="2" max="2" width="7.125" style="40" bestFit="1" customWidth="1"/>
    <col min="3" max="3" width="7.875" style="41" bestFit="1" customWidth="1"/>
    <col min="4" max="4" width="27" style="39" customWidth="1"/>
    <col min="5" max="256" width="37.625" style="39"/>
    <col min="257" max="257" width="28.375" style="39" customWidth="1"/>
    <col min="258" max="258" width="7.125" style="39" bestFit="1" customWidth="1"/>
    <col min="259" max="259" width="7.875" style="39" bestFit="1" customWidth="1"/>
    <col min="260" max="260" width="27" style="39" customWidth="1"/>
    <col min="261" max="512" width="37.625" style="39"/>
    <col min="513" max="513" width="28.375" style="39" customWidth="1"/>
    <col min="514" max="514" width="7.125" style="39" bestFit="1" customWidth="1"/>
    <col min="515" max="515" width="7.875" style="39" bestFit="1" customWidth="1"/>
    <col min="516" max="516" width="27" style="39" customWidth="1"/>
    <col min="517" max="768" width="37.625" style="39"/>
    <col min="769" max="769" width="28.375" style="39" customWidth="1"/>
    <col min="770" max="770" width="7.125" style="39" bestFit="1" customWidth="1"/>
    <col min="771" max="771" width="7.875" style="39" bestFit="1" customWidth="1"/>
    <col min="772" max="772" width="27" style="39" customWidth="1"/>
    <col min="773" max="1024" width="37.625" style="39"/>
    <col min="1025" max="1025" width="28.375" style="39" customWidth="1"/>
    <col min="1026" max="1026" width="7.125" style="39" bestFit="1" customWidth="1"/>
    <col min="1027" max="1027" width="7.875" style="39" bestFit="1" customWidth="1"/>
    <col min="1028" max="1028" width="27" style="39" customWidth="1"/>
    <col min="1029" max="1280" width="37.625" style="39"/>
    <col min="1281" max="1281" width="28.375" style="39" customWidth="1"/>
    <col min="1282" max="1282" width="7.125" style="39" bestFit="1" customWidth="1"/>
    <col min="1283" max="1283" width="7.875" style="39" bestFit="1" customWidth="1"/>
    <col min="1284" max="1284" width="27" style="39" customWidth="1"/>
    <col min="1285" max="1536" width="37.625" style="39"/>
    <col min="1537" max="1537" width="28.375" style="39" customWidth="1"/>
    <col min="1538" max="1538" width="7.125" style="39" bestFit="1" customWidth="1"/>
    <col min="1539" max="1539" width="7.875" style="39" bestFit="1" customWidth="1"/>
    <col min="1540" max="1540" width="27" style="39" customWidth="1"/>
    <col min="1541" max="1792" width="37.625" style="39"/>
    <col min="1793" max="1793" width="28.375" style="39" customWidth="1"/>
    <col min="1794" max="1794" width="7.125" style="39" bestFit="1" customWidth="1"/>
    <col min="1795" max="1795" width="7.875" style="39" bestFit="1" customWidth="1"/>
    <col min="1796" max="1796" width="27" style="39" customWidth="1"/>
    <col min="1797" max="2048" width="37.625" style="39"/>
    <col min="2049" max="2049" width="28.375" style="39" customWidth="1"/>
    <col min="2050" max="2050" width="7.125" style="39" bestFit="1" customWidth="1"/>
    <col min="2051" max="2051" width="7.875" style="39" bestFit="1" customWidth="1"/>
    <col min="2052" max="2052" width="27" style="39" customWidth="1"/>
    <col min="2053" max="2304" width="37.625" style="39"/>
    <col min="2305" max="2305" width="28.375" style="39" customWidth="1"/>
    <col min="2306" max="2306" width="7.125" style="39" bestFit="1" customWidth="1"/>
    <col min="2307" max="2307" width="7.875" style="39" bestFit="1" customWidth="1"/>
    <col min="2308" max="2308" width="27" style="39" customWidth="1"/>
    <col min="2309" max="2560" width="37.625" style="39"/>
    <col min="2561" max="2561" width="28.375" style="39" customWidth="1"/>
    <col min="2562" max="2562" width="7.125" style="39" bestFit="1" customWidth="1"/>
    <col min="2563" max="2563" width="7.875" style="39" bestFit="1" customWidth="1"/>
    <col min="2564" max="2564" width="27" style="39" customWidth="1"/>
    <col min="2565" max="2816" width="37.625" style="39"/>
    <col min="2817" max="2817" width="28.375" style="39" customWidth="1"/>
    <col min="2818" max="2818" width="7.125" style="39" bestFit="1" customWidth="1"/>
    <col min="2819" max="2819" width="7.875" style="39" bestFit="1" customWidth="1"/>
    <col min="2820" max="2820" width="27" style="39" customWidth="1"/>
    <col min="2821" max="3072" width="37.625" style="39"/>
    <col min="3073" max="3073" width="28.375" style="39" customWidth="1"/>
    <col min="3074" max="3074" width="7.125" style="39" bestFit="1" customWidth="1"/>
    <col min="3075" max="3075" width="7.875" style="39" bestFit="1" customWidth="1"/>
    <col min="3076" max="3076" width="27" style="39" customWidth="1"/>
    <col min="3077" max="3328" width="37.625" style="39"/>
    <col min="3329" max="3329" width="28.375" style="39" customWidth="1"/>
    <col min="3330" max="3330" width="7.125" style="39" bestFit="1" customWidth="1"/>
    <col min="3331" max="3331" width="7.875" style="39" bestFit="1" customWidth="1"/>
    <col min="3332" max="3332" width="27" style="39" customWidth="1"/>
    <col min="3333" max="3584" width="37.625" style="39"/>
    <col min="3585" max="3585" width="28.375" style="39" customWidth="1"/>
    <col min="3586" max="3586" width="7.125" style="39" bestFit="1" customWidth="1"/>
    <col min="3587" max="3587" width="7.875" style="39" bestFit="1" customWidth="1"/>
    <col min="3588" max="3588" width="27" style="39" customWidth="1"/>
    <col min="3589" max="3840" width="37.625" style="39"/>
    <col min="3841" max="3841" width="28.375" style="39" customWidth="1"/>
    <col min="3842" max="3842" width="7.125" style="39" bestFit="1" customWidth="1"/>
    <col min="3843" max="3843" width="7.875" style="39" bestFit="1" customWidth="1"/>
    <col min="3844" max="3844" width="27" style="39" customWidth="1"/>
    <col min="3845" max="4096" width="37.625" style="39"/>
    <col min="4097" max="4097" width="28.375" style="39" customWidth="1"/>
    <col min="4098" max="4098" width="7.125" style="39" bestFit="1" customWidth="1"/>
    <col min="4099" max="4099" width="7.875" style="39" bestFit="1" customWidth="1"/>
    <col min="4100" max="4100" width="27" style="39" customWidth="1"/>
    <col min="4101" max="4352" width="37.625" style="39"/>
    <col min="4353" max="4353" width="28.375" style="39" customWidth="1"/>
    <col min="4354" max="4354" width="7.125" style="39" bestFit="1" customWidth="1"/>
    <col min="4355" max="4355" width="7.875" style="39" bestFit="1" customWidth="1"/>
    <col min="4356" max="4356" width="27" style="39" customWidth="1"/>
    <col min="4357" max="4608" width="37.625" style="39"/>
    <col min="4609" max="4609" width="28.375" style="39" customWidth="1"/>
    <col min="4610" max="4610" width="7.125" style="39" bestFit="1" customWidth="1"/>
    <col min="4611" max="4611" width="7.875" style="39" bestFit="1" customWidth="1"/>
    <col min="4612" max="4612" width="27" style="39" customWidth="1"/>
    <col min="4613" max="4864" width="37.625" style="39"/>
    <col min="4865" max="4865" width="28.375" style="39" customWidth="1"/>
    <col min="4866" max="4866" width="7.125" style="39" bestFit="1" customWidth="1"/>
    <col min="4867" max="4867" width="7.875" style="39" bestFit="1" customWidth="1"/>
    <col min="4868" max="4868" width="27" style="39" customWidth="1"/>
    <col min="4869" max="5120" width="37.625" style="39"/>
    <col min="5121" max="5121" width="28.375" style="39" customWidth="1"/>
    <col min="5122" max="5122" width="7.125" style="39" bestFit="1" customWidth="1"/>
    <col min="5123" max="5123" width="7.875" style="39" bestFit="1" customWidth="1"/>
    <col min="5124" max="5124" width="27" style="39" customWidth="1"/>
    <col min="5125" max="5376" width="37.625" style="39"/>
    <col min="5377" max="5377" width="28.375" style="39" customWidth="1"/>
    <col min="5378" max="5378" width="7.125" style="39" bestFit="1" customWidth="1"/>
    <col min="5379" max="5379" width="7.875" style="39" bestFit="1" customWidth="1"/>
    <col min="5380" max="5380" width="27" style="39" customWidth="1"/>
    <col min="5381" max="5632" width="37.625" style="39"/>
    <col min="5633" max="5633" width="28.375" style="39" customWidth="1"/>
    <col min="5634" max="5634" width="7.125" style="39" bestFit="1" customWidth="1"/>
    <col min="5635" max="5635" width="7.875" style="39" bestFit="1" customWidth="1"/>
    <col min="5636" max="5636" width="27" style="39" customWidth="1"/>
    <col min="5637" max="5888" width="37.625" style="39"/>
    <col min="5889" max="5889" width="28.375" style="39" customWidth="1"/>
    <col min="5890" max="5890" width="7.125" style="39" bestFit="1" customWidth="1"/>
    <col min="5891" max="5891" width="7.875" style="39" bestFit="1" customWidth="1"/>
    <col min="5892" max="5892" width="27" style="39" customWidth="1"/>
    <col min="5893" max="6144" width="37.625" style="39"/>
    <col min="6145" max="6145" width="28.375" style="39" customWidth="1"/>
    <col min="6146" max="6146" width="7.125" style="39" bestFit="1" customWidth="1"/>
    <col min="6147" max="6147" width="7.875" style="39" bestFit="1" customWidth="1"/>
    <col min="6148" max="6148" width="27" style="39" customWidth="1"/>
    <col min="6149" max="6400" width="37.625" style="39"/>
    <col min="6401" max="6401" width="28.375" style="39" customWidth="1"/>
    <col min="6402" max="6402" width="7.125" style="39" bestFit="1" customWidth="1"/>
    <col min="6403" max="6403" width="7.875" style="39" bestFit="1" customWidth="1"/>
    <col min="6404" max="6404" width="27" style="39" customWidth="1"/>
    <col min="6405" max="6656" width="37.625" style="39"/>
    <col min="6657" max="6657" width="28.375" style="39" customWidth="1"/>
    <col min="6658" max="6658" width="7.125" style="39" bestFit="1" customWidth="1"/>
    <col min="6659" max="6659" width="7.875" style="39" bestFit="1" customWidth="1"/>
    <col min="6660" max="6660" width="27" style="39" customWidth="1"/>
    <col min="6661" max="6912" width="37.625" style="39"/>
    <col min="6913" max="6913" width="28.375" style="39" customWidth="1"/>
    <col min="6914" max="6914" width="7.125" style="39" bestFit="1" customWidth="1"/>
    <col min="6915" max="6915" width="7.875" style="39" bestFit="1" customWidth="1"/>
    <col min="6916" max="6916" width="27" style="39" customWidth="1"/>
    <col min="6917" max="7168" width="37.625" style="39"/>
    <col min="7169" max="7169" width="28.375" style="39" customWidth="1"/>
    <col min="7170" max="7170" width="7.125" style="39" bestFit="1" customWidth="1"/>
    <col min="7171" max="7171" width="7.875" style="39" bestFit="1" customWidth="1"/>
    <col min="7172" max="7172" width="27" style="39" customWidth="1"/>
    <col min="7173" max="7424" width="37.625" style="39"/>
    <col min="7425" max="7425" width="28.375" style="39" customWidth="1"/>
    <col min="7426" max="7426" width="7.125" style="39" bestFit="1" customWidth="1"/>
    <col min="7427" max="7427" width="7.875" style="39" bestFit="1" customWidth="1"/>
    <col min="7428" max="7428" width="27" style="39" customWidth="1"/>
    <col min="7429" max="7680" width="37.625" style="39"/>
    <col min="7681" max="7681" width="28.375" style="39" customWidth="1"/>
    <col min="7682" max="7682" width="7.125" style="39" bestFit="1" customWidth="1"/>
    <col min="7683" max="7683" width="7.875" style="39" bestFit="1" customWidth="1"/>
    <col min="7684" max="7684" width="27" style="39" customWidth="1"/>
    <col min="7685" max="7936" width="37.625" style="39"/>
    <col min="7937" max="7937" width="28.375" style="39" customWidth="1"/>
    <col min="7938" max="7938" width="7.125" style="39" bestFit="1" customWidth="1"/>
    <col min="7939" max="7939" width="7.875" style="39" bestFit="1" customWidth="1"/>
    <col min="7940" max="7940" width="27" style="39" customWidth="1"/>
    <col min="7941" max="8192" width="37.625" style="39"/>
    <col min="8193" max="8193" width="28.375" style="39" customWidth="1"/>
    <col min="8194" max="8194" width="7.125" style="39" bestFit="1" customWidth="1"/>
    <col min="8195" max="8195" width="7.875" style="39" bestFit="1" customWidth="1"/>
    <col min="8196" max="8196" width="27" style="39" customWidth="1"/>
    <col min="8197" max="8448" width="37.625" style="39"/>
    <col min="8449" max="8449" width="28.375" style="39" customWidth="1"/>
    <col min="8450" max="8450" width="7.125" style="39" bestFit="1" customWidth="1"/>
    <col min="8451" max="8451" width="7.875" style="39" bestFit="1" customWidth="1"/>
    <col min="8452" max="8452" width="27" style="39" customWidth="1"/>
    <col min="8453" max="8704" width="37.625" style="39"/>
    <col min="8705" max="8705" width="28.375" style="39" customWidth="1"/>
    <col min="8706" max="8706" width="7.125" style="39" bestFit="1" customWidth="1"/>
    <col min="8707" max="8707" width="7.875" style="39" bestFit="1" customWidth="1"/>
    <col min="8708" max="8708" width="27" style="39" customWidth="1"/>
    <col min="8709" max="8960" width="37.625" style="39"/>
    <col min="8961" max="8961" width="28.375" style="39" customWidth="1"/>
    <col min="8962" max="8962" width="7.125" style="39" bestFit="1" customWidth="1"/>
    <col min="8963" max="8963" width="7.875" style="39" bestFit="1" customWidth="1"/>
    <col min="8964" max="8964" width="27" style="39" customWidth="1"/>
    <col min="8965" max="9216" width="37.625" style="39"/>
    <col min="9217" max="9217" width="28.375" style="39" customWidth="1"/>
    <col min="9218" max="9218" width="7.125" style="39" bestFit="1" customWidth="1"/>
    <col min="9219" max="9219" width="7.875" style="39" bestFit="1" customWidth="1"/>
    <col min="9220" max="9220" width="27" style="39" customWidth="1"/>
    <col min="9221" max="9472" width="37.625" style="39"/>
    <col min="9473" max="9473" width="28.375" style="39" customWidth="1"/>
    <col min="9474" max="9474" width="7.125" style="39" bestFit="1" customWidth="1"/>
    <col min="9475" max="9475" width="7.875" style="39" bestFit="1" customWidth="1"/>
    <col min="9476" max="9476" width="27" style="39" customWidth="1"/>
    <col min="9477" max="9728" width="37.625" style="39"/>
    <col min="9729" max="9729" width="28.375" style="39" customWidth="1"/>
    <col min="9730" max="9730" width="7.125" style="39" bestFit="1" customWidth="1"/>
    <col min="9731" max="9731" width="7.875" style="39" bestFit="1" customWidth="1"/>
    <col min="9732" max="9732" width="27" style="39" customWidth="1"/>
    <col min="9733" max="9984" width="37.625" style="39"/>
    <col min="9985" max="9985" width="28.375" style="39" customWidth="1"/>
    <col min="9986" max="9986" width="7.125" style="39" bestFit="1" customWidth="1"/>
    <col min="9987" max="9987" width="7.875" style="39" bestFit="1" customWidth="1"/>
    <col min="9988" max="9988" width="27" style="39" customWidth="1"/>
    <col min="9989" max="10240" width="37.625" style="39"/>
    <col min="10241" max="10241" width="28.375" style="39" customWidth="1"/>
    <col min="10242" max="10242" width="7.125" style="39" bestFit="1" customWidth="1"/>
    <col min="10243" max="10243" width="7.875" style="39" bestFit="1" customWidth="1"/>
    <col min="10244" max="10244" width="27" style="39" customWidth="1"/>
    <col min="10245" max="10496" width="37.625" style="39"/>
    <col min="10497" max="10497" width="28.375" style="39" customWidth="1"/>
    <col min="10498" max="10498" width="7.125" style="39" bestFit="1" customWidth="1"/>
    <col min="10499" max="10499" width="7.875" style="39" bestFit="1" customWidth="1"/>
    <col min="10500" max="10500" width="27" style="39" customWidth="1"/>
    <col min="10501" max="10752" width="37.625" style="39"/>
    <col min="10753" max="10753" width="28.375" style="39" customWidth="1"/>
    <col min="10754" max="10754" width="7.125" style="39" bestFit="1" customWidth="1"/>
    <col min="10755" max="10755" width="7.875" style="39" bestFit="1" customWidth="1"/>
    <col min="10756" max="10756" width="27" style="39" customWidth="1"/>
    <col min="10757" max="11008" width="37.625" style="39"/>
    <col min="11009" max="11009" width="28.375" style="39" customWidth="1"/>
    <col min="11010" max="11010" width="7.125" style="39" bestFit="1" customWidth="1"/>
    <col min="11011" max="11011" width="7.875" style="39" bestFit="1" customWidth="1"/>
    <col min="11012" max="11012" width="27" style="39" customWidth="1"/>
    <col min="11013" max="11264" width="37.625" style="39"/>
    <col min="11265" max="11265" width="28.375" style="39" customWidth="1"/>
    <col min="11266" max="11266" width="7.125" style="39" bestFit="1" customWidth="1"/>
    <col min="11267" max="11267" width="7.875" style="39" bestFit="1" customWidth="1"/>
    <col min="11268" max="11268" width="27" style="39" customWidth="1"/>
    <col min="11269" max="11520" width="37.625" style="39"/>
    <col min="11521" max="11521" width="28.375" style="39" customWidth="1"/>
    <col min="11522" max="11522" width="7.125" style="39" bestFit="1" customWidth="1"/>
    <col min="11523" max="11523" width="7.875" style="39" bestFit="1" customWidth="1"/>
    <col min="11524" max="11524" width="27" style="39" customWidth="1"/>
    <col min="11525" max="11776" width="37.625" style="39"/>
    <col min="11777" max="11777" width="28.375" style="39" customWidth="1"/>
    <col min="11778" max="11778" width="7.125" style="39" bestFit="1" customWidth="1"/>
    <col min="11779" max="11779" width="7.875" style="39" bestFit="1" customWidth="1"/>
    <col min="11780" max="11780" width="27" style="39" customWidth="1"/>
    <col min="11781" max="12032" width="37.625" style="39"/>
    <col min="12033" max="12033" width="28.375" style="39" customWidth="1"/>
    <col min="12034" max="12034" width="7.125" style="39" bestFit="1" customWidth="1"/>
    <col min="12035" max="12035" width="7.875" style="39" bestFit="1" customWidth="1"/>
    <col min="12036" max="12036" width="27" style="39" customWidth="1"/>
    <col min="12037" max="12288" width="37.625" style="39"/>
    <col min="12289" max="12289" width="28.375" style="39" customWidth="1"/>
    <col min="12290" max="12290" width="7.125" style="39" bestFit="1" customWidth="1"/>
    <col min="12291" max="12291" width="7.875" style="39" bestFit="1" customWidth="1"/>
    <col min="12292" max="12292" width="27" style="39" customWidth="1"/>
    <col min="12293" max="12544" width="37.625" style="39"/>
    <col min="12545" max="12545" width="28.375" style="39" customWidth="1"/>
    <col min="12546" max="12546" width="7.125" style="39" bestFit="1" customWidth="1"/>
    <col min="12547" max="12547" width="7.875" style="39" bestFit="1" customWidth="1"/>
    <col min="12548" max="12548" width="27" style="39" customWidth="1"/>
    <col min="12549" max="12800" width="37.625" style="39"/>
    <col min="12801" max="12801" width="28.375" style="39" customWidth="1"/>
    <col min="12802" max="12802" width="7.125" style="39" bestFit="1" customWidth="1"/>
    <col min="12803" max="12803" width="7.875" style="39" bestFit="1" customWidth="1"/>
    <col min="12804" max="12804" width="27" style="39" customWidth="1"/>
    <col min="12805" max="13056" width="37.625" style="39"/>
    <col min="13057" max="13057" width="28.375" style="39" customWidth="1"/>
    <col min="13058" max="13058" width="7.125" style="39" bestFit="1" customWidth="1"/>
    <col min="13059" max="13059" width="7.875" style="39" bestFit="1" customWidth="1"/>
    <col min="13060" max="13060" width="27" style="39" customWidth="1"/>
    <col min="13061" max="13312" width="37.625" style="39"/>
    <col min="13313" max="13313" width="28.375" style="39" customWidth="1"/>
    <col min="13314" max="13314" width="7.125" style="39" bestFit="1" customWidth="1"/>
    <col min="13315" max="13315" width="7.875" style="39" bestFit="1" customWidth="1"/>
    <col min="13316" max="13316" width="27" style="39" customWidth="1"/>
    <col min="13317" max="13568" width="37.625" style="39"/>
    <col min="13569" max="13569" width="28.375" style="39" customWidth="1"/>
    <col min="13570" max="13570" width="7.125" style="39" bestFit="1" customWidth="1"/>
    <col min="13571" max="13571" width="7.875" style="39" bestFit="1" customWidth="1"/>
    <col min="13572" max="13572" width="27" style="39" customWidth="1"/>
    <col min="13573" max="13824" width="37.625" style="39"/>
    <col min="13825" max="13825" width="28.375" style="39" customWidth="1"/>
    <col min="13826" max="13826" width="7.125" style="39" bestFit="1" customWidth="1"/>
    <col min="13827" max="13827" width="7.875" style="39" bestFit="1" customWidth="1"/>
    <col min="13828" max="13828" width="27" style="39" customWidth="1"/>
    <col min="13829" max="14080" width="37.625" style="39"/>
    <col min="14081" max="14081" width="28.375" style="39" customWidth="1"/>
    <col min="14082" max="14082" width="7.125" style="39" bestFit="1" customWidth="1"/>
    <col min="14083" max="14083" width="7.875" style="39" bestFit="1" customWidth="1"/>
    <col min="14084" max="14084" width="27" style="39" customWidth="1"/>
    <col min="14085" max="14336" width="37.625" style="39"/>
    <col min="14337" max="14337" width="28.375" style="39" customWidth="1"/>
    <col min="14338" max="14338" width="7.125" style="39" bestFit="1" customWidth="1"/>
    <col min="14339" max="14339" width="7.875" style="39" bestFit="1" customWidth="1"/>
    <col min="14340" max="14340" width="27" style="39" customWidth="1"/>
    <col min="14341" max="14592" width="37.625" style="39"/>
    <col min="14593" max="14593" width="28.375" style="39" customWidth="1"/>
    <col min="14594" max="14594" width="7.125" style="39" bestFit="1" customWidth="1"/>
    <col min="14595" max="14595" width="7.875" style="39" bestFit="1" customWidth="1"/>
    <col min="14596" max="14596" width="27" style="39" customWidth="1"/>
    <col min="14597" max="14848" width="37.625" style="39"/>
    <col min="14849" max="14849" width="28.375" style="39" customWidth="1"/>
    <col min="14850" max="14850" width="7.125" style="39" bestFit="1" customWidth="1"/>
    <col min="14851" max="14851" width="7.875" style="39" bestFit="1" customWidth="1"/>
    <col min="14852" max="14852" width="27" style="39" customWidth="1"/>
    <col min="14853" max="15104" width="37.625" style="39"/>
    <col min="15105" max="15105" width="28.375" style="39" customWidth="1"/>
    <col min="15106" max="15106" width="7.125" style="39" bestFit="1" customWidth="1"/>
    <col min="15107" max="15107" width="7.875" style="39" bestFit="1" customWidth="1"/>
    <col min="15108" max="15108" width="27" style="39" customWidth="1"/>
    <col min="15109" max="15360" width="37.625" style="39"/>
    <col min="15361" max="15361" width="28.375" style="39" customWidth="1"/>
    <col min="15362" max="15362" width="7.125" style="39" bestFit="1" customWidth="1"/>
    <col min="15363" max="15363" width="7.875" style="39" bestFit="1" customWidth="1"/>
    <col min="15364" max="15364" width="27" style="39" customWidth="1"/>
    <col min="15365" max="15616" width="37.625" style="39"/>
    <col min="15617" max="15617" width="28.375" style="39" customWidth="1"/>
    <col min="15618" max="15618" width="7.125" style="39" bestFit="1" customWidth="1"/>
    <col min="15619" max="15619" width="7.875" style="39" bestFit="1" customWidth="1"/>
    <col min="15620" max="15620" width="27" style="39" customWidth="1"/>
    <col min="15621" max="15872" width="37.625" style="39"/>
    <col min="15873" max="15873" width="28.375" style="39" customWidth="1"/>
    <col min="15874" max="15874" width="7.125" style="39" bestFit="1" customWidth="1"/>
    <col min="15875" max="15875" width="7.875" style="39" bestFit="1" customWidth="1"/>
    <col min="15876" max="15876" width="27" style="39" customWidth="1"/>
    <col min="15877" max="16128" width="37.625" style="39"/>
    <col min="16129" max="16129" width="28.375" style="39" customWidth="1"/>
    <col min="16130" max="16130" width="7.125" style="39" bestFit="1" customWidth="1"/>
    <col min="16131" max="16131" width="7.875" style="39" bestFit="1" customWidth="1"/>
    <col min="16132" max="16132" width="27" style="39" customWidth="1"/>
    <col min="16133" max="16384" width="37.625" style="39"/>
  </cols>
  <sheetData>
    <row r="1" spans="1:5" ht="15" thickBot="1">
      <c r="A1" s="39" t="s">
        <v>891</v>
      </c>
    </row>
    <row r="2" spans="1:5" ht="32.1" thickTop="1" thickBot="1">
      <c r="A2" s="44" t="s">
        <v>866</v>
      </c>
      <c r="B2" s="44" t="s">
        <v>867</v>
      </c>
      <c r="C2" s="44" t="s">
        <v>868</v>
      </c>
      <c r="D2" s="44" t="s">
        <v>869</v>
      </c>
      <c r="E2" s="47"/>
    </row>
    <row r="3" spans="1:5" ht="15.95" thickTop="1">
      <c r="A3" s="42"/>
      <c r="B3" s="52">
        <v>141</v>
      </c>
      <c r="C3" s="52">
        <v>79807</v>
      </c>
      <c r="D3" s="42" t="s">
        <v>870</v>
      </c>
      <c r="E3" s="58"/>
    </row>
    <row r="4" spans="1:5" ht="60">
      <c r="A4" s="42" t="s">
        <v>892</v>
      </c>
      <c r="B4" s="52">
        <v>205</v>
      </c>
      <c r="C4" s="52">
        <v>27029</v>
      </c>
      <c r="D4" s="42" t="s">
        <v>872</v>
      </c>
    </row>
    <row r="5" spans="1:5" ht="45">
      <c r="A5" s="42" t="s">
        <v>893</v>
      </c>
      <c r="B5" s="52">
        <v>7</v>
      </c>
      <c r="C5" s="52">
        <v>618</v>
      </c>
      <c r="D5" s="42" t="s">
        <v>874</v>
      </c>
    </row>
    <row r="6" spans="1:5" ht="15">
      <c r="A6" s="42" t="s">
        <v>875</v>
      </c>
      <c r="B6" s="52">
        <v>16</v>
      </c>
      <c r="C6" s="52">
        <v>4682</v>
      </c>
      <c r="D6" s="42" t="s">
        <v>888</v>
      </c>
      <c r="E6" s="58"/>
    </row>
    <row r="7" spans="1:5" ht="15">
      <c r="A7" s="42" t="s">
        <v>894</v>
      </c>
      <c r="B7" s="52">
        <v>335</v>
      </c>
      <c r="C7" s="52">
        <v>38026</v>
      </c>
      <c r="D7" s="42" t="s">
        <v>878</v>
      </c>
    </row>
    <row r="8" spans="1:5" ht="15">
      <c r="A8" s="42"/>
      <c r="B8" s="52">
        <v>1634</v>
      </c>
      <c r="C8" s="52">
        <v>121854</v>
      </c>
      <c r="D8" s="42" t="s">
        <v>895</v>
      </c>
    </row>
    <row r="9" spans="1:5" ht="15">
      <c r="A9" s="42"/>
      <c r="B9" s="52">
        <v>8</v>
      </c>
      <c r="C9" s="52">
        <v>1240</v>
      </c>
      <c r="D9" s="42" t="s">
        <v>881</v>
      </c>
      <c r="E9" s="46"/>
    </row>
    <row r="10" spans="1:5" ht="30">
      <c r="A10" s="42"/>
      <c r="B10" s="52">
        <v>56</v>
      </c>
      <c r="C10" s="52">
        <v>42377</v>
      </c>
      <c r="D10" s="42" t="s">
        <v>882</v>
      </c>
      <c r="E10" s="46"/>
    </row>
    <row r="11" spans="1:5" ht="30">
      <c r="A11" s="42"/>
      <c r="B11" s="52">
        <v>105</v>
      </c>
      <c r="C11" s="52">
        <v>104128</v>
      </c>
      <c r="D11" s="42" t="s">
        <v>883</v>
      </c>
      <c r="E11" s="46"/>
    </row>
    <row r="12" spans="1:5" ht="27.95" customHeight="1">
      <c r="A12" s="42"/>
      <c r="B12" s="52">
        <v>35</v>
      </c>
      <c r="C12" s="52">
        <v>18853</v>
      </c>
      <c r="D12" s="42" t="s">
        <v>884</v>
      </c>
      <c r="E12" s="46"/>
    </row>
    <row r="13" spans="1:5" ht="15">
      <c r="A13" s="42"/>
      <c r="B13" s="52">
        <v>75</v>
      </c>
      <c r="C13" s="52">
        <v>7168</v>
      </c>
      <c r="D13" s="42" t="s">
        <v>886</v>
      </c>
      <c r="E13" s="46"/>
    </row>
    <row r="14" spans="1:5" ht="15">
      <c r="A14" s="42"/>
      <c r="B14" s="52">
        <v>8</v>
      </c>
      <c r="C14" s="52">
        <v>362</v>
      </c>
      <c r="D14" s="42" t="s">
        <v>887</v>
      </c>
      <c r="E14" s="46"/>
    </row>
    <row r="15" spans="1:5" ht="15">
      <c r="A15" s="42"/>
      <c r="B15" s="52">
        <v>17</v>
      </c>
      <c r="C15" s="52">
        <v>3099</v>
      </c>
      <c r="D15" s="42" t="s">
        <v>876</v>
      </c>
      <c r="E15" s="58"/>
    </row>
    <row r="16" spans="1:5" ht="15">
      <c r="A16" s="42"/>
      <c r="B16" s="52">
        <v>209</v>
      </c>
      <c r="C16" s="52">
        <v>21255</v>
      </c>
      <c r="D16" s="42" t="s">
        <v>889</v>
      </c>
      <c r="E16" s="58"/>
    </row>
    <row r="17" spans="1:5" ht="15">
      <c r="A17" s="42" t="s">
        <v>896</v>
      </c>
      <c r="B17" s="52">
        <v>6</v>
      </c>
      <c r="C17" s="52">
        <v>1034</v>
      </c>
      <c r="D17" s="42"/>
      <c r="E17" s="58"/>
    </row>
    <row r="18" spans="1:5" ht="15" thickBot="1">
      <c r="A18" s="55" t="s">
        <v>890</v>
      </c>
      <c r="B18" s="59">
        <f>SUM(B3:B17)</f>
        <v>2857</v>
      </c>
      <c r="C18" s="59">
        <f>SUM(C3:C17)</f>
        <v>471532</v>
      </c>
      <c r="D18" s="55"/>
    </row>
    <row r="19" spans="1:5" ht="15" thickTop="1"/>
    <row r="27" spans="1:5" ht="56.1" customHeight="1"/>
  </sheetData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4D5C-EFAB-4E8F-8008-F8E262744F56}">
  <dimension ref="A1:F6"/>
  <sheetViews>
    <sheetView zoomScale="173" workbookViewId="0">
      <selection activeCell="F6" sqref="F6"/>
    </sheetView>
  </sheetViews>
  <sheetFormatPr defaultColWidth="9" defaultRowHeight="15"/>
  <cols>
    <col min="1" max="1" width="12.875" style="89" bestFit="1" customWidth="1"/>
    <col min="2" max="2" width="11.125" style="89" bestFit="1" customWidth="1"/>
    <col min="3" max="3" width="10.625" style="89" bestFit="1" customWidth="1"/>
    <col min="4" max="4" width="17.125" style="89" bestFit="1" customWidth="1"/>
    <col min="5" max="5" width="174.375" style="89" bestFit="1" customWidth="1"/>
    <col min="6" max="6" width="37.125" style="89" bestFit="1" customWidth="1"/>
    <col min="7" max="16384" width="9" style="89"/>
  </cols>
  <sheetData>
    <row r="1" spans="1:6" customFormat="1" ht="15.95">
      <c r="A1" s="2" t="s">
        <v>897</v>
      </c>
    </row>
    <row r="2" spans="1:6">
      <c r="A2" s="89" t="s">
        <v>898</v>
      </c>
      <c r="B2" s="89" t="s">
        <v>899</v>
      </c>
      <c r="C2" s="89" t="s">
        <v>900</v>
      </c>
      <c r="D2" s="89" t="s">
        <v>901</v>
      </c>
      <c r="E2" s="89" t="s">
        <v>902</v>
      </c>
    </row>
    <row r="3" spans="1:6">
      <c r="A3" s="89" t="s">
        <v>903</v>
      </c>
      <c r="B3" s="89">
        <v>44923</v>
      </c>
      <c r="C3" s="89">
        <v>45448</v>
      </c>
      <c r="D3" s="89" t="s">
        <v>904</v>
      </c>
      <c r="E3" s="89" t="s">
        <v>905</v>
      </c>
      <c r="F3" s="89" t="s">
        <v>906</v>
      </c>
    </row>
    <row r="4" spans="1:6">
      <c r="A4" s="89" t="s">
        <v>853</v>
      </c>
      <c r="B4" s="89">
        <v>18655</v>
      </c>
      <c r="C4" s="89">
        <v>19180</v>
      </c>
      <c r="D4" s="89" t="s">
        <v>907</v>
      </c>
      <c r="E4" s="89" t="s">
        <v>905</v>
      </c>
    </row>
    <row r="5" spans="1:6" customFormat="1" ht="15.95">
      <c r="A5" t="s">
        <v>908</v>
      </c>
      <c r="B5">
        <v>33581</v>
      </c>
      <c r="C5">
        <v>34427</v>
      </c>
      <c r="D5" t="s">
        <v>909</v>
      </c>
      <c r="E5" t="s">
        <v>910</v>
      </c>
      <c r="F5" t="s">
        <v>911</v>
      </c>
    </row>
    <row r="6" spans="1:6" customFormat="1" ht="15.95">
      <c r="A6" t="s">
        <v>912</v>
      </c>
      <c r="B6">
        <v>391893</v>
      </c>
      <c r="C6">
        <v>392256</v>
      </c>
      <c r="D6" t="s">
        <v>913</v>
      </c>
      <c r="E6" t="s">
        <v>914</v>
      </c>
      <c r="F6" t="s">
        <v>911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9FC5-93C0-4475-9B4D-646D2EAF1AA4}">
  <dimension ref="A1:E6"/>
  <sheetViews>
    <sheetView zoomScale="178" workbookViewId="0">
      <selection activeCell="E36" sqref="E36"/>
    </sheetView>
  </sheetViews>
  <sheetFormatPr defaultColWidth="8.875" defaultRowHeight="15.95"/>
  <cols>
    <col min="2" max="2" width="14.625" bestFit="1" customWidth="1"/>
    <col min="3" max="3" width="14.125" bestFit="1" customWidth="1"/>
    <col min="4" max="4" width="23.375" bestFit="1" customWidth="1"/>
    <col min="5" max="5" width="255.625" bestFit="1" customWidth="1"/>
  </cols>
  <sheetData>
    <row r="1" spans="1:5">
      <c r="A1" s="2" t="s">
        <v>915</v>
      </c>
    </row>
    <row r="2" spans="1:5" s="89" customFormat="1" ht="15">
      <c r="A2" s="89" t="s">
        <v>898</v>
      </c>
      <c r="B2" s="140" t="s">
        <v>899</v>
      </c>
      <c r="C2" s="89" t="s">
        <v>900</v>
      </c>
      <c r="D2" s="89" t="s">
        <v>901</v>
      </c>
      <c r="E2" s="89" t="s">
        <v>902</v>
      </c>
    </row>
    <row r="3" spans="1:5">
      <c r="A3" t="s">
        <v>916</v>
      </c>
      <c r="B3">
        <v>35949485</v>
      </c>
      <c r="C3">
        <v>35968570</v>
      </c>
      <c r="D3" t="s">
        <v>917</v>
      </c>
      <c r="E3" t="s">
        <v>918</v>
      </c>
    </row>
    <row r="4" spans="1:5">
      <c r="A4" t="s">
        <v>919</v>
      </c>
      <c r="B4">
        <v>2666000</v>
      </c>
      <c r="C4">
        <v>2670910</v>
      </c>
      <c r="D4" t="s">
        <v>920</v>
      </c>
      <c r="E4" t="s">
        <v>921</v>
      </c>
    </row>
    <row r="5" spans="1:5">
      <c r="A5" t="s">
        <v>919</v>
      </c>
      <c r="B5">
        <v>25074021</v>
      </c>
      <c r="C5">
        <v>25076941</v>
      </c>
      <c r="D5" t="s">
        <v>922</v>
      </c>
      <c r="E5" t="s">
        <v>923</v>
      </c>
    </row>
    <row r="6" spans="1:5">
      <c r="A6" t="s">
        <v>924</v>
      </c>
      <c r="B6">
        <v>396451</v>
      </c>
      <c r="C6">
        <v>402992</v>
      </c>
      <c r="D6" t="s">
        <v>925</v>
      </c>
      <c r="E6" t="s">
        <v>926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8FB5-8EAF-AC42-B354-6CBD229DC014}">
  <dimension ref="A1:D46"/>
  <sheetViews>
    <sheetView tabSelected="1" zoomScale="200" workbookViewId="0">
      <selection activeCell="F21" sqref="F21"/>
    </sheetView>
  </sheetViews>
  <sheetFormatPr defaultColWidth="11" defaultRowHeight="15.95"/>
  <cols>
    <col min="1" max="1" width="25.625" bestFit="1" customWidth="1"/>
    <col min="2" max="2" width="19.5" bestFit="1" customWidth="1"/>
    <col min="3" max="3" width="12.125" bestFit="1" customWidth="1"/>
  </cols>
  <sheetData>
    <row r="1" spans="1:4">
      <c r="A1" s="2" t="s">
        <v>927</v>
      </c>
    </row>
    <row r="2" spans="1:4">
      <c r="A2" t="s">
        <v>928</v>
      </c>
      <c r="B2" t="s">
        <v>929</v>
      </c>
      <c r="C2" t="s">
        <v>930</v>
      </c>
      <c r="D2" s="129" t="s">
        <v>902</v>
      </c>
    </row>
    <row r="3" spans="1:4">
      <c r="A3" s="130" t="s">
        <v>931</v>
      </c>
      <c r="B3" t="s">
        <v>932</v>
      </c>
      <c r="C3">
        <v>93.173951028497001</v>
      </c>
      <c r="D3" t="s">
        <v>933</v>
      </c>
    </row>
    <row r="4" spans="1:4">
      <c r="A4" s="130" t="s">
        <v>934</v>
      </c>
      <c r="B4" t="s">
        <v>935</v>
      </c>
      <c r="C4">
        <v>91.104548520814404</v>
      </c>
      <c r="D4" t="s">
        <v>936</v>
      </c>
    </row>
    <row r="5" spans="1:4">
      <c r="A5" s="130" t="s">
        <v>931</v>
      </c>
      <c r="B5" t="s">
        <v>937</v>
      </c>
      <c r="C5">
        <v>89.596307410088698</v>
      </c>
      <c r="D5" t="s">
        <v>938</v>
      </c>
    </row>
    <row r="6" spans="1:4">
      <c r="A6" s="130" t="s">
        <v>934</v>
      </c>
      <c r="B6" t="s">
        <v>939</v>
      </c>
      <c r="C6">
        <v>88.544545409445405</v>
      </c>
      <c r="D6" t="s">
        <v>940</v>
      </c>
    </row>
    <row r="7" spans="1:4">
      <c r="A7" s="130" t="s">
        <v>931</v>
      </c>
      <c r="B7" t="s">
        <v>941</v>
      </c>
      <c r="C7">
        <v>82.722437866284693</v>
      </c>
      <c r="D7" t="s">
        <v>942</v>
      </c>
    </row>
    <row r="8" spans="1:4">
      <c r="A8" s="130" t="s">
        <v>934</v>
      </c>
      <c r="B8" t="s">
        <v>943</v>
      </c>
      <c r="C8">
        <v>77.885859243991007</v>
      </c>
      <c r="D8" t="s">
        <v>944</v>
      </c>
    </row>
    <row r="9" spans="1:4">
      <c r="A9" s="130" t="s">
        <v>931</v>
      </c>
      <c r="B9" t="s">
        <v>945</v>
      </c>
      <c r="C9">
        <v>77.525002626553899</v>
      </c>
      <c r="D9" t="s">
        <v>946</v>
      </c>
    </row>
    <row r="10" spans="1:4">
      <c r="A10" s="130" t="s">
        <v>934</v>
      </c>
      <c r="B10" t="s">
        <v>947</v>
      </c>
      <c r="C10">
        <v>76.944305799502203</v>
      </c>
      <c r="D10" t="s">
        <v>948</v>
      </c>
    </row>
    <row r="11" spans="1:4">
      <c r="A11" s="130" t="s">
        <v>934</v>
      </c>
      <c r="B11" t="s">
        <v>949</v>
      </c>
      <c r="C11">
        <v>76.724348696948098</v>
      </c>
      <c r="D11" t="s">
        <v>950</v>
      </c>
    </row>
    <row r="12" spans="1:4">
      <c r="A12" s="130" t="s">
        <v>934</v>
      </c>
      <c r="B12" t="s">
        <v>951</v>
      </c>
      <c r="C12">
        <v>76.449838675504196</v>
      </c>
      <c r="D12" t="s">
        <v>952</v>
      </c>
    </row>
    <row r="13" spans="1:4">
      <c r="A13" s="130" t="s">
        <v>931</v>
      </c>
      <c r="B13" t="s">
        <v>953</v>
      </c>
      <c r="C13">
        <v>76.392087822276807</v>
      </c>
      <c r="D13" t="s">
        <v>954</v>
      </c>
    </row>
    <row r="14" spans="1:4">
      <c r="A14" s="130" t="s">
        <v>931</v>
      </c>
      <c r="B14" t="s">
        <v>955</v>
      </c>
      <c r="C14">
        <v>75.769002374080998</v>
      </c>
      <c r="D14" t="s">
        <v>956</v>
      </c>
    </row>
    <row r="15" spans="1:4">
      <c r="A15" s="130" t="s">
        <v>934</v>
      </c>
      <c r="B15" t="s">
        <v>957</v>
      </c>
      <c r="C15">
        <v>72.788052114693599</v>
      </c>
      <c r="D15" t="s">
        <v>958</v>
      </c>
    </row>
    <row r="16" spans="1:4">
      <c r="A16" s="130" t="s">
        <v>934</v>
      </c>
      <c r="B16" t="s">
        <v>959</v>
      </c>
      <c r="C16">
        <v>70.042486912999195</v>
      </c>
      <c r="D16" t="s">
        <v>960</v>
      </c>
    </row>
    <row r="17" spans="1:4">
      <c r="A17" s="130" t="s">
        <v>961</v>
      </c>
      <c r="B17" t="s">
        <v>962</v>
      </c>
      <c r="C17">
        <v>88.663478984305698</v>
      </c>
      <c r="D17" t="s">
        <v>963</v>
      </c>
    </row>
    <row r="18" spans="1:4">
      <c r="A18" s="130" t="s">
        <v>961</v>
      </c>
      <c r="B18" t="s">
        <v>964</v>
      </c>
      <c r="C18">
        <v>88.345291356737903</v>
      </c>
      <c r="D18" t="s">
        <v>965</v>
      </c>
    </row>
    <row r="19" spans="1:4">
      <c r="A19" s="130" t="s">
        <v>961</v>
      </c>
      <c r="B19" t="s">
        <v>966</v>
      </c>
      <c r="C19">
        <v>87.779302024127901</v>
      </c>
      <c r="D19" t="s">
        <v>965</v>
      </c>
    </row>
    <row r="20" spans="1:4">
      <c r="A20" s="130" t="s">
        <v>961</v>
      </c>
      <c r="B20" t="s">
        <v>967</v>
      </c>
      <c r="C20">
        <v>87.228912242735802</v>
      </c>
      <c r="D20" t="s">
        <v>965</v>
      </c>
    </row>
    <row r="21" spans="1:4">
      <c r="A21" s="130" t="s">
        <v>961</v>
      </c>
      <c r="B21" t="s">
        <v>968</v>
      </c>
      <c r="C21">
        <v>86.830321184837103</v>
      </c>
      <c r="D21" t="s">
        <v>969</v>
      </c>
    </row>
    <row r="22" spans="1:4">
      <c r="A22" s="130" t="s">
        <v>961</v>
      </c>
      <c r="B22" t="s">
        <v>970</v>
      </c>
      <c r="C22">
        <v>86.812726165900401</v>
      </c>
      <c r="D22" t="s">
        <v>965</v>
      </c>
    </row>
    <row r="23" spans="1:4">
      <c r="A23" s="130" t="s">
        <v>961</v>
      </c>
      <c r="B23" t="s">
        <v>971</v>
      </c>
      <c r="C23">
        <v>84.032185666397396</v>
      </c>
      <c r="D23" t="s">
        <v>972</v>
      </c>
    </row>
    <row r="24" spans="1:4">
      <c r="A24" s="130" t="s">
        <v>961</v>
      </c>
      <c r="B24" t="s">
        <v>973</v>
      </c>
      <c r="C24">
        <v>83.064843031655997</v>
      </c>
      <c r="D24" t="s">
        <v>974</v>
      </c>
    </row>
    <row r="25" spans="1:4">
      <c r="A25" s="130" t="s">
        <v>961</v>
      </c>
      <c r="B25" t="s">
        <v>975</v>
      </c>
      <c r="C25">
        <v>81.839984102597597</v>
      </c>
      <c r="D25" t="s">
        <v>976</v>
      </c>
    </row>
    <row r="26" spans="1:4">
      <c r="A26" s="130" t="s">
        <v>961</v>
      </c>
      <c r="B26" t="s">
        <v>977</v>
      </c>
      <c r="C26">
        <v>80.943283675647194</v>
      </c>
      <c r="D26" t="s">
        <v>978</v>
      </c>
    </row>
    <row r="27" spans="1:4">
      <c r="A27" s="130" t="s">
        <v>961</v>
      </c>
      <c r="B27" t="s">
        <v>979</v>
      </c>
      <c r="C27">
        <v>80.349972746314094</v>
      </c>
      <c r="D27" t="s">
        <v>980</v>
      </c>
    </row>
    <row r="28" spans="1:4">
      <c r="A28" s="130" t="s">
        <v>961</v>
      </c>
      <c r="B28" t="s">
        <v>981</v>
      </c>
      <c r="C28">
        <v>79.914717457309195</v>
      </c>
      <c r="D28" t="s">
        <v>982</v>
      </c>
    </row>
    <row r="29" spans="1:4">
      <c r="A29" s="130" t="s">
        <v>961</v>
      </c>
      <c r="B29" t="s">
        <v>983</v>
      </c>
      <c r="C29">
        <v>77.973380947553693</v>
      </c>
      <c r="D29" t="s">
        <v>984</v>
      </c>
    </row>
    <row r="30" spans="1:4">
      <c r="A30" s="130" t="s">
        <v>961</v>
      </c>
      <c r="B30" t="s">
        <v>922</v>
      </c>
      <c r="C30">
        <v>77.692868583888298</v>
      </c>
      <c r="D30" t="s">
        <v>923</v>
      </c>
    </row>
    <row r="31" spans="1:4">
      <c r="A31" s="130" t="s">
        <v>961</v>
      </c>
      <c r="B31" t="s">
        <v>985</v>
      </c>
      <c r="C31">
        <v>76.104993253362494</v>
      </c>
      <c r="D31" t="s">
        <v>986</v>
      </c>
    </row>
    <row r="32" spans="1:4">
      <c r="A32" s="130" t="s">
        <v>961</v>
      </c>
      <c r="B32" t="s">
        <v>987</v>
      </c>
      <c r="C32">
        <v>74.342031942586303</v>
      </c>
      <c r="D32" t="s">
        <v>988</v>
      </c>
    </row>
    <row r="33" spans="1:4">
      <c r="A33" s="130" t="s">
        <v>961</v>
      </c>
      <c r="B33" t="s">
        <v>989</v>
      </c>
      <c r="C33">
        <v>74.120169900318402</v>
      </c>
      <c r="D33" t="s">
        <v>990</v>
      </c>
    </row>
    <row r="34" spans="1:4">
      <c r="A34" s="130" t="s">
        <v>961</v>
      </c>
      <c r="B34" t="s">
        <v>991</v>
      </c>
      <c r="C34">
        <v>73.352472987839704</v>
      </c>
      <c r="D34" t="s">
        <v>992</v>
      </c>
    </row>
    <row r="35" spans="1:4">
      <c r="A35" s="130" t="s">
        <v>961</v>
      </c>
      <c r="B35" t="s">
        <v>993</v>
      </c>
      <c r="C35">
        <v>73.337226922043797</v>
      </c>
      <c r="D35" t="s">
        <v>994</v>
      </c>
    </row>
    <row r="36" spans="1:4">
      <c r="A36" s="130" t="s">
        <v>961</v>
      </c>
      <c r="B36" t="s">
        <v>995</v>
      </c>
      <c r="C36">
        <v>72.869256853327201</v>
      </c>
      <c r="D36" t="s">
        <v>996</v>
      </c>
    </row>
    <row r="37" spans="1:4">
      <c r="A37" s="130" t="s">
        <v>961</v>
      </c>
      <c r="B37" t="s">
        <v>997</v>
      </c>
      <c r="C37">
        <v>72.347607495892802</v>
      </c>
      <c r="D37" t="s">
        <v>998</v>
      </c>
    </row>
    <row r="38" spans="1:4">
      <c r="A38" s="130" t="s">
        <v>961</v>
      </c>
      <c r="B38" t="s">
        <v>999</v>
      </c>
      <c r="C38">
        <v>72.061111685566104</v>
      </c>
      <c r="D38" t="s">
        <v>1000</v>
      </c>
    </row>
    <row r="39" spans="1:4">
      <c r="A39" s="130" t="s">
        <v>961</v>
      </c>
      <c r="B39" t="s">
        <v>1001</v>
      </c>
      <c r="C39">
        <v>72.008429907032706</v>
      </c>
      <c r="D39" t="s">
        <v>1002</v>
      </c>
    </row>
    <row r="40" spans="1:4">
      <c r="A40" s="130" t="s">
        <v>961</v>
      </c>
      <c r="B40" t="s">
        <v>925</v>
      </c>
      <c r="C40">
        <v>71.668600522488404</v>
      </c>
      <c r="D40" t="s">
        <v>926</v>
      </c>
    </row>
    <row r="41" spans="1:4">
      <c r="A41" s="130" t="s">
        <v>961</v>
      </c>
      <c r="B41" t="s">
        <v>1003</v>
      </c>
      <c r="C41">
        <v>71.352143669707303</v>
      </c>
      <c r="D41" t="s">
        <v>1004</v>
      </c>
    </row>
    <row r="42" spans="1:4">
      <c r="A42" s="130" t="s">
        <v>961</v>
      </c>
      <c r="B42" t="s">
        <v>1005</v>
      </c>
      <c r="C42">
        <v>71.101735390316307</v>
      </c>
      <c r="D42" t="s">
        <v>1006</v>
      </c>
    </row>
    <row r="43" spans="1:4">
      <c r="A43" s="130" t="s">
        <v>961</v>
      </c>
      <c r="B43" t="s">
        <v>1007</v>
      </c>
      <c r="C43">
        <v>70.757632758842405</v>
      </c>
      <c r="D43" t="s">
        <v>1008</v>
      </c>
    </row>
    <row r="44" spans="1:4">
      <c r="A44" s="130" t="s">
        <v>961</v>
      </c>
      <c r="B44" t="s">
        <v>1009</v>
      </c>
      <c r="C44">
        <v>70.587063844030297</v>
      </c>
      <c r="D44" t="s">
        <v>1010</v>
      </c>
    </row>
    <row r="45" spans="1:4">
      <c r="A45" s="130" t="s">
        <v>1011</v>
      </c>
      <c r="B45" t="s">
        <v>1012</v>
      </c>
      <c r="C45">
        <v>82.308474953454905</v>
      </c>
      <c r="D45" t="s">
        <v>1013</v>
      </c>
    </row>
    <row r="46" spans="1:4">
      <c r="A46" s="130" t="s">
        <v>1011</v>
      </c>
      <c r="B46" t="s">
        <v>1014</v>
      </c>
      <c r="C46">
        <v>77.783148952226099</v>
      </c>
      <c r="D46" t="s">
        <v>1015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E904-5B88-1643-81D8-358D2B9CEDF7}">
  <dimension ref="A1:S347"/>
  <sheetViews>
    <sheetView topLeftCell="A126" zoomScale="400" workbookViewId="0">
      <selection activeCell="A140" sqref="A140"/>
    </sheetView>
  </sheetViews>
  <sheetFormatPr defaultColWidth="8.875" defaultRowHeight="15"/>
  <cols>
    <col min="1" max="1" width="30.5" style="129" bestFit="1" customWidth="1"/>
    <col min="2" max="2" width="32.875" style="129" bestFit="1" customWidth="1"/>
    <col min="3" max="3" width="12.625" style="129" bestFit="1" customWidth="1"/>
    <col min="4" max="4" width="7.625" style="129" bestFit="1" customWidth="1"/>
    <col min="5" max="5" width="18.875" style="129" bestFit="1" customWidth="1"/>
    <col min="6" max="6" width="6.125" style="129" bestFit="1" customWidth="1"/>
    <col min="7" max="7" width="12" style="129" bestFit="1" customWidth="1"/>
    <col min="8" max="9" width="12.875" style="129" bestFit="1" customWidth="1"/>
    <col min="10" max="10" width="16.5" style="129" bestFit="1" customWidth="1"/>
    <col min="11" max="12" width="19.5" style="129" bestFit="1" customWidth="1"/>
    <col min="13" max="13" width="20.625" style="129" bestFit="1" customWidth="1"/>
    <col min="14" max="14" width="79.125" style="129" bestFit="1" customWidth="1"/>
    <col min="15" max="15" width="13" style="129" bestFit="1" customWidth="1"/>
    <col min="16" max="16" width="16.625" style="129" bestFit="1" customWidth="1"/>
    <col min="17" max="17" width="17.625" style="129" bestFit="1" customWidth="1"/>
    <col min="18" max="18" width="15" style="129" bestFit="1" customWidth="1"/>
    <col min="19" max="19" width="2.125" style="129" bestFit="1" customWidth="1"/>
    <col min="20" max="16384" width="8.875" style="129"/>
  </cols>
  <sheetData>
    <row r="1" spans="1:19">
      <c r="A1" s="144" t="s">
        <v>1016</v>
      </c>
      <c r="B1" s="144" t="s">
        <v>1017</v>
      </c>
      <c r="C1" s="144" t="s">
        <v>1018</v>
      </c>
      <c r="D1" s="144" t="s">
        <v>1019</v>
      </c>
      <c r="E1" s="144" t="s">
        <v>1020</v>
      </c>
      <c r="F1" s="144" t="s">
        <v>1021</v>
      </c>
      <c r="G1" s="144" t="s">
        <v>1022</v>
      </c>
      <c r="H1" s="144" t="s">
        <v>1023</v>
      </c>
      <c r="I1" s="144" t="s">
        <v>1024</v>
      </c>
      <c r="J1" s="144" t="s">
        <v>1025</v>
      </c>
      <c r="K1" s="144" t="s">
        <v>1026</v>
      </c>
      <c r="L1" s="144" t="s">
        <v>1027</v>
      </c>
      <c r="M1" s="144" t="s">
        <v>1028</v>
      </c>
      <c r="N1" s="144" t="s">
        <v>1029</v>
      </c>
      <c r="O1" s="144" t="s">
        <v>1030</v>
      </c>
      <c r="P1" s="144" t="s">
        <v>1031</v>
      </c>
      <c r="Q1" s="144" t="s">
        <v>1032</v>
      </c>
      <c r="R1" s="144" t="s">
        <v>1033</v>
      </c>
      <c r="S1" s="144"/>
    </row>
    <row r="2" spans="1:19">
      <c r="A2" s="129" t="s">
        <v>1034</v>
      </c>
      <c r="B2" s="129" t="s">
        <v>1035</v>
      </c>
      <c r="C2" s="129" t="s">
        <v>1036</v>
      </c>
      <c r="D2" s="129" t="s">
        <v>1037</v>
      </c>
      <c r="E2" s="129" t="s">
        <v>1038</v>
      </c>
      <c r="F2" s="129">
        <v>3097</v>
      </c>
      <c r="G2" s="129" t="b">
        <v>1</v>
      </c>
      <c r="H2" s="129">
        <v>292</v>
      </c>
      <c r="I2" s="129" t="b">
        <v>1</v>
      </c>
      <c r="J2" s="129" t="s">
        <v>1039</v>
      </c>
      <c r="K2" s="129">
        <v>88.771000000000001</v>
      </c>
      <c r="L2" s="129">
        <v>0</v>
      </c>
      <c r="M2" s="129">
        <v>1155</v>
      </c>
      <c r="N2" s="129" t="s">
        <v>1040</v>
      </c>
      <c r="O2" s="129" t="b">
        <v>0</v>
      </c>
      <c r="Q2" s="129" t="b">
        <v>1</v>
      </c>
      <c r="R2" s="129" t="s">
        <v>1041</v>
      </c>
    </row>
    <row r="3" spans="1:19">
      <c r="A3" s="129" t="s">
        <v>1034</v>
      </c>
      <c r="B3" s="129" t="s">
        <v>1042</v>
      </c>
      <c r="C3" s="129" t="s">
        <v>1036</v>
      </c>
      <c r="D3" s="129" t="s">
        <v>1037</v>
      </c>
      <c r="E3" s="129" t="s">
        <v>1038</v>
      </c>
      <c r="F3" s="129">
        <v>2730</v>
      </c>
      <c r="G3" s="129" t="b">
        <v>1</v>
      </c>
      <c r="H3" s="129">
        <v>216</v>
      </c>
      <c r="I3" s="129" t="b">
        <v>1</v>
      </c>
      <c r="J3" s="129" t="s">
        <v>1039</v>
      </c>
      <c r="K3" s="129">
        <v>74.341999999999999</v>
      </c>
      <c r="L3" s="129">
        <v>0</v>
      </c>
      <c r="M3" s="129">
        <v>1061</v>
      </c>
      <c r="N3" s="129" t="s">
        <v>1040</v>
      </c>
      <c r="O3" s="129" t="b">
        <v>0</v>
      </c>
      <c r="Q3" s="129" t="b">
        <v>1</v>
      </c>
      <c r="R3" s="129" t="s">
        <v>1041</v>
      </c>
    </row>
    <row r="4" spans="1:19">
      <c r="A4" s="129" t="s">
        <v>1034</v>
      </c>
      <c r="B4" s="129" t="s">
        <v>1043</v>
      </c>
      <c r="C4" s="129" t="s">
        <v>1036</v>
      </c>
      <c r="D4" s="129" t="s">
        <v>1037</v>
      </c>
      <c r="E4" s="129" t="s">
        <v>1038</v>
      </c>
      <c r="F4" s="129">
        <v>4152</v>
      </c>
      <c r="G4" s="129" t="b">
        <v>1</v>
      </c>
      <c r="H4" s="129">
        <v>428</v>
      </c>
      <c r="I4" s="129" t="b">
        <v>1</v>
      </c>
      <c r="J4" s="129" t="s">
        <v>1044</v>
      </c>
      <c r="K4" s="129">
        <v>92.558000000000007</v>
      </c>
      <c r="L4" s="129">
        <v>0</v>
      </c>
      <c r="M4" s="129">
        <v>2502</v>
      </c>
      <c r="N4" s="129" t="s">
        <v>1045</v>
      </c>
      <c r="O4" s="129" t="b">
        <v>0</v>
      </c>
      <c r="Q4" s="129" t="b">
        <v>1</v>
      </c>
      <c r="R4" s="129" t="s">
        <v>1041</v>
      </c>
    </row>
    <row r="5" spans="1:19">
      <c r="A5" s="129" t="s">
        <v>1034</v>
      </c>
      <c r="B5" s="129" t="s">
        <v>1046</v>
      </c>
      <c r="C5" s="129" t="s">
        <v>1036</v>
      </c>
      <c r="D5" s="129" t="s">
        <v>1037</v>
      </c>
      <c r="E5" s="129" t="s">
        <v>1047</v>
      </c>
      <c r="F5" s="129">
        <v>1576</v>
      </c>
      <c r="G5" s="129" t="b">
        <v>1</v>
      </c>
      <c r="H5" s="129">
        <v>286</v>
      </c>
      <c r="I5" s="129" t="b">
        <v>1</v>
      </c>
      <c r="J5" s="129" t="s">
        <v>1048</v>
      </c>
      <c r="K5" s="129">
        <v>61.634999999999998</v>
      </c>
      <c r="L5" s="129">
        <v>1.1299999999999999E-158</v>
      </c>
      <c r="M5" s="129">
        <v>494</v>
      </c>
      <c r="N5" s="129" t="s">
        <v>1049</v>
      </c>
      <c r="O5" s="129" t="b">
        <v>0</v>
      </c>
      <c r="Q5" s="129" t="b">
        <v>1</v>
      </c>
      <c r="R5" s="129" t="s">
        <v>1050</v>
      </c>
    </row>
    <row r="6" spans="1:19">
      <c r="A6" s="129" t="s">
        <v>1034</v>
      </c>
      <c r="B6" s="129" t="s">
        <v>1051</v>
      </c>
      <c r="C6" s="129" t="s">
        <v>1036</v>
      </c>
      <c r="D6" s="129" t="s">
        <v>1037</v>
      </c>
      <c r="E6" s="129" t="s">
        <v>1047</v>
      </c>
      <c r="F6" s="129">
        <v>2162</v>
      </c>
      <c r="G6" s="129" t="b">
        <v>1</v>
      </c>
      <c r="H6" s="129">
        <v>366</v>
      </c>
      <c r="I6" s="129" t="b">
        <v>1</v>
      </c>
      <c r="J6" s="129" t="s">
        <v>1048</v>
      </c>
      <c r="K6" s="129">
        <v>55.341000000000001</v>
      </c>
      <c r="L6" s="129">
        <v>0</v>
      </c>
      <c r="M6" s="129">
        <v>586</v>
      </c>
      <c r="N6" s="129" t="s">
        <v>1049</v>
      </c>
      <c r="O6" s="129" t="b">
        <v>0</v>
      </c>
      <c r="Q6" s="129" t="b">
        <v>1</v>
      </c>
      <c r="R6" s="129" t="s">
        <v>1050</v>
      </c>
    </row>
    <row r="7" spans="1:19">
      <c r="A7" s="129" t="s">
        <v>1034</v>
      </c>
      <c r="B7" s="129" t="s">
        <v>1052</v>
      </c>
      <c r="C7" s="129" t="s">
        <v>1036</v>
      </c>
      <c r="D7" s="129" t="s">
        <v>1037</v>
      </c>
      <c r="E7" s="129" t="s">
        <v>1047</v>
      </c>
      <c r="F7" s="129">
        <v>2035</v>
      </c>
      <c r="G7" s="129" t="b">
        <v>1</v>
      </c>
      <c r="H7" s="129">
        <v>692</v>
      </c>
      <c r="I7" s="129" t="b">
        <v>1</v>
      </c>
      <c r="J7" s="129" t="s">
        <v>1053</v>
      </c>
      <c r="K7" s="129">
        <v>41.808999999999997</v>
      </c>
      <c r="L7" s="129">
        <v>1.0799999999999999E-124</v>
      </c>
      <c r="M7" s="129">
        <v>383</v>
      </c>
      <c r="N7" s="129" t="s">
        <v>1054</v>
      </c>
      <c r="O7" s="129" t="b">
        <v>0</v>
      </c>
      <c r="Q7" s="129" t="b">
        <v>1</v>
      </c>
      <c r="R7" s="129" t="s">
        <v>1055</v>
      </c>
    </row>
    <row r="8" spans="1:19">
      <c r="A8" s="129" t="s">
        <v>1034</v>
      </c>
      <c r="B8" s="129" t="s">
        <v>1056</v>
      </c>
      <c r="C8" s="129" t="s">
        <v>1036</v>
      </c>
      <c r="D8" s="129" t="s">
        <v>1037</v>
      </c>
      <c r="E8" s="129" t="s">
        <v>1038</v>
      </c>
      <c r="F8" s="129">
        <v>3246</v>
      </c>
      <c r="G8" s="129" t="b">
        <v>1</v>
      </c>
      <c r="H8" s="129">
        <v>212</v>
      </c>
      <c r="I8" s="129" t="b">
        <v>1</v>
      </c>
      <c r="J8" s="129" t="s">
        <v>1057</v>
      </c>
      <c r="K8" s="129">
        <v>91.563000000000002</v>
      </c>
      <c r="L8" s="129">
        <v>0</v>
      </c>
      <c r="M8" s="129">
        <v>1221</v>
      </c>
      <c r="N8" s="129" t="s">
        <v>1058</v>
      </c>
      <c r="O8" s="129" t="b">
        <v>0</v>
      </c>
      <c r="Q8" s="129" t="b">
        <v>1</v>
      </c>
      <c r="R8" s="129" t="s">
        <v>1059</v>
      </c>
    </row>
    <row r="9" spans="1:19">
      <c r="A9" s="129" t="s">
        <v>1034</v>
      </c>
      <c r="B9" s="129" t="s">
        <v>1060</v>
      </c>
      <c r="C9" s="129" t="s">
        <v>1036</v>
      </c>
      <c r="D9" s="129" t="s">
        <v>1037</v>
      </c>
      <c r="E9" s="129" t="s">
        <v>1061</v>
      </c>
      <c r="F9" s="129">
        <v>1626</v>
      </c>
      <c r="G9" s="129" t="b">
        <v>1</v>
      </c>
      <c r="H9" s="129">
        <v>200</v>
      </c>
      <c r="I9" s="129" t="b">
        <v>1</v>
      </c>
      <c r="J9" s="129" t="s">
        <v>1062</v>
      </c>
      <c r="K9" s="129">
        <v>68.323999999999998</v>
      </c>
      <c r="L9" s="129">
        <v>0</v>
      </c>
      <c r="M9" s="129">
        <v>691</v>
      </c>
      <c r="N9" s="129" t="s">
        <v>1063</v>
      </c>
      <c r="O9" s="129" t="b">
        <v>0</v>
      </c>
      <c r="Q9" s="129" t="b">
        <v>1</v>
      </c>
      <c r="R9" s="129" t="s">
        <v>1064</v>
      </c>
    </row>
    <row r="10" spans="1:19">
      <c r="A10" s="129" t="s">
        <v>1034</v>
      </c>
      <c r="B10" s="129" t="s">
        <v>1065</v>
      </c>
      <c r="C10" s="129" t="s">
        <v>1036</v>
      </c>
      <c r="D10" s="129" t="s">
        <v>1066</v>
      </c>
      <c r="E10" s="129" t="s">
        <v>1061</v>
      </c>
      <c r="F10" s="129">
        <v>654</v>
      </c>
      <c r="G10" s="129" t="b">
        <v>1</v>
      </c>
      <c r="H10" s="129">
        <v>204</v>
      </c>
      <c r="I10" s="129" t="b">
        <v>1</v>
      </c>
      <c r="J10" s="129" t="s">
        <v>1067</v>
      </c>
      <c r="K10" s="129">
        <v>92.078999999999994</v>
      </c>
      <c r="L10" s="129">
        <v>5.3699999999999995E-128</v>
      </c>
      <c r="M10" s="129">
        <v>369</v>
      </c>
      <c r="N10" s="129" t="s">
        <v>1068</v>
      </c>
      <c r="O10" s="129" t="b">
        <v>0</v>
      </c>
      <c r="Q10" s="129" t="b">
        <v>1</v>
      </c>
      <c r="R10" s="129" t="s">
        <v>1055</v>
      </c>
    </row>
    <row r="11" spans="1:19">
      <c r="A11" s="129" t="s">
        <v>1034</v>
      </c>
      <c r="B11" s="129" t="s">
        <v>1069</v>
      </c>
      <c r="C11" s="129" t="s">
        <v>1036</v>
      </c>
      <c r="D11" s="129" t="s">
        <v>1037</v>
      </c>
      <c r="E11" s="129" t="s">
        <v>1038</v>
      </c>
      <c r="F11" s="129">
        <v>2442</v>
      </c>
      <c r="G11" s="129" t="b">
        <v>1</v>
      </c>
      <c r="H11" s="129">
        <v>336</v>
      </c>
      <c r="I11" s="129" t="b">
        <v>1</v>
      </c>
      <c r="J11" s="129" t="s">
        <v>1070</v>
      </c>
      <c r="K11" s="129">
        <v>44.258000000000003</v>
      </c>
      <c r="L11" s="129">
        <v>0</v>
      </c>
      <c r="M11" s="129">
        <v>615</v>
      </c>
      <c r="N11" s="129" t="s">
        <v>1071</v>
      </c>
      <c r="O11" s="129" t="b">
        <v>0</v>
      </c>
      <c r="Q11" s="129" t="b">
        <v>1</v>
      </c>
      <c r="R11" s="129" t="s">
        <v>1055</v>
      </c>
    </row>
    <row r="12" spans="1:19">
      <c r="A12" s="129" t="s">
        <v>1034</v>
      </c>
      <c r="B12" s="129" t="s">
        <v>1072</v>
      </c>
      <c r="C12" s="129" t="s">
        <v>1036</v>
      </c>
      <c r="D12" s="129" t="s">
        <v>1037</v>
      </c>
      <c r="E12" s="129" t="s">
        <v>1047</v>
      </c>
      <c r="F12" s="129">
        <v>3175</v>
      </c>
      <c r="G12" s="129" t="b">
        <v>1</v>
      </c>
      <c r="H12" s="129">
        <v>226</v>
      </c>
      <c r="I12" s="129" t="b">
        <v>1</v>
      </c>
      <c r="J12" s="129" t="s">
        <v>1073</v>
      </c>
      <c r="K12" s="129">
        <v>86.667000000000002</v>
      </c>
      <c r="L12" s="129">
        <v>0</v>
      </c>
      <c r="M12" s="129">
        <v>1704</v>
      </c>
      <c r="N12" s="129" t="s">
        <v>1074</v>
      </c>
      <c r="O12" s="129" t="b">
        <v>0</v>
      </c>
      <c r="Q12" s="129" t="b">
        <v>1</v>
      </c>
      <c r="R12" s="129" t="s">
        <v>1055</v>
      </c>
    </row>
    <row r="13" spans="1:19">
      <c r="A13" s="129" t="s">
        <v>1034</v>
      </c>
      <c r="B13" s="129" t="s">
        <v>1075</v>
      </c>
      <c r="C13" s="129" t="s">
        <v>1036</v>
      </c>
      <c r="D13" s="129" t="s">
        <v>1066</v>
      </c>
      <c r="E13" s="129" t="s">
        <v>1076</v>
      </c>
      <c r="F13" s="129">
        <v>318</v>
      </c>
      <c r="G13" s="129" t="b">
        <v>1</v>
      </c>
      <c r="H13" s="129">
        <v>440</v>
      </c>
      <c r="I13" s="129" t="b">
        <v>1</v>
      </c>
      <c r="J13" s="129" t="s">
        <v>1077</v>
      </c>
      <c r="K13" s="129">
        <v>69.564999999999998</v>
      </c>
      <c r="L13" s="129">
        <v>1.6600000000000001E-17</v>
      </c>
      <c r="M13" s="129">
        <v>87.8</v>
      </c>
      <c r="N13" s="129" t="s">
        <v>1078</v>
      </c>
      <c r="O13" s="129" t="b">
        <v>1</v>
      </c>
      <c r="P13" s="129" t="s">
        <v>1079</v>
      </c>
      <c r="Q13" s="129" t="b">
        <v>1</v>
      </c>
      <c r="R13" s="129" t="s">
        <v>1041</v>
      </c>
    </row>
    <row r="14" spans="1:19">
      <c r="A14" s="129" t="s">
        <v>1034</v>
      </c>
      <c r="B14" s="129" t="s">
        <v>1080</v>
      </c>
      <c r="C14" s="129" t="s">
        <v>1036</v>
      </c>
      <c r="D14" s="129" t="s">
        <v>1037</v>
      </c>
      <c r="E14" s="129" t="s">
        <v>1038</v>
      </c>
      <c r="F14" s="129">
        <v>2370</v>
      </c>
      <c r="G14" s="129" t="b">
        <v>1</v>
      </c>
      <c r="H14" s="129">
        <v>206</v>
      </c>
      <c r="I14" s="129" t="b">
        <v>1</v>
      </c>
      <c r="J14" s="129" t="s">
        <v>1081</v>
      </c>
      <c r="K14" s="129">
        <v>90.364999999999995</v>
      </c>
      <c r="L14" s="129">
        <v>0</v>
      </c>
      <c r="M14" s="129">
        <v>998</v>
      </c>
      <c r="N14" s="129" t="s">
        <v>1082</v>
      </c>
      <c r="O14" s="129" t="b">
        <v>0</v>
      </c>
      <c r="Q14" s="129" t="b">
        <v>1</v>
      </c>
      <c r="R14" s="129" t="s">
        <v>1055</v>
      </c>
    </row>
    <row r="15" spans="1:19">
      <c r="A15" s="129" t="s">
        <v>1034</v>
      </c>
      <c r="B15" s="129" t="s">
        <v>1083</v>
      </c>
      <c r="C15" s="129" t="s">
        <v>1036</v>
      </c>
      <c r="D15" s="129" t="s">
        <v>1037</v>
      </c>
      <c r="E15" s="129" t="s">
        <v>1038</v>
      </c>
      <c r="F15" s="129">
        <v>2934</v>
      </c>
      <c r="G15" s="129" t="b">
        <v>1</v>
      </c>
      <c r="H15" s="129">
        <v>230</v>
      </c>
      <c r="I15" s="129" t="b">
        <v>1</v>
      </c>
      <c r="J15" s="129" t="s">
        <v>1084</v>
      </c>
      <c r="K15" s="129">
        <v>55.234000000000002</v>
      </c>
      <c r="L15" s="129">
        <v>0</v>
      </c>
      <c r="M15" s="129">
        <v>926</v>
      </c>
      <c r="N15" s="129" t="s">
        <v>1085</v>
      </c>
      <c r="O15" s="129" t="b">
        <v>0</v>
      </c>
      <c r="Q15" s="129" t="b">
        <v>1</v>
      </c>
      <c r="R15" s="129" t="s">
        <v>1041</v>
      </c>
    </row>
    <row r="16" spans="1:19">
      <c r="A16" s="129" t="s">
        <v>1034</v>
      </c>
      <c r="B16" s="129" t="s">
        <v>1086</v>
      </c>
      <c r="C16" s="129" t="s">
        <v>1036</v>
      </c>
      <c r="D16" s="129" t="s">
        <v>1066</v>
      </c>
      <c r="E16" s="129" t="s">
        <v>1076</v>
      </c>
      <c r="F16" s="129">
        <v>278</v>
      </c>
      <c r="G16" s="129" t="b">
        <v>1</v>
      </c>
      <c r="H16" s="129">
        <v>6</v>
      </c>
      <c r="I16" s="129" t="b">
        <v>1</v>
      </c>
      <c r="J16" s="129" t="s">
        <v>1087</v>
      </c>
      <c r="K16" s="129">
        <v>32.954999999999998</v>
      </c>
      <c r="L16" s="129">
        <v>8.0000000000000002E-3</v>
      </c>
      <c r="M16" s="129">
        <v>45.4</v>
      </c>
      <c r="N16" s="129" t="s">
        <v>1088</v>
      </c>
      <c r="O16" s="129" t="b">
        <v>0</v>
      </c>
      <c r="Q16" s="129" t="b">
        <v>0</v>
      </c>
    </row>
    <row r="17" spans="1:18">
      <c r="A17" s="129" t="s">
        <v>1034</v>
      </c>
      <c r="B17" s="129" t="s">
        <v>1089</v>
      </c>
      <c r="C17" s="129" t="s">
        <v>1036</v>
      </c>
      <c r="D17" s="129" t="s">
        <v>1037</v>
      </c>
      <c r="E17" s="129" t="s">
        <v>1038</v>
      </c>
      <c r="F17" s="129">
        <v>2994</v>
      </c>
      <c r="G17" s="129" t="b">
        <v>1</v>
      </c>
      <c r="H17" s="129">
        <v>252</v>
      </c>
      <c r="I17" s="129" t="b">
        <v>1</v>
      </c>
      <c r="J17" s="129" t="s">
        <v>1090</v>
      </c>
      <c r="K17" s="129">
        <v>89.8</v>
      </c>
      <c r="L17" s="129">
        <v>0</v>
      </c>
      <c r="M17" s="129">
        <v>1572</v>
      </c>
      <c r="N17" s="129" t="s">
        <v>1045</v>
      </c>
      <c r="O17" s="129" t="b">
        <v>0</v>
      </c>
      <c r="Q17" s="129" t="b">
        <v>1</v>
      </c>
      <c r="R17" s="129" t="s">
        <v>1041</v>
      </c>
    </row>
    <row r="18" spans="1:18">
      <c r="A18" s="129" t="s">
        <v>1034</v>
      </c>
      <c r="B18" s="129" t="s">
        <v>1091</v>
      </c>
      <c r="C18" s="129" t="s">
        <v>1036</v>
      </c>
      <c r="D18" s="129" t="s">
        <v>1092</v>
      </c>
      <c r="E18" s="129" t="s">
        <v>1047</v>
      </c>
      <c r="F18" s="129">
        <v>1627</v>
      </c>
      <c r="G18" s="129" t="b">
        <v>1</v>
      </c>
      <c r="H18" s="129">
        <v>536</v>
      </c>
      <c r="I18" s="129" t="b">
        <v>1</v>
      </c>
      <c r="J18" s="129" t="s">
        <v>1093</v>
      </c>
      <c r="K18" s="129">
        <v>86.239000000000004</v>
      </c>
      <c r="L18" s="129">
        <v>1.89E-119</v>
      </c>
      <c r="M18" s="129">
        <v>377</v>
      </c>
      <c r="N18" s="129" t="s">
        <v>1058</v>
      </c>
      <c r="O18" s="129" t="b">
        <v>0</v>
      </c>
      <c r="Q18" s="129" t="b">
        <v>1</v>
      </c>
      <c r="R18" s="129" t="s">
        <v>1059</v>
      </c>
    </row>
    <row r="19" spans="1:18">
      <c r="A19" s="129" t="s">
        <v>1034</v>
      </c>
      <c r="B19" s="129" t="s">
        <v>1094</v>
      </c>
      <c r="C19" s="129" t="s">
        <v>1036</v>
      </c>
      <c r="D19" s="129" t="s">
        <v>1037</v>
      </c>
      <c r="E19" s="129" t="s">
        <v>1038</v>
      </c>
      <c r="F19" s="129">
        <v>1998</v>
      </c>
      <c r="G19" s="129" t="b">
        <v>1</v>
      </c>
      <c r="H19" s="129">
        <v>202</v>
      </c>
      <c r="I19" s="129" t="b">
        <v>1</v>
      </c>
      <c r="J19" s="129" t="s">
        <v>1095</v>
      </c>
      <c r="K19" s="129">
        <v>96.257000000000005</v>
      </c>
      <c r="L19" s="129">
        <v>0</v>
      </c>
      <c r="M19" s="129">
        <v>1293</v>
      </c>
      <c r="N19" s="129" t="s">
        <v>1096</v>
      </c>
      <c r="O19" s="129" t="b">
        <v>0</v>
      </c>
      <c r="Q19" s="129" t="b">
        <v>1</v>
      </c>
      <c r="R19" s="129" t="s">
        <v>1097</v>
      </c>
    </row>
    <row r="20" spans="1:18">
      <c r="A20" s="129" t="s">
        <v>1034</v>
      </c>
      <c r="B20" s="129" t="s">
        <v>1098</v>
      </c>
      <c r="C20" s="129" t="s">
        <v>1036</v>
      </c>
      <c r="D20" s="129" t="s">
        <v>1037</v>
      </c>
      <c r="E20" s="129" t="s">
        <v>1038</v>
      </c>
      <c r="F20" s="129">
        <v>3072</v>
      </c>
      <c r="G20" s="129" t="b">
        <v>1</v>
      </c>
      <c r="H20" s="129">
        <v>634</v>
      </c>
      <c r="I20" s="129" t="b">
        <v>1</v>
      </c>
      <c r="J20" s="129" t="s">
        <v>1099</v>
      </c>
      <c r="K20" s="129">
        <v>85.284000000000006</v>
      </c>
      <c r="L20" s="129">
        <v>0</v>
      </c>
      <c r="M20" s="129">
        <v>858</v>
      </c>
      <c r="N20" s="129" t="s">
        <v>1058</v>
      </c>
      <c r="O20" s="129" t="b">
        <v>0</v>
      </c>
      <c r="Q20" s="129" t="b">
        <v>1</v>
      </c>
      <c r="R20" s="129" t="s">
        <v>1059</v>
      </c>
    </row>
    <row r="21" spans="1:18">
      <c r="A21" s="129" t="s">
        <v>1034</v>
      </c>
      <c r="B21" s="129" t="s">
        <v>1100</v>
      </c>
      <c r="C21" s="129" t="s">
        <v>1036</v>
      </c>
      <c r="D21" s="129" t="s">
        <v>1066</v>
      </c>
      <c r="E21" s="129" t="s">
        <v>1061</v>
      </c>
      <c r="F21" s="129">
        <v>696</v>
      </c>
      <c r="G21" s="129" t="b">
        <v>1</v>
      </c>
      <c r="H21" s="129">
        <v>220</v>
      </c>
      <c r="I21" s="129" t="b">
        <v>1</v>
      </c>
      <c r="J21" s="129" t="s">
        <v>1101</v>
      </c>
      <c r="K21" s="129">
        <v>90.516999999999996</v>
      </c>
      <c r="L21" s="129">
        <v>1.1299999999999999E-133</v>
      </c>
      <c r="M21" s="129">
        <v>412</v>
      </c>
      <c r="N21" s="129" t="s">
        <v>1102</v>
      </c>
      <c r="O21" s="129" t="b">
        <v>0</v>
      </c>
      <c r="Q21" s="129" t="b">
        <v>1</v>
      </c>
      <c r="R21" s="129" t="s">
        <v>1041</v>
      </c>
    </row>
    <row r="22" spans="1:18">
      <c r="A22" s="129" t="s">
        <v>1034</v>
      </c>
      <c r="B22" s="129" t="s">
        <v>1103</v>
      </c>
      <c r="C22" s="129" t="s">
        <v>1036</v>
      </c>
      <c r="D22" s="129" t="s">
        <v>1066</v>
      </c>
      <c r="E22" s="129" t="s">
        <v>1061</v>
      </c>
      <c r="F22" s="129">
        <v>537</v>
      </c>
      <c r="G22" s="129" t="b">
        <v>1</v>
      </c>
      <c r="H22" s="129">
        <v>216</v>
      </c>
      <c r="I22" s="129" t="b">
        <v>1</v>
      </c>
      <c r="J22" s="129" t="s">
        <v>1101</v>
      </c>
      <c r="K22" s="129">
        <v>88.024000000000001</v>
      </c>
      <c r="L22" s="129">
        <v>1.0900000000000001E-85</v>
      </c>
      <c r="M22" s="129">
        <v>283</v>
      </c>
      <c r="N22" s="129" t="s">
        <v>1102</v>
      </c>
      <c r="O22" s="129" t="b">
        <v>0</v>
      </c>
      <c r="Q22" s="129" t="b">
        <v>1</v>
      </c>
      <c r="R22" s="129" t="s">
        <v>1041</v>
      </c>
    </row>
    <row r="23" spans="1:18">
      <c r="A23" s="129" t="s">
        <v>1034</v>
      </c>
      <c r="B23" s="129" t="s">
        <v>1104</v>
      </c>
      <c r="C23" s="129" t="s">
        <v>1036</v>
      </c>
      <c r="D23" s="129" t="s">
        <v>1037</v>
      </c>
      <c r="E23" s="129" t="s">
        <v>1038</v>
      </c>
      <c r="F23" s="129">
        <v>2688</v>
      </c>
      <c r="G23" s="129" t="b">
        <v>1</v>
      </c>
      <c r="H23" s="129">
        <v>290</v>
      </c>
      <c r="I23" s="129" t="b">
        <v>1</v>
      </c>
      <c r="J23" s="129" t="s">
        <v>1105</v>
      </c>
      <c r="K23" s="129">
        <v>90.524000000000001</v>
      </c>
      <c r="L23" s="129">
        <v>0</v>
      </c>
      <c r="M23" s="129">
        <v>1599</v>
      </c>
      <c r="N23" s="129" t="s">
        <v>1106</v>
      </c>
      <c r="O23" s="129" t="b">
        <v>0</v>
      </c>
      <c r="Q23" s="129" t="b">
        <v>1</v>
      </c>
      <c r="R23" s="129" t="s">
        <v>1064</v>
      </c>
    </row>
    <row r="24" spans="1:18">
      <c r="A24" s="129" t="s">
        <v>1034</v>
      </c>
      <c r="B24" s="129" t="s">
        <v>1107</v>
      </c>
      <c r="C24" s="129" t="s">
        <v>1036</v>
      </c>
      <c r="D24" s="129" t="s">
        <v>1037</v>
      </c>
      <c r="E24" s="129" t="s">
        <v>1047</v>
      </c>
      <c r="F24" s="129">
        <v>2984</v>
      </c>
      <c r="G24" s="129" t="b">
        <v>1</v>
      </c>
      <c r="H24" s="129">
        <v>416</v>
      </c>
      <c r="I24" s="129" t="b">
        <v>1</v>
      </c>
      <c r="J24" s="129" t="s">
        <v>1108</v>
      </c>
      <c r="K24" s="129">
        <v>94.623999999999995</v>
      </c>
      <c r="L24" s="129">
        <v>0</v>
      </c>
      <c r="M24" s="129">
        <v>1363</v>
      </c>
      <c r="N24" s="129" t="s">
        <v>1040</v>
      </c>
      <c r="O24" s="129" t="b">
        <v>0</v>
      </c>
      <c r="Q24" s="129" t="b">
        <v>1</v>
      </c>
      <c r="R24" s="129" t="s">
        <v>1041</v>
      </c>
    </row>
    <row r="25" spans="1:18">
      <c r="A25" s="129" t="s">
        <v>1034</v>
      </c>
      <c r="B25" s="129" t="s">
        <v>1109</v>
      </c>
      <c r="C25" s="129" t="s">
        <v>1036</v>
      </c>
      <c r="D25" s="129" t="s">
        <v>1037</v>
      </c>
      <c r="E25" s="129" t="s">
        <v>1038</v>
      </c>
      <c r="F25" s="129">
        <v>2736</v>
      </c>
      <c r="G25" s="129" t="b">
        <v>1</v>
      </c>
      <c r="H25" s="129">
        <v>206</v>
      </c>
      <c r="I25" s="129" t="b">
        <v>1</v>
      </c>
      <c r="J25" s="129" t="s">
        <v>1110</v>
      </c>
      <c r="K25" s="129">
        <v>92.24</v>
      </c>
      <c r="L25" s="129">
        <v>0</v>
      </c>
      <c r="M25" s="129">
        <v>1551</v>
      </c>
      <c r="N25" s="129" t="s">
        <v>1111</v>
      </c>
      <c r="O25" s="129" t="b">
        <v>0</v>
      </c>
      <c r="Q25" s="129" t="b">
        <v>1</v>
      </c>
      <c r="R25" s="129" t="s">
        <v>1059</v>
      </c>
    </row>
    <row r="26" spans="1:18">
      <c r="A26" s="129" t="s">
        <v>1034</v>
      </c>
      <c r="B26" s="129" t="s">
        <v>1112</v>
      </c>
      <c r="C26" s="129" t="s">
        <v>1036</v>
      </c>
      <c r="D26" s="129" t="s">
        <v>1037</v>
      </c>
      <c r="E26" s="129" t="s">
        <v>1038</v>
      </c>
      <c r="F26" s="129">
        <v>2151</v>
      </c>
      <c r="G26" s="129" t="b">
        <v>1</v>
      </c>
      <c r="H26" s="129">
        <v>206</v>
      </c>
      <c r="I26" s="129" t="b">
        <v>1</v>
      </c>
      <c r="J26" s="129" t="s">
        <v>1113</v>
      </c>
      <c r="K26" s="129">
        <v>88.055999999999997</v>
      </c>
      <c r="L26" s="129">
        <v>0</v>
      </c>
      <c r="M26" s="129">
        <v>1199</v>
      </c>
      <c r="N26" s="129" t="s">
        <v>1114</v>
      </c>
      <c r="O26" s="129" t="b">
        <v>0</v>
      </c>
      <c r="Q26" s="129" t="b">
        <v>1</v>
      </c>
      <c r="R26" s="129" t="s">
        <v>1097</v>
      </c>
    </row>
    <row r="27" spans="1:18">
      <c r="A27" s="129" t="s">
        <v>1034</v>
      </c>
      <c r="B27" s="129" t="s">
        <v>1115</v>
      </c>
      <c r="C27" s="129" t="s">
        <v>1036</v>
      </c>
      <c r="D27" s="129" t="s">
        <v>1037</v>
      </c>
      <c r="E27" s="129" t="s">
        <v>1047</v>
      </c>
      <c r="F27" s="129">
        <v>1029</v>
      </c>
      <c r="G27" s="129" t="b">
        <v>1</v>
      </c>
      <c r="H27" s="129">
        <v>454</v>
      </c>
      <c r="I27" s="129" t="b">
        <v>1</v>
      </c>
      <c r="J27" s="129" t="s">
        <v>1116</v>
      </c>
      <c r="K27" s="129">
        <v>34.856999999999999</v>
      </c>
      <c r="L27" s="129">
        <v>3.22E-12</v>
      </c>
      <c r="M27" s="129">
        <v>78.599999999999994</v>
      </c>
      <c r="N27" s="129" t="s">
        <v>1117</v>
      </c>
      <c r="O27" s="129" t="b">
        <v>0</v>
      </c>
      <c r="Q27" s="129" t="b">
        <v>1</v>
      </c>
      <c r="R27" s="129" t="s">
        <v>1041</v>
      </c>
    </row>
    <row r="28" spans="1:18">
      <c r="A28" s="129" t="s">
        <v>1034</v>
      </c>
      <c r="B28" s="129" t="s">
        <v>1118</v>
      </c>
      <c r="C28" s="129" t="s">
        <v>1036</v>
      </c>
      <c r="D28" s="129" t="s">
        <v>1066</v>
      </c>
      <c r="E28" s="129" t="s">
        <v>1076</v>
      </c>
      <c r="F28" s="129">
        <v>1442</v>
      </c>
      <c r="G28" s="129" t="b">
        <v>1</v>
      </c>
      <c r="H28" s="129">
        <v>820</v>
      </c>
      <c r="I28" s="129" t="b">
        <v>1</v>
      </c>
      <c r="J28" s="129" t="s">
        <v>1119</v>
      </c>
      <c r="K28" s="129">
        <v>46.694000000000003</v>
      </c>
      <c r="L28" s="129">
        <v>1.59E-45</v>
      </c>
      <c r="M28" s="129">
        <v>182</v>
      </c>
      <c r="N28" s="129" t="s">
        <v>1120</v>
      </c>
      <c r="O28" s="129" t="b">
        <v>0</v>
      </c>
      <c r="Q28" s="129" t="b">
        <v>1</v>
      </c>
      <c r="R28" s="129" t="s">
        <v>1121</v>
      </c>
    </row>
    <row r="29" spans="1:18">
      <c r="A29" s="129" t="s">
        <v>1034</v>
      </c>
      <c r="B29" s="129" t="s">
        <v>1122</v>
      </c>
      <c r="C29" s="129" t="s">
        <v>1036</v>
      </c>
      <c r="D29" s="129" t="s">
        <v>1066</v>
      </c>
      <c r="E29" s="129" t="s">
        <v>1076</v>
      </c>
      <c r="F29" s="129">
        <v>1443</v>
      </c>
      <c r="G29" s="129" t="b">
        <v>1</v>
      </c>
      <c r="H29" s="129">
        <v>830</v>
      </c>
      <c r="I29" s="129" t="b">
        <v>1</v>
      </c>
      <c r="J29" s="129" t="s">
        <v>1123</v>
      </c>
      <c r="K29" s="129">
        <v>90.475999999999999</v>
      </c>
      <c r="L29" s="129">
        <v>2.4699999999999999E-83</v>
      </c>
      <c r="M29" s="129">
        <v>162</v>
      </c>
      <c r="N29" s="129" t="s">
        <v>1058</v>
      </c>
      <c r="O29" s="129" t="b">
        <v>0</v>
      </c>
      <c r="Q29" s="129" t="b">
        <v>1</v>
      </c>
      <c r="R29" s="129" t="s">
        <v>1059</v>
      </c>
    </row>
    <row r="30" spans="1:18">
      <c r="A30" s="129" t="s">
        <v>1034</v>
      </c>
      <c r="B30" s="129" t="s">
        <v>1124</v>
      </c>
      <c r="C30" s="129" t="s">
        <v>1036</v>
      </c>
      <c r="D30" s="129" t="s">
        <v>1037</v>
      </c>
      <c r="E30" s="129" t="s">
        <v>1038</v>
      </c>
      <c r="F30" s="129">
        <v>2886</v>
      </c>
      <c r="G30" s="129" t="b">
        <v>1</v>
      </c>
      <c r="H30" s="129">
        <v>204</v>
      </c>
      <c r="I30" s="129" t="b">
        <v>1</v>
      </c>
      <c r="J30" s="129" t="s">
        <v>1125</v>
      </c>
      <c r="K30" s="129">
        <v>57.039000000000001</v>
      </c>
      <c r="L30" s="129">
        <v>0</v>
      </c>
      <c r="M30" s="129">
        <v>1024</v>
      </c>
      <c r="N30" s="129" t="s">
        <v>1126</v>
      </c>
      <c r="O30" s="129" t="b">
        <v>0</v>
      </c>
      <c r="Q30" s="129" t="b">
        <v>1</v>
      </c>
      <c r="R30" s="129" t="s">
        <v>1041</v>
      </c>
    </row>
    <row r="31" spans="1:18">
      <c r="A31" s="129" t="s">
        <v>1034</v>
      </c>
      <c r="B31" s="129" t="s">
        <v>1127</v>
      </c>
      <c r="C31" s="129" t="s">
        <v>1036</v>
      </c>
      <c r="D31" s="129" t="s">
        <v>1037</v>
      </c>
      <c r="E31" s="129" t="s">
        <v>1038</v>
      </c>
      <c r="F31" s="129">
        <v>2955</v>
      </c>
      <c r="G31" s="129" t="b">
        <v>1</v>
      </c>
      <c r="H31" s="129">
        <v>208</v>
      </c>
      <c r="I31" s="129" t="b">
        <v>1</v>
      </c>
      <c r="J31" s="129" t="s">
        <v>1128</v>
      </c>
      <c r="K31" s="129">
        <v>94.828000000000003</v>
      </c>
      <c r="L31" s="129">
        <v>0</v>
      </c>
      <c r="M31" s="129">
        <v>1856</v>
      </c>
      <c r="N31" s="129" t="s">
        <v>1045</v>
      </c>
      <c r="O31" s="129" t="b">
        <v>0</v>
      </c>
      <c r="Q31" s="129" t="b">
        <v>1</v>
      </c>
      <c r="R31" s="129" t="s">
        <v>1041</v>
      </c>
    </row>
    <row r="32" spans="1:18">
      <c r="A32" s="129" t="s">
        <v>1034</v>
      </c>
      <c r="B32" s="129" t="s">
        <v>1129</v>
      </c>
      <c r="C32" s="129" t="s">
        <v>1036</v>
      </c>
      <c r="D32" s="129" t="s">
        <v>1037</v>
      </c>
      <c r="E32" s="129" t="s">
        <v>1047</v>
      </c>
      <c r="F32" s="129">
        <v>3050</v>
      </c>
      <c r="G32" s="129" t="b">
        <v>1</v>
      </c>
      <c r="H32" s="129">
        <v>1040</v>
      </c>
      <c r="I32" s="129" t="b">
        <v>1</v>
      </c>
      <c r="J32" s="129" t="s">
        <v>1130</v>
      </c>
      <c r="K32" s="129">
        <v>89.655000000000001</v>
      </c>
      <c r="L32" s="129">
        <v>5.4899999999999997E-142</v>
      </c>
      <c r="M32" s="129">
        <v>378</v>
      </c>
      <c r="N32" s="129" t="s">
        <v>1131</v>
      </c>
      <c r="O32" s="129" t="b">
        <v>0</v>
      </c>
      <c r="Q32" s="129" t="b">
        <v>1</v>
      </c>
      <c r="R32" s="129" t="s">
        <v>1064</v>
      </c>
    </row>
    <row r="33" spans="1:18">
      <c r="A33" s="129" t="s">
        <v>1034</v>
      </c>
      <c r="B33" s="129" t="s">
        <v>1132</v>
      </c>
      <c r="C33" s="129" t="s">
        <v>1036</v>
      </c>
      <c r="D33" s="129" t="s">
        <v>1037</v>
      </c>
      <c r="E33" s="129" t="s">
        <v>1047</v>
      </c>
      <c r="F33" s="129">
        <v>3140</v>
      </c>
      <c r="G33" s="129" t="b">
        <v>1</v>
      </c>
      <c r="H33" s="129">
        <v>686</v>
      </c>
      <c r="I33" s="129" t="b">
        <v>1</v>
      </c>
      <c r="J33" s="129" t="s">
        <v>1133</v>
      </c>
      <c r="K33" s="129">
        <v>87.674999999999997</v>
      </c>
      <c r="L33" s="129">
        <v>0</v>
      </c>
      <c r="M33" s="129">
        <v>1205</v>
      </c>
      <c r="N33" s="129" t="s">
        <v>1134</v>
      </c>
      <c r="O33" s="129" t="b">
        <v>0</v>
      </c>
      <c r="Q33" s="129" t="b">
        <v>1</v>
      </c>
      <c r="R33" s="129" t="s">
        <v>1041</v>
      </c>
    </row>
    <row r="34" spans="1:18">
      <c r="A34" s="129" t="s">
        <v>1034</v>
      </c>
      <c r="B34" s="129" t="s">
        <v>1135</v>
      </c>
      <c r="C34" s="129" t="s">
        <v>1036</v>
      </c>
      <c r="D34" s="129" t="s">
        <v>1037</v>
      </c>
      <c r="E34" s="129" t="s">
        <v>1038</v>
      </c>
      <c r="F34" s="129">
        <v>3153</v>
      </c>
      <c r="G34" s="129" t="b">
        <v>1</v>
      </c>
      <c r="H34" s="129">
        <v>226</v>
      </c>
      <c r="I34" s="129" t="b">
        <v>1</v>
      </c>
      <c r="J34" s="129" t="s">
        <v>1136</v>
      </c>
      <c r="K34" s="129">
        <v>88.962999999999994</v>
      </c>
      <c r="L34" s="129">
        <v>0</v>
      </c>
      <c r="M34" s="129">
        <v>1812</v>
      </c>
      <c r="N34" s="129" t="s">
        <v>1137</v>
      </c>
      <c r="O34" s="129" t="b">
        <v>0</v>
      </c>
      <c r="Q34" s="129" t="b">
        <v>1</v>
      </c>
      <c r="R34" s="129" t="s">
        <v>1055</v>
      </c>
    </row>
    <row r="35" spans="1:18">
      <c r="A35" s="129" t="s">
        <v>1034</v>
      </c>
      <c r="B35" s="129" t="s">
        <v>1138</v>
      </c>
      <c r="C35" s="129" t="s">
        <v>1036</v>
      </c>
      <c r="D35" s="129" t="s">
        <v>1037</v>
      </c>
      <c r="E35" s="129" t="s">
        <v>1076</v>
      </c>
      <c r="F35" s="129">
        <v>2964</v>
      </c>
      <c r="G35" s="129" t="b">
        <v>1</v>
      </c>
      <c r="H35" s="129">
        <v>512</v>
      </c>
      <c r="I35" s="129" t="b">
        <v>1</v>
      </c>
      <c r="J35" s="129" t="s">
        <v>1139</v>
      </c>
      <c r="K35" s="129">
        <v>33.695999999999998</v>
      </c>
      <c r="L35" s="129">
        <v>1.4300000000000001E-100</v>
      </c>
      <c r="M35" s="129">
        <v>144</v>
      </c>
      <c r="N35" s="129" t="s">
        <v>1140</v>
      </c>
      <c r="O35" s="129" t="b">
        <v>0</v>
      </c>
      <c r="Q35" s="129" t="b">
        <v>1</v>
      </c>
      <c r="R35" s="129" t="s">
        <v>1041</v>
      </c>
    </row>
    <row r="36" spans="1:18">
      <c r="A36" s="129" t="s">
        <v>1034</v>
      </c>
      <c r="B36" s="129" t="s">
        <v>1141</v>
      </c>
      <c r="C36" s="129" t="s">
        <v>1036</v>
      </c>
      <c r="D36" s="129" t="s">
        <v>1092</v>
      </c>
      <c r="E36" s="129" t="s">
        <v>1076</v>
      </c>
      <c r="F36" s="129">
        <v>1494</v>
      </c>
      <c r="G36" s="129" t="b">
        <v>1</v>
      </c>
      <c r="H36" s="129">
        <v>482</v>
      </c>
      <c r="I36" s="129" t="b">
        <v>1</v>
      </c>
      <c r="J36" s="129" t="s">
        <v>1142</v>
      </c>
      <c r="K36" s="129">
        <v>35.593000000000004</v>
      </c>
      <c r="L36" s="129">
        <v>3.36E-24</v>
      </c>
      <c r="M36" s="129">
        <v>119</v>
      </c>
      <c r="N36" s="129" t="s">
        <v>1143</v>
      </c>
      <c r="O36" s="129" t="b">
        <v>1</v>
      </c>
      <c r="P36" s="129" t="s">
        <v>1144</v>
      </c>
      <c r="Q36" s="129" t="b">
        <v>1</v>
      </c>
      <c r="R36" s="129" t="s">
        <v>1055</v>
      </c>
    </row>
    <row r="37" spans="1:18">
      <c r="A37" s="129" t="s">
        <v>1034</v>
      </c>
      <c r="B37" s="129" t="s">
        <v>1145</v>
      </c>
      <c r="C37" s="129" t="s">
        <v>1036</v>
      </c>
      <c r="D37" s="129" t="s">
        <v>1037</v>
      </c>
      <c r="E37" s="129" t="s">
        <v>1038</v>
      </c>
      <c r="F37" s="129">
        <v>3162</v>
      </c>
      <c r="G37" s="129" t="b">
        <v>1</v>
      </c>
      <c r="H37" s="129">
        <v>438</v>
      </c>
      <c r="I37" s="129" t="b">
        <v>1</v>
      </c>
      <c r="J37" s="129" t="s">
        <v>1146</v>
      </c>
      <c r="K37" s="129">
        <v>91.393000000000001</v>
      </c>
      <c r="L37" s="129">
        <v>0</v>
      </c>
      <c r="M37" s="129">
        <v>1254</v>
      </c>
      <c r="N37" s="129" t="s">
        <v>1147</v>
      </c>
      <c r="O37" s="129" t="b">
        <v>0</v>
      </c>
      <c r="Q37" s="129" t="b">
        <v>1</v>
      </c>
      <c r="R37" s="129" t="s">
        <v>1055</v>
      </c>
    </row>
    <row r="38" spans="1:18">
      <c r="A38" s="129" t="s">
        <v>1034</v>
      </c>
      <c r="B38" s="129" t="s">
        <v>1148</v>
      </c>
      <c r="C38" s="129" t="s">
        <v>1036</v>
      </c>
      <c r="D38" s="129" t="s">
        <v>1037</v>
      </c>
      <c r="E38" s="129" t="s">
        <v>1038</v>
      </c>
      <c r="F38" s="129">
        <v>2465</v>
      </c>
      <c r="G38" s="129" t="b">
        <v>1</v>
      </c>
      <c r="H38" s="129">
        <v>404</v>
      </c>
      <c r="I38" s="129" t="b">
        <v>1</v>
      </c>
      <c r="J38" s="129" t="s">
        <v>1149</v>
      </c>
      <c r="K38" s="129">
        <v>89.034999999999997</v>
      </c>
      <c r="L38" s="129">
        <v>0</v>
      </c>
      <c r="M38" s="129">
        <v>790</v>
      </c>
      <c r="N38" s="129" t="s">
        <v>1049</v>
      </c>
      <c r="O38" s="129" t="b">
        <v>0</v>
      </c>
      <c r="Q38" s="129" t="b">
        <v>1</v>
      </c>
      <c r="R38" s="129" t="s">
        <v>1050</v>
      </c>
    </row>
    <row r="39" spans="1:18">
      <c r="A39" s="129" t="s">
        <v>1034</v>
      </c>
      <c r="B39" s="129" t="s">
        <v>1150</v>
      </c>
      <c r="C39" s="129" t="s">
        <v>1036</v>
      </c>
      <c r="D39" s="129" t="s">
        <v>1066</v>
      </c>
      <c r="E39" s="129" t="s">
        <v>1076</v>
      </c>
      <c r="F39" s="129">
        <v>332</v>
      </c>
      <c r="G39" s="129" t="b">
        <v>1</v>
      </c>
      <c r="H39" s="129">
        <v>106</v>
      </c>
      <c r="I39" s="129" t="b">
        <v>1</v>
      </c>
      <c r="J39" s="129" t="s">
        <v>1151</v>
      </c>
      <c r="K39" s="129">
        <v>36.781999999999996</v>
      </c>
      <c r="L39" s="129">
        <v>3.1E-2</v>
      </c>
      <c r="M39" s="129">
        <v>44.3</v>
      </c>
      <c r="N39" s="129" t="s">
        <v>1152</v>
      </c>
      <c r="O39" s="129" t="b">
        <v>1</v>
      </c>
      <c r="P39" s="129" t="s">
        <v>1153</v>
      </c>
      <c r="Q39" s="129" t="b">
        <v>1</v>
      </c>
      <c r="R39" s="129" t="s">
        <v>1154</v>
      </c>
    </row>
    <row r="40" spans="1:18">
      <c r="A40" s="129" t="s">
        <v>1034</v>
      </c>
      <c r="B40" s="129" t="s">
        <v>1155</v>
      </c>
      <c r="C40" s="129" t="s">
        <v>1036</v>
      </c>
      <c r="D40" s="129" t="s">
        <v>1037</v>
      </c>
      <c r="E40" s="129" t="s">
        <v>1038</v>
      </c>
      <c r="F40" s="129">
        <v>2571</v>
      </c>
      <c r="G40" s="129" t="b">
        <v>0</v>
      </c>
      <c r="H40" s="129">
        <v>0</v>
      </c>
      <c r="I40" s="129" t="b">
        <v>0</v>
      </c>
      <c r="K40" s="129">
        <v>0</v>
      </c>
      <c r="L40" s="129">
        <v>0</v>
      </c>
      <c r="M40" s="129">
        <v>0</v>
      </c>
      <c r="O40" s="129" t="b">
        <v>0</v>
      </c>
      <c r="Q40" s="129" t="b">
        <v>0</v>
      </c>
    </row>
    <row r="41" spans="1:18">
      <c r="A41" s="129" t="s">
        <v>1034</v>
      </c>
      <c r="B41" s="129" t="s">
        <v>1156</v>
      </c>
      <c r="C41" s="129" t="s">
        <v>1036</v>
      </c>
      <c r="D41" s="129" t="s">
        <v>1066</v>
      </c>
      <c r="E41" s="129" t="s">
        <v>1076</v>
      </c>
      <c r="F41" s="129">
        <v>1689</v>
      </c>
      <c r="G41" s="129" t="b">
        <v>0</v>
      </c>
      <c r="H41" s="129">
        <v>0</v>
      </c>
      <c r="I41" s="129" t="b">
        <v>0</v>
      </c>
      <c r="K41" s="129">
        <v>0</v>
      </c>
      <c r="L41" s="129">
        <v>0</v>
      </c>
      <c r="M41" s="129">
        <v>0</v>
      </c>
      <c r="O41" s="129" t="b">
        <v>0</v>
      </c>
      <c r="Q41" s="129" t="b">
        <v>0</v>
      </c>
    </row>
    <row r="42" spans="1:18">
      <c r="A42" s="129" t="s">
        <v>1034</v>
      </c>
      <c r="B42" s="129" t="s">
        <v>1157</v>
      </c>
      <c r="C42" s="129" t="s">
        <v>1036</v>
      </c>
      <c r="D42" s="129" t="s">
        <v>1037</v>
      </c>
      <c r="E42" s="129" t="s">
        <v>1076</v>
      </c>
      <c r="F42" s="129">
        <v>2669</v>
      </c>
      <c r="G42" s="129" t="b">
        <v>0</v>
      </c>
      <c r="H42" s="129">
        <v>0</v>
      </c>
      <c r="I42" s="129" t="b">
        <v>0</v>
      </c>
      <c r="K42" s="129">
        <v>0</v>
      </c>
      <c r="L42" s="129">
        <v>0</v>
      </c>
      <c r="M42" s="129">
        <v>0</v>
      </c>
      <c r="O42" s="129" t="b">
        <v>0</v>
      </c>
      <c r="Q42" s="129" t="b">
        <v>0</v>
      </c>
    </row>
    <row r="43" spans="1:18">
      <c r="A43" s="129" t="s">
        <v>1034</v>
      </c>
      <c r="B43" s="129" t="s">
        <v>1158</v>
      </c>
      <c r="C43" s="129" t="s">
        <v>1036</v>
      </c>
      <c r="D43" s="129" t="s">
        <v>1037</v>
      </c>
      <c r="E43" s="129" t="s">
        <v>1038</v>
      </c>
      <c r="F43" s="129">
        <v>3516</v>
      </c>
      <c r="G43" s="129" t="b">
        <v>0</v>
      </c>
      <c r="H43" s="129">
        <v>0</v>
      </c>
      <c r="I43" s="129" t="b">
        <v>0</v>
      </c>
      <c r="K43" s="129">
        <v>0</v>
      </c>
      <c r="L43" s="129">
        <v>0</v>
      </c>
      <c r="M43" s="129">
        <v>0</v>
      </c>
      <c r="O43" s="129" t="b">
        <v>0</v>
      </c>
      <c r="Q43" s="129" t="b">
        <v>0</v>
      </c>
    </row>
    <row r="44" spans="1:18">
      <c r="A44" s="129" t="s">
        <v>1034</v>
      </c>
      <c r="B44" s="129" t="s">
        <v>1159</v>
      </c>
      <c r="C44" s="129" t="s">
        <v>1036</v>
      </c>
      <c r="D44" s="129" t="s">
        <v>1037</v>
      </c>
      <c r="E44" s="129" t="s">
        <v>1076</v>
      </c>
      <c r="F44" s="129">
        <v>2992</v>
      </c>
      <c r="G44" s="129" t="b">
        <v>1</v>
      </c>
      <c r="H44" s="129">
        <v>1035</v>
      </c>
      <c r="I44" s="129" t="b">
        <v>1</v>
      </c>
      <c r="J44" s="129" t="s">
        <v>1160</v>
      </c>
      <c r="K44" s="129">
        <v>34.472000000000001</v>
      </c>
      <c r="L44" s="129">
        <v>4.6899999999999999E-125</v>
      </c>
      <c r="M44" s="129">
        <v>249</v>
      </c>
      <c r="N44" s="129" t="s">
        <v>1161</v>
      </c>
      <c r="O44" s="129" t="b">
        <v>1</v>
      </c>
      <c r="P44" s="129" t="s">
        <v>1162</v>
      </c>
      <c r="Q44" s="129" t="b">
        <v>1</v>
      </c>
      <c r="R44" s="129" t="s">
        <v>1041</v>
      </c>
    </row>
    <row r="45" spans="1:18">
      <c r="A45" s="129" t="s">
        <v>1034</v>
      </c>
      <c r="B45" s="129" t="s">
        <v>1163</v>
      </c>
      <c r="C45" s="129" t="s">
        <v>1036</v>
      </c>
      <c r="D45" s="129" t="s">
        <v>1037</v>
      </c>
      <c r="E45" s="129" t="s">
        <v>1038</v>
      </c>
      <c r="F45" s="129">
        <v>3090</v>
      </c>
      <c r="G45" s="129" t="b">
        <v>0</v>
      </c>
      <c r="H45" s="129">
        <v>0</v>
      </c>
      <c r="I45" s="129" t="b">
        <v>0</v>
      </c>
      <c r="K45" s="129">
        <v>0</v>
      </c>
      <c r="L45" s="129">
        <v>0</v>
      </c>
      <c r="M45" s="129">
        <v>0</v>
      </c>
      <c r="O45" s="129" t="b">
        <v>0</v>
      </c>
      <c r="Q45" s="129" t="b">
        <v>0</v>
      </c>
    </row>
    <row r="46" spans="1:18">
      <c r="A46" s="129" t="s">
        <v>1034</v>
      </c>
      <c r="B46" s="129" t="s">
        <v>1164</v>
      </c>
      <c r="C46" s="129" t="s">
        <v>1036</v>
      </c>
      <c r="D46" s="129" t="s">
        <v>1037</v>
      </c>
      <c r="E46" s="129" t="s">
        <v>1076</v>
      </c>
      <c r="F46" s="129">
        <v>2777</v>
      </c>
      <c r="G46" s="129" t="b">
        <v>1</v>
      </c>
      <c r="H46" s="129">
        <v>1710</v>
      </c>
      <c r="I46" s="129" t="b">
        <v>1</v>
      </c>
      <c r="J46" s="129" t="s">
        <v>1165</v>
      </c>
      <c r="K46" s="129">
        <v>74.331999999999994</v>
      </c>
      <c r="L46" s="129">
        <v>1.8999999999999999E-59</v>
      </c>
      <c r="M46" s="129">
        <v>231</v>
      </c>
      <c r="N46" s="129" t="s">
        <v>1166</v>
      </c>
      <c r="O46" s="129" t="b">
        <v>1</v>
      </c>
      <c r="P46" s="129" t="s">
        <v>1167</v>
      </c>
      <c r="Q46" s="129" t="b">
        <v>1</v>
      </c>
      <c r="R46" s="129" t="s">
        <v>1041</v>
      </c>
    </row>
    <row r="47" spans="1:18">
      <c r="A47" s="129" t="s">
        <v>1034</v>
      </c>
      <c r="B47" s="129" t="s">
        <v>1168</v>
      </c>
      <c r="C47" s="129" t="s">
        <v>1036</v>
      </c>
      <c r="D47" s="129" t="s">
        <v>1037</v>
      </c>
      <c r="E47" s="129" t="s">
        <v>1038</v>
      </c>
      <c r="F47" s="129">
        <v>1896</v>
      </c>
      <c r="G47" s="129" t="b">
        <v>0</v>
      </c>
      <c r="H47" s="129">
        <v>0</v>
      </c>
      <c r="I47" s="129" t="b">
        <v>0</v>
      </c>
      <c r="K47" s="129">
        <v>0</v>
      </c>
      <c r="L47" s="129">
        <v>0</v>
      </c>
      <c r="M47" s="129">
        <v>0</v>
      </c>
      <c r="O47" s="129" t="b">
        <v>0</v>
      </c>
      <c r="Q47" s="129" t="b">
        <v>0</v>
      </c>
    </row>
    <row r="48" spans="1:18">
      <c r="A48" s="129" t="s">
        <v>1034</v>
      </c>
      <c r="B48" s="129" t="s">
        <v>1169</v>
      </c>
      <c r="C48" s="129" t="s">
        <v>1036</v>
      </c>
      <c r="D48" s="129" t="s">
        <v>1037</v>
      </c>
      <c r="E48" s="129" t="s">
        <v>1038</v>
      </c>
      <c r="F48" s="129">
        <v>3333</v>
      </c>
      <c r="G48" s="129" t="b">
        <v>1</v>
      </c>
      <c r="H48" s="129">
        <v>290</v>
      </c>
      <c r="I48" s="129" t="b">
        <v>1</v>
      </c>
      <c r="J48" s="129" t="s">
        <v>1170</v>
      </c>
      <c r="K48" s="129">
        <v>88.21</v>
      </c>
      <c r="L48" s="129">
        <v>5.2599999999999996E-124</v>
      </c>
      <c r="M48" s="129">
        <v>412</v>
      </c>
      <c r="N48" s="129" t="s">
        <v>1171</v>
      </c>
      <c r="O48" s="129" t="b">
        <v>0</v>
      </c>
      <c r="Q48" s="129" t="b">
        <v>1</v>
      </c>
      <c r="R48" s="129" t="s">
        <v>1055</v>
      </c>
    </row>
    <row r="49" spans="1:18">
      <c r="A49" s="129" t="s">
        <v>1034</v>
      </c>
      <c r="B49" s="129" t="s">
        <v>1172</v>
      </c>
      <c r="C49" s="129" t="s">
        <v>1036</v>
      </c>
      <c r="D49" s="129" t="s">
        <v>1037</v>
      </c>
      <c r="E49" s="129" t="s">
        <v>1038</v>
      </c>
      <c r="F49" s="129">
        <v>2007</v>
      </c>
      <c r="G49" s="129" t="b">
        <v>1</v>
      </c>
      <c r="H49" s="129">
        <v>204</v>
      </c>
      <c r="I49" s="129" t="b">
        <v>1</v>
      </c>
      <c r="J49" s="129" t="s">
        <v>1173</v>
      </c>
      <c r="K49" s="129">
        <v>66.070999999999998</v>
      </c>
      <c r="L49" s="129">
        <v>0</v>
      </c>
      <c r="M49" s="129">
        <v>865</v>
      </c>
      <c r="N49" s="129" t="s">
        <v>1174</v>
      </c>
      <c r="O49" s="129" t="b">
        <v>0</v>
      </c>
      <c r="Q49" s="129" t="b">
        <v>1</v>
      </c>
      <c r="R49" s="129" t="s">
        <v>1097</v>
      </c>
    </row>
    <row r="50" spans="1:18">
      <c r="A50" s="129" t="s">
        <v>1034</v>
      </c>
      <c r="B50" s="129" t="s">
        <v>1175</v>
      </c>
      <c r="C50" s="129" t="s">
        <v>1036</v>
      </c>
      <c r="D50" s="129" t="s">
        <v>1037</v>
      </c>
      <c r="E50" s="129" t="s">
        <v>1038</v>
      </c>
      <c r="F50" s="129">
        <v>2391</v>
      </c>
      <c r="G50" s="129" t="b">
        <v>1</v>
      </c>
      <c r="H50" s="129">
        <v>204</v>
      </c>
      <c r="I50" s="129" t="b">
        <v>1</v>
      </c>
      <c r="J50" s="129" t="s">
        <v>1176</v>
      </c>
      <c r="K50" s="129">
        <v>85.444999999999993</v>
      </c>
      <c r="L50" s="129">
        <v>0</v>
      </c>
      <c r="M50" s="129">
        <v>1270</v>
      </c>
      <c r="N50" s="129" t="s">
        <v>1049</v>
      </c>
      <c r="O50" s="129" t="b">
        <v>0</v>
      </c>
      <c r="Q50" s="129" t="b">
        <v>1</v>
      </c>
      <c r="R50" s="129" t="s">
        <v>1050</v>
      </c>
    </row>
    <row r="51" spans="1:18">
      <c r="A51" s="129" t="s">
        <v>1034</v>
      </c>
      <c r="B51" s="129" t="s">
        <v>1177</v>
      </c>
      <c r="C51" s="129" t="s">
        <v>1036</v>
      </c>
      <c r="D51" s="129" t="s">
        <v>1037</v>
      </c>
      <c r="E51" s="129" t="s">
        <v>1038</v>
      </c>
      <c r="F51" s="129">
        <v>2675</v>
      </c>
      <c r="G51" s="129" t="b">
        <v>1</v>
      </c>
      <c r="H51" s="129">
        <v>206</v>
      </c>
      <c r="I51" s="129" t="b">
        <v>1</v>
      </c>
      <c r="J51" s="129" t="s">
        <v>1048</v>
      </c>
      <c r="K51" s="129">
        <v>91.600999999999999</v>
      </c>
      <c r="L51" s="129">
        <v>0</v>
      </c>
      <c r="M51" s="129">
        <v>1565</v>
      </c>
      <c r="N51" s="129" t="s">
        <v>1049</v>
      </c>
      <c r="O51" s="129" t="b">
        <v>0</v>
      </c>
      <c r="Q51" s="129" t="b">
        <v>1</v>
      </c>
      <c r="R51" s="129" t="s">
        <v>1050</v>
      </c>
    </row>
    <row r="52" spans="1:18">
      <c r="A52" s="129" t="s">
        <v>1034</v>
      </c>
      <c r="B52" s="129" t="s">
        <v>1178</v>
      </c>
      <c r="C52" s="129" t="s">
        <v>1036</v>
      </c>
      <c r="D52" s="129" t="s">
        <v>1037</v>
      </c>
      <c r="E52" s="129" t="s">
        <v>1047</v>
      </c>
      <c r="F52" s="129">
        <v>2054</v>
      </c>
      <c r="G52" s="129" t="b">
        <v>1</v>
      </c>
      <c r="H52" s="129">
        <v>1014</v>
      </c>
      <c r="I52" s="129" t="b">
        <v>1</v>
      </c>
      <c r="J52" s="129" t="s">
        <v>1179</v>
      </c>
      <c r="K52" s="129">
        <v>67.748999999999995</v>
      </c>
      <c r="L52" s="129">
        <v>1.1199999999999999E-176</v>
      </c>
      <c r="M52" s="129">
        <v>539</v>
      </c>
      <c r="N52" s="129" t="s">
        <v>1180</v>
      </c>
      <c r="O52" s="129" t="b">
        <v>0</v>
      </c>
      <c r="Q52" s="129" t="b">
        <v>1</v>
      </c>
      <c r="R52" s="129" t="s">
        <v>1064</v>
      </c>
    </row>
    <row r="53" spans="1:18">
      <c r="A53" s="129" t="s">
        <v>1034</v>
      </c>
      <c r="B53" s="129" t="s">
        <v>1181</v>
      </c>
      <c r="C53" s="129" t="s">
        <v>1036</v>
      </c>
      <c r="D53" s="129" t="s">
        <v>1037</v>
      </c>
      <c r="E53" s="129" t="s">
        <v>1038</v>
      </c>
      <c r="F53" s="129">
        <v>2001</v>
      </c>
      <c r="G53" s="129" t="b">
        <v>1</v>
      </c>
      <c r="H53" s="129">
        <v>200</v>
      </c>
      <c r="I53" s="129" t="b">
        <v>1</v>
      </c>
      <c r="J53" s="129" t="s">
        <v>1182</v>
      </c>
      <c r="K53" s="129">
        <v>94.745000000000005</v>
      </c>
      <c r="L53" s="129">
        <v>0</v>
      </c>
      <c r="M53" s="129">
        <v>1172</v>
      </c>
      <c r="N53" s="129" t="s">
        <v>1096</v>
      </c>
      <c r="O53" s="129" t="b">
        <v>0</v>
      </c>
      <c r="Q53" s="129" t="b">
        <v>1</v>
      </c>
      <c r="R53" s="129" t="s">
        <v>1097</v>
      </c>
    </row>
    <row r="54" spans="1:18">
      <c r="A54" s="129" t="s">
        <v>1034</v>
      </c>
      <c r="B54" s="129" t="s">
        <v>1183</v>
      </c>
      <c r="C54" s="129" t="s">
        <v>1036</v>
      </c>
      <c r="D54" s="129" t="s">
        <v>1037</v>
      </c>
      <c r="E54" s="129" t="s">
        <v>1038</v>
      </c>
      <c r="F54" s="129">
        <v>3345</v>
      </c>
      <c r="G54" s="129" t="b">
        <v>1</v>
      </c>
      <c r="H54" s="129">
        <v>210</v>
      </c>
      <c r="I54" s="129" t="b">
        <v>1</v>
      </c>
      <c r="J54" s="129" t="s">
        <v>1184</v>
      </c>
      <c r="K54" s="129">
        <v>83.498000000000005</v>
      </c>
      <c r="L54" s="129">
        <v>0</v>
      </c>
      <c r="M54" s="129">
        <v>1770</v>
      </c>
      <c r="N54" s="129" t="s">
        <v>1137</v>
      </c>
      <c r="O54" s="129" t="b">
        <v>0</v>
      </c>
      <c r="Q54" s="129" t="b">
        <v>1</v>
      </c>
      <c r="R54" s="129" t="s">
        <v>1055</v>
      </c>
    </row>
    <row r="55" spans="1:18">
      <c r="A55" s="129" t="s">
        <v>1034</v>
      </c>
      <c r="B55" s="129" t="s">
        <v>1185</v>
      </c>
      <c r="C55" s="129" t="s">
        <v>1036</v>
      </c>
      <c r="D55" s="129" t="s">
        <v>1037</v>
      </c>
      <c r="E55" s="129" t="s">
        <v>1038</v>
      </c>
      <c r="F55" s="129">
        <v>5807</v>
      </c>
      <c r="G55" s="129" t="b">
        <v>1</v>
      </c>
      <c r="H55" s="129">
        <v>384</v>
      </c>
      <c r="I55" s="129" t="b">
        <v>1</v>
      </c>
      <c r="J55" s="129" t="s">
        <v>1186</v>
      </c>
      <c r="K55" s="129">
        <v>89.594999999999999</v>
      </c>
      <c r="L55" s="129">
        <v>0</v>
      </c>
      <c r="M55" s="129">
        <v>1539</v>
      </c>
      <c r="N55" s="129" t="s">
        <v>1187</v>
      </c>
      <c r="O55" s="129" t="b">
        <v>0</v>
      </c>
      <c r="Q55" s="129" t="b">
        <v>1</v>
      </c>
      <c r="R55" s="129" t="s">
        <v>1041</v>
      </c>
    </row>
    <row r="56" spans="1:18">
      <c r="A56" s="129" t="s">
        <v>1034</v>
      </c>
      <c r="B56" s="129" t="s">
        <v>1188</v>
      </c>
      <c r="C56" s="129" t="s">
        <v>1036</v>
      </c>
      <c r="D56" s="129" t="s">
        <v>1037</v>
      </c>
      <c r="E56" s="129" t="s">
        <v>1047</v>
      </c>
      <c r="F56" s="129">
        <v>5032</v>
      </c>
      <c r="G56" s="129" t="b">
        <v>1</v>
      </c>
      <c r="H56" s="129">
        <v>206</v>
      </c>
      <c r="I56" s="129" t="b">
        <v>1</v>
      </c>
      <c r="J56" s="129" t="s">
        <v>1110</v>
      </c>
      <c r="K56" s="129">
        <v>60.347999999999999</v>
      </c>
      <c r="L56" s="129">
        <v>0</v>
      </c>
      <c r="M56" s="129">
        <v>1037</v>
      </c>
      <c r="N56" s="129" t="s">
        <v>1111</v>
      </c>
      <c r="O56" s="129" t="b">
        <v>0</v>
      </c>
      <c r="Q56" s="129" t="b">
        <v>1</v>
      </c>
      <c r="R56" s="129" t="s">
        <v>1059</v>
      </c>
    </row>
    <row r="57" spans="1:18">
      <c r="A57" s="129" t="s">
        <v>1034</v>
      </c>
      <c r="B57" s="129" t="s">
        <v>1189</v>
      </c>
      <c r="C57" s="129" t="s">
        <v>1036</v>
      </c>
      <c r="D57" s="129" t="s">
        <v>1037</v>
      </c>
      <c r="E57" s="129" t="s">
        <v>1038</v>
      </c>
      <c r="F57" s="129">
        <v>2652</v>
      </c>
      <c r="G57" s="129" t="b">
        <v>1</v>
      </c>
      <c r="H57" s="129">
        <v>206</v>
      </c>
      <c r="I57" s="129" t="b">
        <v>1</v>
      </c>
      <c r="J57" s="129" t="s">
        <v>1190</v>
      </c>
      <c r="K57" s="129">
        <v>91.953999999999994</v>
      </c>
      <c r="L57" s="129">
        <v>0</v>
      </c>
      <c r="M57" s="129">
        <v>1425</v>
      </c>
      <c r="N57" s="129" t="s">
        <v>1058</v>
      </c>
      <c r="O57" s="129" t="b">
        <v>0</v>
      </c>
      <c r="Q57" s="129" t="b">
        <v>1</v>
      </c>
      <c r="R57" s="129" t="s">
        <v>1059</v>
      </c>
    </row>
    <row r="58" spans="1:18">
      <c r="A58" s="129" t="s">
        <v>1034</v>
      </c>
      <c r="B58" s="129" t="s">
        <v>1191</v>
      </c>
      <c r="C58" s="129" t="s">
        <v>1036</v>
      </c>
      <c r="D58" s="129" t="s">
        <v>1037</v>
      </c>
      <c r="E58" s="129" t="s">
        <v>1038</v>
      </c>
      <c r="F58" s="129">
        <v>2856</v>
      </c>
      <c r="G58" s="129" t="b">
        <v>1</v>
      </c>
      <c r="H58" s="129">
        <v>212</v>
      </c>
      <c r="I58" s="129" t="b">
        <v>1</v>
      </c>
      <c r="J58" s="129" t="s">
        <v>1192</v>
      </c>
      <c r="K58" s="129">
        <v>85.694000000000003</v>
      </c>
      <c r="L58" s="129">
        <v>0</v>
      </c>
      <c r="M58" s="129">
        <v>1241</v>
      </c>
      <c r="N58" s="129" t="s">
        <v>1193</v>
      </c>
      <c r="O58" s="129" t="b">
        <v>0</v>
      </c>
      <c r="Q58" s="129" t="b">
        <v>1</v>
      </c>
      <c r="R58" s="129" t="s">
        <v>1055</v>
      </c>
    </row>
    <row r="59" spans="1:18">
      <c r="A59" s="129" t="s">
        <v>1034</v>
      </c>
      <c r="B59" s="129" t="s">
        <v>1194</v>
      </c>
      <c r="C59" s="129" t="s">
        <v>1036</v>
      </c>
      <c r="D59" s="129" t="s">
        <v>1037</v>
      </c>
      <c r="E59" s="129" t="s">
        <v>1047</v>
      </c>
      <c r="F59" s="129">
        <v>3768</v>
      </c>
      <c r="G59" s="129" t="b">
        <v>1</v>
      </c>
      <c r="H59" s="129">
        <v>230</v>
      </c>
      <c r="I59" s="129" t="b">
        <v>1</v>
      </c>
      <c r="J59" s="129" t="s">
        <v>1195</v>
      </c>
      <c r="K59" s="129">
        <v>63.289000000000001</v>
      </c>
      <c r="L59" s="129">
        <v>0</v>
      </c>
      <c r="M59" s="129">
        <v>1333</v>
      </c>
      <c r="N59" s="129" t="s">
        <v>1196</v>
      </c>
      <c r="O59" s="129" t="b">
        <v>0</v>
      </c>
      <c r="Q59" s="129" t="b">
        <v>1</v>
      </c>
      <c r="R59" s="129" t="s">
        <v>1041</v>
      </c>
    </row>
    <row r="60" spans="1:18">
      <c r="A60" s="129" t="s">
        <v>1034</v>
      </c>
      <c r="B60" s="129" t="s">
        <v>1197</v>
      </c>
      <c r="C60" s="129" t="s">
        <v>1036</v>
      </c>
      <c r="D60" s="129" t="s">
        <v>1037</v>
      </c>
      <c r="E60" s="129" t="s">
        <v>1038</v>
      </c>
      <c r="F60" s="129">
        <v>2547</v>
      </c>
      <c r="G60" s="129" t="b">
        <v>1</v>
      </c>
      <c r="H60" s="129">
        <v>214</v>
      </c>
      <c r="I60" s="129" t="b">
        <v>1</v>
      </c>
      <c r="J60" s="129" t="s">
        <v>1198</v>
      </c>
      <c r="K60" s="129">
        <v>74.736000000000004</v>
      </c>
      <c r="L60" s="129">
        <v>0</v>
      </c>
      <c r="M60" s="129">
        <v>1247</v>
      </c>
      <c r="N60" s="129" t="s">
        <v>1199</v>
      </c>
      <c r="O60" s="129" t="b">
        <v>0</v>
      </c>
      <c r="Q60" s="129" t="b">
        <v>1</v>
      </c>
      <c r="R60" s="129" t="s">
        <v>1050</v>
      </c>
    </row>
    <row r="61" spans="1:18">
      <c r="A61" s="129" t="s">
        <v>1034</v>
      </c>
      <c r="B61" s="129" t="s">
        <v>1200</v>
      </c>
      <c r="C61" s="129" t="s">
        <v>1036</v>
      </c>
      <c r="D61" s="129" t="s">
        <v>1037</v>
      </c>
      <c r="E61" s="129" t="s">
        <v>1038</v>
      </c>
      <c r="F61" s="129">
        <v>3649</v>
      </c>
      <c r="G61" s="129" t="b">
        <v>1</v>
      </c>
      <c r="H61" s="129">
        <v>438</v>
      </c>
      <c r="I61" s="129" t="b">
        <v>1</v>
      </c>
      <c r="J61" s="129" t="s">
        <v>1084</v>
      </c>
      <c r="K61" s="129">
        <v>54.076000000000001</v>
      </c>
      <c r="L61" s="129">
        <v>0</v>
      </c>
      <c r="M61" s="129">
        <v>694</v>
      </c>
      <c r="N61" s="129" t="s">
        <v>1085</v>
      </c>
      <c r="O61" s="129" t="b">
        <v>0</v>
      </c>
      <c r="Q61" s="129" t="b">
        <v>1</v>
      </c>
      <c r="R61" s="129" t="s">
        <v>1041</v>
      </c>
    </row>
    <row r="62" spans="1:18">
      <c r="A62" s="129" t="s">
        <v>1034</v>
      </c>
      <c r="B62" s="129" t="s">
        <v>1201</v>
      </c>
      <c r="C62" s="129" t="s">
        <v>1036</v>
      </c>
      <c r="D62" s="129" t="s">
        <v>1066</v>
      </c>
      <c r="E62" s="129" t="s">
        <v>1061</v>
      </c>
      <c r="F62" s="129">
        <v>1306</v>
      </c>
      <c r="G62" s="129" t="b">
        <v>1</v>
      </c>
      <c r="H62" s="129">
        <v>420</v>
      </c>
      <c r="I62" s="129" t="b">
        <v>1</v>
      </c>
      <c r="J62" s="129" t="s">
        <v>1202</v>
      </c>
      <c r="K62" s="129">
        <v>91.566000000000003</v>
      </c>
      <c r="L62" s="129">
        <v>0</v>
      </c>
      <c r="M62" s="129">
        <v>599</v>
      </c>
      <c r="N62" s="129" t="s">
        <v>1203</v>
      </c>
      <c r="O62" s="129" t="b">
        <v>0</v>
      </c>
      <c r="Q62" s="129" t="b">
        <v>1</v>
      </c>
      <c r="R62" s="129" t="s">
        <v>1041</v>
      </c>
    </row>
    <row r="63" spans="1:18">
      <c r="A63" s="129" t="s">
        <v>1034</v>
      </c>
      <c r="B63" s="129" t="s">
        <v>1204</v>
      </c>
      <c r="C63" s="129" t="s">
        <v>1036</v>
      </c>
      <c r="D63" s="129" t="s">
        <v>1066</v>
      </c>
      <c r="E63" s="129" t="s">
        <v>1061</v>
      </c>
      <c r="F63" s="129">
        <v>1306</v>
      </c>
      <c r="G63" s="129" t="b">
        <v>1</v>
      </c>
      <c r="H63" s="129">
        <v>420</v>
      </c>
      <c r="I63" s="129" t="b">
        <v>1</v>
      </c>
      <c r="J63" s="129" t="s">
        <v>1202</v>
      </c>
      <c r="K63" s="129">
        <v>91.566000000000003</v>
      </c>
      <c r="L63" s="129">
        <v>0</v>
      </c>
      <c r="M63" s="129">
        <v>599</v>
      </c>
      <c r="N63" s="129" t="s">
        <v>1203</v>
      </c>
      <c r="O63" s="129" t="b">
        <v>0</v>
      </c>
      <c r="Q63" s="129" t="b">
        <v>1</v>
      </c>
      <c r="R63" s="129" t="s">
        <v>1041</v>
      </c>
    </row>
    <row r="64" spans="1:18">
      <c r="A64" s="129" t="s">
        <v>1034</v>
      </c>
      <c r="B64" s="129" t="s">
        <v>1205</v>
      </c>
      <c r="C64" s="129" t="s">
        <v>1036</v>
      </c>
      <c r="D64" s="129" t="s">
        <v>1037</v>
      </c>
      <c r="E64" s="129" t="s">
        <v>1038</v>
      </c>
      <c r="F64" s="129">
        <v>1223</v>
      </c>
      <c r="G64" s="129" t="b">
        <v>1</v>
      </c>
      <c r="H64" s="129">
        <v>410</v>
      </c>
      <c r="I64" s="129" t="b">
        <v>1</v>
      </c>
      <c r="J64" s="129" t="s">
        <v>1206</v>
      </c>
      <c r="K64" s="129">
        <v>37.991</v>
      </c>
      <c r="L64" s="129">
        <v>9.0300000000000002E-46</v>
      </c>
      <c r="M64" s="129">
        <v>126</v>
      </c>
      <c r="N64" s="129" t="s">
        <v>1207</v>
      </c>
      <c r="O64" s="129" t="b">
        <v>0</v>
      </c>
      <c r="Q64" s="129" t="b">
        <v>1</v>
      </c>
      <c r="R64" s="129" t="s">
        <v>1055</v>
      </c>
    </row>
    <row r="65" spans="1:18">
      <c r="A65" s="129" t="s">
        <v>1034</v>
      </c>
      <c r="B65" s="129" t="s">
        <v>1208</v>
      </c>
      <c r="C65" s="129" t="s">
        <v>1036</v>
      </c>
      <c r="D65" s="129" t="s">
        <v>1066</v>
      </c>
      <c r="E65" s="129" t="s">
        <v>1076</v>
      </c>
      <c r="F65" s="129">
        <v>1004</v>
      </c>
      <c r="G65" s="129" t="b">
        <v>1</v>
      </c>
      <c r="H65" s="129">
        <v>4266</v>
      </c>
      <c r="I65" s="129" t="b">
        <v>1</v>
      </c>
      <c r="J65" s="129" t="s">
        <v>1209</v>
      </c>
      <c r="K65" s="129">
        <v>37.854999999999997</v>
      </c>
      <c r="L65" s="129">
        <v>3.3500000000000002E-55</v>
      </c>
      <c r="M65" s="129">
        <v>194</v>
      </c>
      <c r="N65" s="129" t="s">
        <v>1210</v>
      </c>
      <c r="O65" s="129" t="b">
        <v>1</v>
      </c>
      <c r="P65" s="129" t="s">
        <v>1211</v>
      </c>
      <c r="Q65" s="129" t="b">
        <v>1</v>
      </c>
    </row>
    <row r="66" spans="1:18">
      <c r="A66" s="129" t="s">
        <v>1212</v>
      </c>
      <c r="B66" s="129" t="s">
        <v>1213</v>
      </c>
      <c r="C66" s="129" t="s">
        <v>1214</v>
      </c>
      <c r="D66" s="129" t="s">
        <v>1037</v>
      </c>
      <c r="E66" s="129" t="s">
        <v>1038</v>
      </c>
      <c r="F66" s="129">
        <v>3090</v>
      </c>
      <c r="G66" s="129" t="b">
        <v>1</v>
      </c>
      <c r="H66" s="129">
        <v>224</v>
      </c>
      <c r="I66" s="129" t="b">
        <v>1</v>
      </c>
      <c r="J66" s="129" t="s">
        <v>1215</v>
      </c>
      <c r="K66" s="129">
        <v>90.757000000000005</v>
      </c>
      <c r="L66" s="129">
        <v>0</v>
      </c>
      <c r="M66" s="129">
        <v>1780</v>
      </c>
      <c r="N66" s="129" t="s">
        <v>1137</v>
      </c>
      <c r="O66" s="129" t="b">
        <v>0</v>
      </c>
      <c r="Q66" s="129" t="b">
        <v>1</v>
      </c>
      <c r="R66" s="129" t="s">
        <v>1055</v>
      </c>
    </row>
    <row r="67" spans="1:18">
      <c r="A67" s="129" t="s">
        <v>1212</v>
      </c>
      <c r="B67" s="129" t="s">
        <v>1216</v>
      </c>
      <c r="C67" s="129" t="s">
        <v>1214</v>
      </c>
      <c r="D67" s="129" t="s">
        <v>1037</v>
      </c>
      <c r="E67" s="129" t="s">
        <v>1061</v>
      </c>
      <c r="F67" s="129">
        <v>1626</v>
      </c>
      <c r="G67" s="129" t="b">
        <v>1</v>
      </c>
      <c r="H67" s="129">
        <v>200</v>
      </c>
      <c r="I67" s="129" t="b">
        <v>1</v>
      </c>
      <c r="J67" s="129" t="s">
        <v>1062</v>
      </c>
      <c r="K67" s="129">
        <v>68.323999999999998</v>
      </c>
      <c r="L67" s="129">
        <v>0</v>
      </c>
      <c r="M67" s="129">
        <v>665</v>
      </c>
      <c r="N67" s="129" t="s">
        <v>1063</v>
      </c>
      <c r="O67" s="129" t="b">
        <v>0</v>
      </c>
      <c r="Q67" s="129" t="b">
        <v>1</v>
      </c>
      <c r="R67" s="129" t="s">
        <v>1064</v>
      </c>
    </row>
    <row r="68" spans="1:18">
      <c r="A68" s="129" t="s">
        <v>1212</v>
      </c>
      <c r="B68" s="129" t="s">
        <v>1217</v>
      </c>
      <c r="C68" s="129" t="s">
        <v>1214</v>
      </c>
      <c r="D68" s="129" t="s">
        <v>1037</v>
      </c>
      <c r="E68" s="129" t="s">
        <v>1047</v>
      </c>
      <c r="F68" s="129">
        <v>3178</v>
      </c>
      <c r="G68" s="129" t="b">
        <v>1</v>
      </c>
      <c r="H68" s="129">
        <v>924</v>
      </c>
      <c r="I68" s="129" t="b">
        <v>1</v>
      </c>
      <c r="J68" s="129" t="s">
        <v>1133</v>
      </c>
      <c r="K68" s="129">
        <v>89.775999999999996</v>
      </c>
      <c r="L68" s="129">
        <v>0</v>
      </c>
      <c r="M68" s="129">
        <v>1219</v>
      </c>
      <c r="N68" s="129" t="s">
        <v>1134</v>
      </c>
      <c r="O68" s="129" t="b">
        <v>0</v>
      </c>
      <c r="Q68" s="129" t="b">
        <v>1</v>
      </c>
      <c r="R68" s="129" t="s">
        <v>1041</v>
      </c>
    </row>
    <row r="69" spans="1:18">
      <c r="A69" s="129" t="s">
        <v>1212</v>
      </c>
      <c r="B69" s="129" t="s">
        <v>1218</v>
      </c>
      <c r="C69" s="129" t="s">
        <v>1214</v>
      </c>
      <c r="D69" s="129" t="s">
        <v>1037</v>
      </c>
      <c r="E69" s="129" t="s">
        <v>1047</v>
      </c>
      <c r="F69" s="129">
        <v>3057</v>
      </c>
      <c r="G69" s="129" t="b">
        <v>1</v>
      </c>
      <c r="H69" s="129">
        <v>359</v>
      </c>
      <c r="I69" s="129" t="b">
        <v>1</v>
      </c>
      <c r="J69" s="129" t="s">
        <v>1099</v>
      </c>
      <c r="K69" s="129">
        <v>55.298000000000002</v>
      </c>
      <c r="L69" s="129">
        <v>0</v>
      </c>
      <c r="M69" s="129">
        <v>604</v>
      </c>
      <c r="N69" s="129" t="s">
        <v>1058</v>
      </c>
      <c r="O69" s="129" t="b">
        <v>0</v>
      </c>
      <c r="Q69" s="129" t="b">
        <v>1</v>
      </c>
      <c r="R69" s="129" t="s">
        <v>1059</v>
      </c>
    </row>
    <row r="70" spans="1:18">
      <c r="A70" s="129" t="s">
        <v>1212</v>
      </c>
      <c r="B70" s="129" t="s">
        <v>1219</v>
      </c>
      <c r="C70" s="129" t="s">
        <v>1214</v>
      </c>
      <c r="D70" s="129" t="s">
        <v>1037</v>
      </c>
      <c r="E70" s="129" t="s">
        <v>1047</v>
      </c>
      <c r="F70" s="129">
        <v>3692</v>
      </c>
      <c r="G70" s="129" t="b">
        <v>1</v>
      </c>
      <c r="H70" s="129">
        <v>298</v>
      </c>
      <c r="I70" s="129" t="b">
        <v>1</v>
      </c>
      <c r="J70" s="129" t="s">
        <v>1039</v>
      </c>
      <c r="K70" s="129">
        <v>89.073999999999998</v>
      </c>
      <c r="L70" s="129">
        <v>0</v>
      </c>
      <c r="M70" s="129">
        <v>1162</v>
      </c>
      <c r="N70" s="129" t="s">
        <v>1040</v>
      </c>
      <c r="O70" s="129" t="b">
        <v>0</v>
      </c>
      <c r="Q70" s="129" t="b">
        <v>1</v>
      </c>
      <c r="R70" s="129" t="s">
        <v>1041</v>
      </c>
    </row>
    <row r="71" spans="1:18">
      <c r="A71" s="129" t="s">
        <v>1212</v>
      </c>
      <c r="B71" s="129" t="s">
        <v>1220</v>
      </c>
      <c r="C71" s="129" t="s">
        <v>1214</v>
      </c>
      <c r="D71" s="129" t="s">
        <v>1037</v>
      </c>
      <c r="E71" s="129" t="s">
        <v>1038</v>
      </c>
      <c r="F71" s="129">
        <v>2685</v>
      </c>
      <c r="G71" s="129" t="b">
        <v>1</v>
      </c>
      <c r="H71" s="129">
        <v>292</v>
      </c>
      <c r="I71" s="129" t="b">
        <v>1</v>
      </c>
      <c r="J71" s="129" t="s">
        <v>1105</v>
      </c>
      <c r="K71" s="129">
        <v>90.847999999999999</v>
      </c>
      <c r="L71" s="129">
        <v>0</v>
      </c>
      <c r="M71" s="129">
        <v>1597</v>
      </c>
      <c r="N71" s="129" t="s">
        <v>1106</v>
      </c>
      <c r="O71" s="129" t="b">
        <v>0</v>
      </c>
      <c r="Q71" s="129" t="b">
        <v>1</v>
      </c>
      <c r="R71" s="129" t="s">
        <v>1064</v>
      </c>
    </row>
    <row r="72" spans="1:18">
      <c r="A72" s="129" t="s">
        <v>1212</v>
      </c>
      <c r="B72" s="129" t="s">
        <v>1221</v>
      </c>
      <c r="C72" s="129" t="s">
        <v>1214</v>
      </c>
      <c r="D72" s="129" t="s">
        <v>1037</v>
      </c>
      <c r="E72" s="129" t="s">
        <v>1047</v>
      </c>
      <c r="F72" s="129">
        <v>2162</v>
      </c>
      <c r="G72" s="129" t="b">
        <v>1</v>
      </c>
      <c r="H72" s="129">
        <v>394</v>
      </c>
      <c r="I72" s="129" t="b">
        <v>1</v>
      </c>
      <c r="J72" s="129" t="s">
        <v>1048</v>
      </c>
      <c r="K72" s="129">
        <v>55.49</v>
      </c>
      <c r="L72" s="129">
        <v>0</v>
      </c>
      <c r="M72" s="129">
        <v>604</v>
      </c>
      <c r="N72" s="129" t="s">
        <v>1049</v>
      </c>
      <c r="O72" s="129" t="b">
        <v>0</v>
      </c>
      <c r="Q72" s="129" t="b">
        <v>1</v>
      </c>
      <c r="R72" s="129" t="s">
        <v>1050</v>
      </c>
    </row>
    <row r="73" spans="1:18">
      <c r="A73" s="129" t="s">
        <v>1212</v>
      </c>
      <c r="B73" s="129" t="s">
        <v>1222</v>
      </c>
      <c r="C73" s="129" t="s">
        <v>1214</v>
      </c>
      <c r="D73" s="129" t="s">
        <v>1037</v>
      </c>
      <c r="E73" s="129" t="s">
        <v>1038</v>
      </c>
      <c r="F73" s="129">
        <v>2519</v>
      </c>
      <c r="G73" s="129" t="b">
        <v>1</v>
      </c>
      <c r="H73" s="129">
        <v>346</v>
      </c>
      <c r="I73" s="129" t="b">
        <v>1</v>
      </c>
      <c r="J73" s="129" t="s">
        <v>1223</v>
      </c>
      <c r="K73" s="129">
        <v>86.4</v>
      </c>
      <c r="L73" s="129">
        <v>0</v>
      </c>
      <c r="M73" s="129">
        <v>988</v>
      </c>
      <c r="N73" s="129" t="s">
        <v>1134</v>
      </c>
      <c r="O73" s="129" t="b">
        <v>0</v>
      </c>
      <c r="Q73" s="129" t="b">
        <v>1</v>
      </c>
      <c r="R73" s="129" t="s">
        <v>1041</v>
      </c>
    </row>
    <row r="74" spans="1:18">
      <c r="A74" s="129" t="s">
        <v>1212</v>
      </c>
      <c r="B74" s="129" t="s">
        <v>1224</v>
      </c>
      <c r="C74" s="129" t="s">
        <v>1214</v>
      </c>
      <c r="D74" s="129" t="s">
        <v>1037</v>
      </c>
      <c r="E74" s="129" t="s">
        <v>1038</v>
      </c>
      <c r="F74" s="129">
        <v>2858</v>
      </c>
      <c r="G74" s="129" t="b">
        <v>1</v>
      </c>
      <c r="H74" s="129">
        <v>410</v>
      </c>
      <c r="I74" s="129" t="b">
        <v>1</v>
      </c>
      <c r="J74" s="129" t="s">
        <v>1192</v>
      </c>
      <c r="K74" s="129">
        <v>85.426000000000002</v>
      </c>
      <c r="L74" s="129">
        <v>0</v>
      </c>
      <c r="M74" s="129">
        <v>1225</v>
      </c>
      <c r="N74" s="129" t="s">
        <v>1193</v>
      </c>
      <c r="O74" s="129" t="b">
        <v>0</v>
      </c>
      <c r="Q74" s="129" t="b">
        <v>1</v>
      </c>
      <c r="R74" s="129" t="s">
        <v>1055</v>
      </c>
    </row>
    <row r="75" spans="1:18">
      <c r="A75" s="129" t="s">
        <v>1212</v>
      </c>
      <c r="B75" s="129" t="s">
        <v>1225</v>
      </c>
      <c r="C75" s="129" t="s">
        <v>1214</v>
      </c>
      <c r="D75" s="129" t="s">
        <v>1092</v>
      </c>
      <c r="E75" s="129" t="s">
        <v>1076</v>
      </c>
      <c r="F75" s="129">
        <v>1487</v>
      </c>
      <c r="G75" s="129" t="b">
        <v>1</v>
      </c>
      <c r="H75" s="129">
        <v>212</v>
      </c>
      <c r="I75" s="129" t="b">
        <v>1</v>
      </c>
      <c r="J75" s="129" t="s">
        <v>1142</v>
      </c>
      <c r="K75" s="129">
        <v>35.168999999999997</v>
      </c>
      <c r="L75" s="129">
        <v>7.0799999999999991E-24</v>
      </c>
      <c r="M75" s="129">
        <v>118</v>
      </c>
      <c r="N75" s="129" t="s">
        <v>1143</v>
      </c>
      <c r="O75" s="129" t="b">
        <v>0</v>
      </c>
      <c r="Q75" s="129" t="b">
        <v>1</v>
      </c>
      <c r="R75" s="129" t="s">
        <v>1055</v>
      </c>
    </row>
    <row r="76" spans="1:18">
      <c r="A76" s="129" t="s">
        <v>1212</v>
      </c>
      <c r="B76" s="129" t="s">
        <v>1226</v>
      </c>
      <c r="C76" s="129" t="s">
        <v>1214</v>
      </c>
      <c r="D76" s="129" t="s">
        <v>1037</v>
      </c>
      <c r="E76" s="129" t="s">
        <v>1038</v>
      </c>
      <c r="F76" s="129">
        <v>1223</v>
      </c>
      <c r="G76" s="129" t="b">
        <v>1</v>
      </c>
      <c r="H76" s="129">
        <v>402</v>
      </c>
      <c r="I76" s="129" t="b">
        <v>1</v>
      </c>
      <c r="J76" s="129" t="s">
        <v>1206</v>
      </c>
      <c r="K76" s="129">
        <v>37.118000000000002</v>
      </c>
      <c r="L76" s="129">
        <v>6.1599999999999999E-45</v>
      </c>
      <c r="M76" s="129">
        <v>123</v>
      </c>
      <c r="N76" s="129" t="s">
        <v>1207</v>
      </c>
      <c r="O76" s="129" t="b">
        <v>0</v>
      </c>
      <c r="Q76" s="129" t="b">
        <v>1</v>
      </c>
      <c r="R76" s="129" t="s">
        <v>1055</v>
      </c>
    </row>
    <row r="77" spans="1:18">
      <c r="A77" s="129" t="s">
        <v>1212</v>
      </c>
      <c r="B77" s="129" t="s">
        <v>1227</v>
      </c>
      <c r="C77" s="129" t="s">
        <v>1214</v>
      </c>
      <c r="D77" s="129" t="s">
        <v>1037</v>
      </c>
      <c r="E77" s="129" t="s">
        <v>1038</v>
      </c>
      <c r="F77" s="129">
        <v>3059</v>
      </c>
      <c r="G77" s="129" t="b">
        <v>1</v>
      </c>
      <c r="H77" s="129">
        <v>346</v>
      </c>
      <c r="I77" s="129" t="b">
        <v>1</v>
      </c>
      <c r="J77" s="129" t="s">
        <v>1099</v>
      </c>
      <c r="K77" s="129">
        <v>90.081999999999994</v>
      </c>
      <c r="L77" s="129">
        <v>0</v>
      </c>
      <c r="M77" s="129">
        <v>1437</v>
      </c>
      <c r="N77" s="129" t="s">
        <v>1058</v>
      </c>
      <c r="O77" s="129" t="b">
        <v>0</v>
      </c>
      <c r="Q77" s="129" t="b">
        <v>1</v>
      </c>
      <c r="R77" s="129" t="s">
        <v>1059</v>
      </c>
    </row>
    <row r="78" spans="1:18">
      <c r="A78" s="129" t="s">
        <v>1212</v>
      </c>
      <c r="B78" s="129" t="s">
        <v>1228</v>
      </c>
      <c r="C78" s="129" t="s">
        <v>1214</v>
      </c>
      <c r="D78" s="129" t="s">
        <v>1066</v>
      </c>
      <c r="E78" s="129" t="s">
        <v>1076</v>
      </c>
      <c r="F78" s="129">
        <v>443</v>
      </c>
      <c r="G78" s="129" t="b">
        <v>1</v>
      </c>
      <c r="H78" s="129">
        <v>318</v>
      </c>
      <c r="I78" s="129" t="b">
        <v>1</v>
      </c>
      <c r="J78" s="129" t="s">
        <v>1229</v>
      </c>
      <c r="K78" s="129">
        <v>30.434999999999999</v>
      </c>
      <c r="L78" s="129">
        <v>8.5699999999999996E-5</v>
      </c>
      <c r="M78" s="129">
        <v>53.1</v>
      </c>
      <c r="N78" s="129" t="s">
        <v>1230</v>
      </c>
      <c r="O78" s="129" t="b">
        <v>0</v>
      </c>
      <c r="Q78" s="129" t="b">
        <v>1</v>
      </c>
      <c r="R78" s="129" t="s">
        <v>1041</v>
      </c>
    </row>
    <row r="79" spans="1:18">
      <c r="A79" s="129" t="s">
        <v>1212</v>
      </c>
      <c r="B79" s="129" t="s">
        <v>1231</v>
      </c>
      <c r="C79" s="129" t="s">
        <v>1214</v>
      </c>
      <c r="D79" s="129" t="s">
        <v>1037</v>
      </c>
      <c r="E79" s="129" t="s">
        <v>1038</v>
      </c>
      <c r="F79" s="129">
        <v>5221</v>
      </c>
      <c r="G79" s="129" t="b">
        <v>1</v>
      </c>
      <c r="H79" s="129">
        <v>384</v>
      </c>
      <c r="I79" s="129" t="b">
        <v>1</v>
      </c>
      <c r="J79" s="129" t="s">
        <v>1186</v>
      </c>
      <c r="K79" s="129">
        <v>89.594999999999999</v>
      </c>
      <c r="L79" s="129">
        <v>0</v>
      </c>
      <c r="M79" s="129">
        <v>1541</v>
      </c>
      <c r="N79" s="129" t="s">
        <v>1187</v>
      </c>
      <c r="O79" s="129" t="b">
        <v>0</v>
      </c>
      <c r="Q79" s="129" t="b">
        <v>1</v>
      </c>
      <c r="R79" s="129" t="s">
        <v>1041</v>
      </c>
    </row>
    <row r="80" spans="1:18">
      <c r="A80" s="129" t="s">
        <v>1212</v>
      </c>
      <c r="B80" s="129" t="s">
        <v>1232</v>
      </c>
      <c r="C80" s="129" t="s">
        <v>1214</v>
      </c>
      <c r="D80" s="129" t="s">
        <v>1037</v>
      </c>
      <c r="E80" s="129" t="s">
        <v>1038</v>
      </c>
      <c r="F80" s="129">
        <v>3153</v>
      </c>
      <c r="G80" s="129" t="b">
        <v>1</v>
      </c>
      <c r="H80" s="129">
        <v>222</v>
      </c>
      <c r="I80" s="129" t="b">
        <v>1</v>
      </c>
      <c r="J80" s="129" t="s">
        <v>1136</v>
      </c>
      <c r="K80" s="129">
        <v>89.058000000000007</v>
      </c>
      <c r="L80" s="129">
        <v>0</v>
      </c>
      <c r="M80" s="129">
        <v>1814</v>
      </c>
      <c r="N80" s="129" t="s">
        <v>1137</v>
      </c>
      <c r="O80" s="129" t="b">
        <v>0</v>
      </c>
      <c r="Q80" s="129" t="b">
        <v>1</v>
      </c>
      <c r="R80" s="129" t="s">
        <v>1055</v>
      </c>
    </row>
    <row r="81" spans="1:18">
      <c r="A81" s="129" t="s">
        <v>1212</v>
      </c>
      <c r="B81" s="129" t="s">
        <v>1233</v>
      </c>
      <c r="C81" s="129" t="s">
        <v>1214</v>
      </c>
      <c r="D81" s="129" t="s">
        <v>1037</v>
      </c>
      <c r="E81" s="129" t="s">
        <v>1047</v>
      </c>
      <c r="F81" s="129">
        <v>2035</v>
      </c>
      <c r="G81" s="129" t="b">
        <v>1</v>
      </c>
      <c r="H81" s="129">
        <v>684</v>
      </c>
      <c r="I81" s="129" t="b">
        <v>1</v>
      </c>
      <c r="J81" s="129" t="s">
        <v>1053</v>
      </c>
      <c r="K81" s="129">
        <v>41.808999999999997</v>
      </c>
      <c r="L81" s="129">
        <v>2.04E-123</v>
      </c>
      <c r="M81" s="129">
        <v>379</v>
      </c>
      <c r="N81" s="129" t="s">
        <v>1054</v>
      </c>
      <c r="O81" s="129" t="b">
        <v>0</v>
      </c>
      <c r="Q81" s="129" t="b">
        <v>1</v>
      </c>
      <c r="R81" s="129" t="s">
        <v>1055</v>
      </c>
    </row>
    <row r="82" spans="1:18">
      <c r="A82" s="129" t="s">
        <v>1212</v>
      </c>
      <c r="B82" s="129" t="s">
        <v>1234</v>
      </c>
      <c r="C82" s="129" t="s">
        <v>1214</v>
      </c>
      <c r="D82" s="129" t="s">
        <v>1037</v>
      </c>
      <c r="E82" s="129" t="s">
        <v>1061</v>
      </c>
      <c r="F82" s="129">
        <v>1911</v>
      </c>
      <c r="G82" s="129" t="b">
        <v>1</v>
      </c>
      <c r="H82" s="129">
        <v>202</v>
      </c>
      <c r="I82" s="129" t="b">
        <v>1</v>
      </c>
      <c r="J82" s="129" t="s">
        <v>1113</v>
      </c>
      <c r="K82" s="129">
        <v>88.125</v>
      </c>
      <c r="L82" s="129">
        <v>0</v>
      </c>
      <c r="M82" s="129">
        <v>1084</v>
      </c>
      <c r="N82" s="129" t="s">
        <v>1114</v>
      </c>
      <c r="O82" s="129" t="b">
        <v>0</v>
      </c>
      <c r="Q82" s="129" t="b">
        <v>1</v>
      </c>
      <c r="R82" s="129" t="s">
        <v>1097</v>
      </c>
    </row>
    <row r="83" spans="1:18">
      <c r="A83" s="129" t="s">
        <v>1212</v>
      </c>
      <c r="B83" s="129" t="s">
        <v>1235</v>
      </c>
      <c r="C83" s="129" t="s">
        <v>1214</v>
      </c>
      <c r="D83" s="129" t="s">
        <v>1037</v>
      </c>
      <c r="E83" s="129" t="s">
        <v>1038</v>
      </c>
      <c r="F83" s="129">
        <v>1896</v>
      </c>
      <c r="G83" s="129" t="b">
        <v>1</v>
      </c>
      <c r="H83" s="129">
        <v>202</v>
      </c>
      <c r="I83" s="129" t="b">
        <v>1</v>
      </c>
      <c r="J83" s="129" t="s">
        <v>1236</v>
      </c>
      <c r="K83" s="129">
        <v>71.429000000000002</v>
      </c>
      <c r="L83" s="129">
        <v>0</v>
      </c>
      <c r="M83" s="129">
        <v>791</v>
      </c>
      <c r="N83" s="129" t="s">
        <v>1237</v>
      </c>
      <c r="O83" s="129" t="b">
        <v>0</v>
      </c>
      <c r="Q83" s="129" t="b">
        <v>1</v>
      </c>
      <c r="R83" s="129" t="s">
        <v>1050</v>
      </c>
    </row>
    <row r="84" spans="1:18">
      <c r="A84" s="129" t="s">
        <v>1212</v>
      </c>
      <c r="B84" s="129" t="s">
        <v>1238</v>
      </c>
      <c r="C84" s="129" t="s">
        <v>1214</v>
      </c>
      <c r="D84" s="129" t="s">
        <v>1066</v>
      </c>
      <c r="E84" s="129" t="s">
        <v>1076</v>
      </c>
      <c r="F84" s="129">
        <v>332</v>
      </c>
      <c r="G84" s="129" t="b">
        <v>1</v>
      </c>
      <c r="H84" s="129">
        <v>2</v>
      </c>
      <c r="I84" s="129" t="b">
        <v>1</v>
      </c>
      <c r="J84" s="129" t="s">
        <v>1151</v>
      </c>
      <c r="K84" s="129">
        <v>36.781999999999996</v>
      </c>
      <c r="L84" s="129">
        <v>3.1E-2</v>
      </c>
      <c r="M84" s="129">
        <v>44.3</v>
      </c>
      <c r="N84" s="129" t="s">
        <v>1152</v>
      </c>
      <c r="O84" s="129" t="b">
        <v>0</v>
      </c>
      <c r="Q84" s="129" t="b">
        <v>1</v>
      </c>
      <c r="R84" s="129" t="s">
        <v>1154</v>
      </c>
    </row>
    <row r="85" spans="1:18">
      <c r="A85" s="129" t="s">
        <v>1212</v>
      </c>
      <c r="B85" s="129" t="s">
        <v>1239</v>
      </c>
      <c r="C85" s="129" t="s">
        <v>1214</v>
      </c>
      <c r="D85" s="129" t="s">
        <v>1037</v>
      </c>
      <c r="E85" s="129" t="s">
        <v>1038</v>
      </c>
      <c r="F85" s="129">
        <v>2571</v>
      </c>
      <c r="G85" s="129" t="b">
        <v>1</v>
      </c>
      <c r="H85" s="129">
        <v>208</v>
      </c>
      <c r="I85" s="129" t="b">
        <v>1</v>
      </c>
      <c r="J85" s="129" t="s">
        <v>1240</v>
      </c>
      <c r="K85" s="129">
        <v>91.948999999999998</v>
      </c>
      <c r="L85" s="129">
        <v>0</v>
      </c>
      <c r="M85" s="129">
        <v>1556</v>
      </c>
      <c r="N85" s="129" t="s">
        <v>1040</v>
      </c>
      <c r="O85" s="129" t="b">
        <v>0</v>
      </c>
      <c r="Q85" s="129" t="b">
        <v>1</v>
      </c>
      <c r="R85" s="129" t="s">
        <v>1041</v>
      </c>
    </row>
    <row r="86" spans="1:18">
      <c r="A86" s="129" t="s">
        <v>1212</v>
      </c>
      <c r="B86" s="129" t="s">
        <v>1241</v>
      </c>
      <c r="C86" s="129" t="s">
        <v>1214</v>
      </c>
      <c r="D86" s="129" t="s">
        <v>1037</v>
      </c>
      <c r="E86" s="129" t="s">
        <v>1061</v>
      </c>
      <c r="F86" s="129">
        <v>2310</v>
      </c>
      <c r="G86" s="129" t="b">
        <v>1</v>
      </c>
      <c r="H86" s="129">
        <v>248</v>
      </c>
      <c r="I86" s="129" t="b">
        <v>1</v>
      </c>
      <c r="J86" s="129" t="s">
        <v>1084</v>
      </c>
      <c r="K86" s="129">
        <v>55.344000000000001</v>
      </c>
      <c r="L86" s="129">
        <v>0</v>
      </c>
      <c r="M86" s="129">
        <v>740</v>
      </c>
      <c r="N86" s="129" t="s">
        <v>1085</v>
      </c>
      <c r="O86" s="129" t="b">
        <v>0</v>
      </c>
      <c r="Q86" s="129" t="b">
        <v>1</v>
      </c>
      <c r="R86" s="129" t="s">
        <v>1041</v>
      </c>
    </row>
    <row r="87" spans="1:18">
      <c r="A87" s="129" t="s">
        <v>1212</v>
      </c>
      <c r="B87" s="129" t="s">
        <v>1242</v>
      </c>
      <c r="C87" s="129" t="s">
        <v>1214</v>
      </c>
      <c r="D87" s="129" t="s">
        <v>1037</v>
      </c>
      <c r="E87" s="129" t="s">
        <v>1038</v>
      </c>
      <c r="F87" s="129">
        <v>3162</v>
      </c>
      <c r="G87" s="129" t="b">
        <v>1</v>
      </c>
      <c r="H87" s="129">
        <v>438</v>
      </c>
      <c r="I87" s="129" t="b">
        <v>1</v>
      </c>
      <c r="J87" s="129" t="s">
        <v>1146</v>
      </c>
      <c r="K87" s="129">
        <v>91.393000000000001</v>
      </c>
      <c r="L87" s="129">
        <v>0</v>
      </c>
      <c r="M87" s="129">
        <v>1253</v>
      </c>
      <c r="N87" s="129" t="s">
        <v>1147</v>
      </c>
      <c r="O87" s="129" t="b">
        <v>0</v>
      </c>
      <c r="Q87" s="129" t="b">
        <v>1</v>
      </c>
      <c r="R87" s="129" t="s">
        <v>1055</v>
      </c>
    </row>
    <row r="88" spans="1:18">
      <c r="A88" s="129" t="s">
        <v>1212</v>
      </c>
      <c r="B88" s="129" t="s">
        <v>1243</v>
      </c>
      <c r="C88" s="129" t="s">
        <v>1214</v>
      </c>
      <c r="D88" s="129" t="s">
        <v>1037</v>
      </c>
      <c r="E88" s="129" t="s">
        <v>1038</v>
      </c>
      <c r="F88" s="129">
        <v>2547</v>
      </c>
      <c r="G88" s="129" t="b">
        <v>1</v>
      </c>
      <c r="H88" s="129">
        <v>214</v>
      </c>
      <c r="I88" s="129" t="b">
        <v>1</v>
      </c>
      <c r="J88" s="129" t="s">
        <v>1198</v>
      </c>
      <c r="K88" s="129">
        <v>74.617999999999995</v>
      </c>
      <c r="L88" s="129">
        <v>0</v>
      </c>
      <c r="M88" s="129">
        <v>1245</v>
      </c>
      <c r="N88" s="129" t="s">
        <v>1199</v>
      </c>
      <c r="O88" s="129" t="b">
        <v>0</v>
      </c>
      <c r="Q88" s="129" t="b">
        <v>1</v>
      </c>
      <c r="R88" s="129" t="s">
        <v>1050</v>
      </c>
    </row>
    <row r="89" spans="1:18">
      <c r="A89" s="129" t="s">
        <v>1212</v>
      </c>
      <c r="B89" s="129" t="s">
        <v>1244</v>
      </c>
      <c r="C89" s="129" t="s">
        <v>1214</v>
      </c>
      <c r="D89" s="129" t="s">
        <v>1037</v>
      </c>
      <c r="E89" s="129" t="s">
        <v>1038</v>
      </c>
      <c r="F89" s="129">
        <v>2007</v>
      </c>
      <c r="G89" s="129" t="b">
        <v>1</v>
      </c>
      <c r="H89" s="129">
        <v>204</v>
      </c>
      <c r="I89" s="129" t="b">
        <v>1</v>
      </c>
      <c r="J89" s="129" t="s">
        <v>1173</v>
      </c>
      <c r="K89" s="129">
        <v>66.22</v>
      </c>
      <c r="L89" s="129">
        <v>0</v>
      </c>
      <c r="M89" s="129">
        <v>866</v>
      </c>
      <c r="N89" s="129" t="s">
        <v>1174</v>
      </c>
      <c r="O89" s="129" t="b">
        <v>0</v>
      </c>
      <c r="Q89" s="129" t="b">
        <v>1</v>
      </c>
      <c r="R89" s="129" t="s">
        <v>1097</v>
      </c>
    </row>
    <row r="90" spans="1:18">
      <c r="A90" s="129" t="s">
        <v>1212</v>
      </c>
      <c r="B90" s="129" t="s">
        <v>1245</v>
      </c>
      <c r="C90" s="129" t="s">
        <v>1214</v>
      </c>
      <c r="D90" s="129" t="s">
        <v>1037</v>
      </c>
      <c r="E90" s="129" t="s">
        <v>1076</v>
      </c>
      <c r="F90" s="129">
        <v>2674</v>
      </c>
      <c r="G90" s="129" t="b">
        <v>1</v>
      </c>
      <c r="H90" s="129">
        <v>936</v>
      </c>
      <c r="I90" s="129" t="b">
        <v>1</v>
      </c>
      <c r="J90" s="129" t="s">
        <v>1246</v>
      </c>
      <c r="K90" s="129">
        <v>67.905000000000001</v>
      </c>
      <c r="L90" s="129">
        <v>1.0099999999999999E-176</v>
      </c>
      <c r="M90" s="129">
        <v>370</v>
      </c>
      <c r="N90" s="129" t="s">
        <v>1247</v>
      </c>
      <c r="O90" s="129" t="b">
        <v>0</v>
      </c>
      <c r="Q90" s="129" t="b">
        <v>1</v>
      </c>
      <c r="R90" s="129" t="s">
        <v>1064</v>
      </c>
    </row>
    <row r="91" spans="1:18">
      <c r="A91" s="129" t="s">
        <v>1212</v>
      </c>
      <c r="B91" s="129" t="s">
        <v>1248</v>
      </c>
      <c r="C91" s="129" t="s">
        <v>1214</v>
      </c>
      <c r="D91" s="129" t="s">
        <v>1037</v>
      </c>
      <c r="E91" s="129" t="s">
        <v>1038</v>
      </c>
      <c r="F91" s="129">
        <v>2442</v>
      </c>
      <c r="G91" s="129" t="b">
        <v>1</v>
      </c>
      <c r="H91" s="129">
        <v>334</v>
      </c>
      <c r="I91" s="129" t="b">
        <v>1</v>
      </c>
      <c r="J91" s="129" t="s">
        <v>1070</v>
      </c>
      <c r="K91" s="129">
        <v>44.139000000000003</v>
      </c>
      <c r="L91" s="129">
        <v>0</v>
      </c>
      <c r="M91" s="129">
        <v>611</v>
      </c>
      <c r="N91" s="129" t="s">
        <v>1071</v>
      </c>
      <c r="O91" s="129" t="b">
        <v>0</v>
      </c>
      <c r="Q91" s="129" t="b">
        <v>1</v>
      </c>
      <c r="R91" s="129" t="s">
        <v>1055</v>
      </c>
    </row>
    <row r="92" spans="1:18">
      <c r="A92" s="129" t="s">
        <v>1212</v>
      </c>
      <c r="B92" s="129" t="s">
        <v>1249</v>
      </c>
      <c r="C92" s="129" t="s">
        <v>1214</v>
      </c>
      <c r="D92" s="129" t="s">
        <v>1066</v>
      </c>
      <c r="E92" s="129" t="s">
        <v>1076</v>
      </c>
      <c r="F92" s="129">
        <v>1004</v>
      </c>
      <c r="G92" s="129" t="b">
        <v>1</v>
      </c>
      <c r="H92" s="129">
        <v>154</v>
      </c>
      <c r="I92" s="129" t="b">
        <v>1</v>
      </c>
      <c r="J92" s="129" t="s">
        <v>1209</v>
      </c>
      <c r="K92" s="129">
        <v>37.854999999999997</v>
      </c>
      <c r="L92" s="129">
        <v>3.3500000000000002E-55</v>
      </c>
      <c r="M92" s="129">
        <v>194</v>
      </c>
      <c r="N92" s="129" t="s">
        <v>1210</v>
      </c>
      <c r="O92" s="129" t="b">
        <v>0</v>
      </c>
      <c r="Q92" s="129" t="b">
        <v>1</v>
      </c>
    </row>
    <row r="93" spans="1:18">
      <c r="A93" s="129" t="s">
        <v>1212</v>
      </c>
      <c r="B93" s="129" t="s">
        <v>1250</v>
      </c>
      <c r="C93" s="129" t="s">
        <v>1214</v>
      </c>
      <c r="D93" s="129" t="s">
        <v>1037</v>
      </c>
      <c r="E93" s="129" t="s">
        <v>1047</v>
      </c>
      <c r="F93" s="129">
        <v>2094</v>
      </c>
      <c r="G93" s="129" t="b">
        <v>1</v>
      </c>
      <c r="H93" s="129">
        <v>1076</v>
      </c>
      <c r="I93" s="129" t="b">
        <v>1</v>
      </c>
      <c r="J93" s="129" t="s">
        <v>1179</v>
      </c>
      <c r="K93" s="129">
        <v>79.53</v>
      </c>
      <c r="L93" s="129">
        <v>1.48E-150</v>
      </c>
      <c r="M93" s="129">
        <v>447</v>
      </c>
      <c r="N93" s="129" t="s">
        <v>1180</v>
      </c>
      <c r="O93" s="129" t="b">
        <v>0</v>
      </c>
      <c r="Q93" s="129" t="b">
        <v>1</v>
      </c>
      <c r="R93" s="129" t="s">
        <v>1064</v>
      </c>
    </row>
    <row r="94" spans="1:18">
      <c r="A94" s="129" t="s">
        <v>1212</v>
      </c>
      <c r="B94" s="129" t="s">
        <v>1251</v>
      </c>
      <c r="C94" s="129" t="s">
        <v>1214</v>
      </c>
      <c r="D94" s="129" t="s">
        <v>1037</v>
      </c>
      <c r="E94" s="129" t="s">
        <v>1047</v>
      </c>
      <c r="F94" s="129">
        <v>1029</v>
      </c>
      <c r="G94" s="129" t="b">
        <v>1</v>
      </c>
      <c r="H94" s="129">
        <v>458</v>
      </c>
      <c r="I94" s="129" t="b">
        <v>1</v>
      </c>
      <c r="J94" s="129" t="s">
        <v>1116</v>
      </c>
      <c r="K94" s="129">
        <v>35.429000000000002</v>
      </c>
      <c r="L94" s="129">
        <v>3.6300000000000002E-13</v>
      </c>
      <c r="M94" s="129">
        <v>81.3</v>
      </c>
      <c r="N94" s="129" t="s">
        <v>1117</v>
      </c>
      <c r="O94" s="129" t="b">
        <v>0</v>
      </c>
      <c r="Q94" s="129" t="b">
        <v>1</v>
      </c>
      <c r="R94" s="129" t="s">
        <v>1041</v>
      </c>
    </row>
    <row r="95" spans="1:18">
      <c r="A95" s="129" t="s">
        <v>1212</v>
      </c>
      <c r="B95" s="129" t="s">
        <v>1252</v>
      </c>
      <c r="C95" s="129" t="s">
        <v>1214</v>
      </c>
      <c r="D95" s="129" t="s">
        <v>1037</v>
      </c>
      <c r="E95" s="129" t="s">
        <v>1038</v>
      </c>
      <c r="F95" s="129">
        <v>3334</v>
      </c>
      <c r="G95" s="129" t="b">
        <v>1</v>
      </c>
      <c r="H95" s="129">
        <v>290</v>
      </c>
      <c r="I95" s="129" t="b">
        <v>1</v>
      </c>
      <c r="J95" s="129" t="s">
        <v>1170</v>
      </c>
      <c r="K95" s="129">
        <v>88.21</v>
      </c>
      <c r="L95" s="129">
        <v>5.2599999999999996E-124</v>
      </c>
      <c r="M95" s="129">
        <v>412</v>
      </c>
      <c r="N95" s="129" t="s">
        <v>1171</v>
      </c>
      <c r="O95" s="129" t="b">
        <v>0</v>
      </c>
      <c r="Q95" s="129" t="b">
        <v>1</v>
      </c>
      <c r="R95" s="129" t="s">
        <v>1055</v>
      </c>
    </row>
    <row r="96" spans="1:18">
      <c r="A96" s="129" t="s">
        <v>1212</v>
      </c>
      <c r="B96" s="129" t="s">
        <v>1253</v>
      </c>
      <c r="C96" s="129" t="s">
        <v>1214</v>
      </c>
      <c r="D96" s="129" t="s">
        <v>1037</v>
      </c>
      <c r="E96" s="129" t="s">
        <v>1038</v>
      </c>
      <c r="F96" s="129">
        <v>2736</v>
      </c>
      <c r="G96" s="129" t="b">
        <v>1</v>
      </c>
      <c r="H96" s="129">
        <v>206</v>
      </c>
      <c r="I96" s="129" t="b">
        <v>1</v>
      </c>
      <c r="J96" s="129" t="s">
        <v>1110</v>
      </c>
      <c r="K96" s="129">
        <v>92.567999999999998</v>
      </c>
      <c r="L96" s="129">
        <v>0</v>
      </c>
      <c r="M96" s="129">
        <v>1558</v>
      </c>
      <c r="N96" s="129" t="s">
        <v>1111</v>
      </c>
      <c r="O96" s="129" t="b">
        <v>0</v>
      </c>
      <c r="Q96" s="129" t="b">
        <v>1</v>
      </c>
      <c r="R96" s="129" t="s">
        <v>1059</v>
      </c>
    </row>
    <row r="97" spans="1:18">
      <c r="A97" s="129" t="s">
        <v>1212</v>
      </c>
      <c r="B97" s="129" t="s">
        <v>1254</v>
      </c>
      <c r="C97" s="129" t="s">
        <v>1214</v>
      </c>
      <c r="D97" s="129" t="s">
        <v>1037</v>
      </c>
      <c r="E97" s="129" t="s">
        <v>1047</v>
      </c>
      <c r="F97" s="129">
        <v>3175</v>
      </c>
      <c r="G97" s="129" t="b">
        <v>1</v>
      </c>
      <c r="H97" s="129">
        <v>228</v>
      </c>
      <c r="I97" s="129" t="b">
        <v>1</v>
      </c>
      <c r="J97" s="129" t="s">
        <v>1073</v>
      </c>
      <c r="K97" s="129">
        <v>86.572999999999993</v>
      </c>
      <c r="L97" s="129">
        <v>0</v>
      </c>
      <c r="M97" s="129">
        <v>1702</v>
      </c>
      <c r="N97" s="129" t="s">
        <v>1074</v>
      </c>
      <c r="O97" s="129" t="b">
        <v>0</v>
      </c>
      <c r="Q97" s="129" t="b">
        <v>1</v>
      </c>
      <c r="R97" s="129" t="s">
        <v>1055</v>
      </c>
    </row>
    <row r="98" spans="1:18">
      <c r="A98" s="129" t="s">
        <v>1212</v>
      </c>
      <c r="B98" s="129" t="s">
        <v>1255</v>
      </c>
      <c r="C98" s="129" t="s">
        <v>1214</v>
      </c>
      <c r="D98" s="129" t="s">
        <v>1037</v>
      </c>
      <c r="E98" s="129" t="s">
        <v>1076</v>
      </c>
      <c r="F98" s="129">
        <v>2992</v>
      </c>
      <c r="G98" s="129" t="b">
        <v>1</v>
      </c>
      <c r="H98" s="129">
        <v>1090</v>
      </c>
      <c r="I98" s="129" t="b">
        <v>1</v>
      </c>
      <c r="J98" s="129" t="s">
        <v>1160</v>
      </c>
      <c r="K98" s="129">
        <v>34.472000000000001</v>
      </c>
      <c r="L98" s="129">
        <v>4.6899999999999999E-125</v>
      </c>
      <c r="M98" s="129">
        <v>249</v>
      </c>
      <c r="N98" s="129" t="s">
        <v>1161</v>
      </c>
      <c r="O98" s="129" t="b">
        <v>0</v>
      </c>
      <c r="Q98" s="129" t="b">
        <v>1</v>
      </c>
      <c r="R98" s="129" t="s">
        <v>1041</v>
      </c>
    </row>
    <row r="99" spans="1:18">
      <c r="A99" s="129" t="s">
        <v>1212</v>
      </c>
      <c r="B99" s="129" t="s">
        <v>1256</v>
      </c>
      <c r="C99" s="129" t="s">
        <v>1214</v>
      </c>
      <c r="D99" s="129" t="s">
        <v>1037</v>
      </c>
      <c r="E99" s="129" t="s">
        <v>1076</v>
      </c>
      <c r="F99" s="129">
        <v>3127</v>
      </c>
      <c r="G99" s="129" t="b">
        <v>1</v>
      </c>
      <c r="H99" s="129">
        <v>303</v>
      </c>
      <c r="I99" s="129" t="b">
        <v>1</v>
      </c>
      <c r="J99" s="129" t="s">
        <v>1165</v>
      </c>
      <c r="K99" s="129">
        <v>73.603999999999999</v>
      </c>
      <c r="L99" s="129">
        <v>2.8399999999999998E-66</v>
      </c>
      <c r="M99" s="129">
        <v>253</v>
      </c>
      <c r="N99" s="129" t="s">
        <v>1166</v>
      </c>
      <c r="O99" s="129" t="b">
        <v>0</v>
      </c>
      <c r="Q99" s="129" t="b">
        <v>1</v>
      </c>
      <c r="R99" s="129" t="s">
        <v>1041</v>
      </c>
    </row>
    <row r="100" spans="1:18">
      <c r="A100" s="129" t="s">
        <v>1212</v>
      </c>
      <c r="B100" s="129" t="s">
        <v>1257</v>
      </c>
      <c r="C100" s="129" t="s">
        <v>1214</v>
      </c>
      <c r="D100" s="129" t="s">
        <v>1037</v>
      </c>
      <c r="E100" s="129" t="s">
        <v>1038</v>
      </c>
      <c r="F100" s="129">
        <v>2370</v>
      </c>
      <c r="G100" s="129" t="b">
        <v>1</v>
      </c>
      <c r="H100" s="129">
        <v>206</v>
      </c>
      <c r="I100" s="129" t="b">
        <v>1</v>
      </c>
      <c r="J100" s="129" t="s">
        <v>1081</v>
      </c>
      <c r="K100" s="129">
        <v>90.198999999999998</v>
      </c>
      <c r="L100" s="129">
        <v>0</v>
      </c>
      <c r="M100" s="129">
        <v>995</v>
      </c>
      <c r="N100" s="129" t="s">
        <v>1082</v>
      </c>
      <c r="O100" s="129" t="b">
        <v>0</v>
      </c>
      <c r="Q100" s="129" t="b">
        <v>1</v>
      </c>
      <c r="R100" s="129" t="s">
        <v>1055</v>
      </c>
    </row>
    <row r="101" spans="1:18">
      <c r="A101" s="129" t="s">
        <v>1212</v>
      </c>
      <c r="B101" s="129" t="s">
        <v>1258</v>
      </c>
      <c r="C101" s="129" t="s">
        <v>1214</v>
      </c>
      <c r="D101" s="129" t="s">
        <v>1066</v>
      </c>
      <c r="E101" s="129" t="s">
        <v>1076</v>
      </c>
      <c r="F101" s="129">
        <v>278</v>
      </c>
      <c r="G101" s="129" t="b">
        <v>0</v>
      </c>
      <c r="H101" s="129">
        <v>0</v>
      </c>
      <c r="I101" s="129" t="b">
        <v>0</v>
      </c>
      <c r="K101" s="129">
        <v>0</v>
      </c>
      <c r="L101" s="129">
        <v>0</v>
      </c>
      <c r="M101" s="129">
        <v>0</v>
      </c>
      <c r="O101" s="129" t="b">
        <v>0</v>
      </c>
      <c r="Q101" s="129" t="b">
        <v>0</v>
      </c>
    </row>
    <row r="102" spans="1:18">
      <c r="A102" s="129" t="s">
        <v>1212</v>
      </c>
      <c r="B102" s="129" t="s">
        <v>1259</v>
      </c>
      <c r="C102" s="129" t="s">
        <v>1214</v>
      </c>
      <c r="D102" s="129" t="s">
        <v>1037</v>
      </c>
      <c r="E102" s="129" t="s">
        <v>1038</v>
      </c>
      <c r="F102" s="129">
        <v>2955</v>
      </c>
      <c r="G102" s="129" t="b">
        <v>0</v>
      </c>
      <c r="H102" s="129">
        <v>0</v>
      </c>
      <c r="I102" s="129" t="b">
        <v>0</v>
      </c>
      <c r="K102" s="129">
        <v>0</v>
      </c>
      <c r="L102" s="129">
        <v>0</v>
      </c>
      <c r="M102" s="129">
        <v>0</v>
      </c>
      <c r="O102" s="129" t="b">
        <v>0</v>
      </c>
      <c r="Q102" s="129" t="b">
        <v>0</v>
      </c>
    </row>
    <row r="103" spans="1:18">
      <c r="A103" s="129" t="s">
        <v>1212</v>
      </c>
      <c r="B103" s="129" t="s">
        <v>1260</v>
      </c>
      <c r="C103" s="129" t="s">
        <v>1214</v>
      </c>
      <c r="D103" s="129" t="s">
        <v>1037</v>
      </c>
      <c r="E103" s="129" t="s">
        <v>1038</v>
      </c>
      <c r="F103" s="129">
        <v>2886</v>
      </c>
      <c r="G103" s="129" t="b">
        <v>0</v>
      </c>
      <c r="H103" s="129">
        <v>0</v>
      </c>
      <c r="I103" s="129" t="b">
        <v>0</v>
      </c>
      <c r="K103" s="129">
        <v>0</v>
      </c>
      <c r="L103" s="129">
        <v>0</v>
      </c>
      <c r="M103" s="129">
        <v>0</v>
      </c>
      <c r="O103" s="129" t="b">
        <v>0</v>
      </c>
      <c r="Q103" s="129" t="b">
        <v>0</v>
      </c>
    </row>
    <row r="104" spans="1:18">
      <c r="A104" s="129" t="s">
        <v>1212</v>
      </c>
      <c r="B104" s="129" t="s">
        <v>1261</v>
      </c>
      <c r="C104" s="129" t="s">
        <v>1214</v>
      </c>
      <c r="D104" s="129" t="s">
        <v>1066</v>
      </c>
      <c r="E104" s="129" t="s">
        <v>1061</v>
      </c>
      <c r="F104" s="129">
        <v>1467</v>
      </c>
      <c r="G104" s="129" t="b">
        <v>0</v>
      </c>
      <c r="H104" s="129">
        <v>0</v>
      </c>
      <c r="I104" s="129" t="b">
        <v>0</v>
      </c>
      <c r="K104" s="129">
        <v>0</v>
      </c>
      <c r="L104" s="129">
        <v>0</v>
      </c>
      <c r="M104" s="129">
        <v>0</v>
      </c>
      <c r="O104" s="129" t="b">
        <v>0</v>
      </c>
      <c r="Q104" s="129" t="b">
        <v>0</v>
      </c>
    </row>
    <row r="105" spans="1:18">
      <c r="A105" s="129" t="s">
        <v>1212</v>
      </c>
      <c r="B105" s="129" t="s">
        <v>1262</v>
      </c>
      <c r="C105" s="129" t="s">
        <v>1214</v>
      </c>
      <c r="D105" s="129" t="s">
        <v>1066</v>
      </c>
      <c r="E105" s="129" t="s">
        <v>1061</v>
      </c>
      <c r="F105" s="129">
        <v>453</v>
      </c>
      <c r="G105" s="129" t="b">
        <v>0</v>
      </c>
      <c r="H105" s="129">
        <v>0</v>
      </c>
      <c r="I105" s="129" t="b">
        <v>0</v>
      </c>
      <c r="K105" s="129">
        <v>0</v>
      </c>
      <c r="L105" s="129">
        <v>0</v>
      </c>
      <c r="M105" s="129">
        <v>0</v>
      </c>
      <c r="O105" s="129" t="b">
        <v>0</v>
      </c>
      <c r="Q105" s="129" t="b">
        <v>0</v>
      </c>
    </row>
    <row r="106" spans="1:18">
      <c r="A106" s="129" t="s">
        <v>1212</v>
      </c>
      <c r="B106" s="129" t="s">
        <v>1263</v>
      </c>
      <c r="C106" s="129" t="s">
        <v>1214</v>
      </c>
      <c r="D106" s="129" t="s">
        <v>1037</v>
      </c>
      <c r="E106" s="129" t="s">
        <v>1038</v>
      </c>
      <c r="F106" s="129">
        <v>3776</v>
      </c>
      <c r="G106" s="129" t="b">
        <v>0</v>
      </c>
      <c r="H106" s="129">
        <v>0</v>
      </c>
      <c r="I106" s="129" t="b">
        <v>0</v>
      </c>
      <c r="K106" s="129">
        <v>0</v>
      </c>
      <c r="L106" s="129">
        <v>0</v>
      </c>
      <c r="M106" s="129">
        <v>0</v>
      </c>
      <c r="O106" s="129" t="b">
        <v>0</v>
      </c>
      <c r="Q106" s="129" t="b">
        <v>0</v>
      </c>
    </row>
    <row r="107" spans="1:18">
      <c r="A107" s="129" t="s">
        <v>1212</v>
      </c>
      <c r="B107" s="129" t="s">
        <v>1264</v>
      </c>
      <c r="C107" s="129" t="s">
        <v>1214</v>
      </c>
      <c r="D107" s="129" t="s">
        <v>1037</v>
      </c>
      <c r="E107" s="129" t="s">
        <v>1038</v>
      </c>
      <c r="F107" s="129">
        <v>2652</v>
      </c>
      <c r="G107" s="129" t="b">
        <v>1</v>
      </c>
      <c r="H107" s="129">
        <v>206</v>
      </c>
      <c r="I107" s="129" t="b">
        <v>1</v>
      </c>
      <c r="J107" s="129" t="s">
        <v>1190</v>
      </c>
      <c r="K107" s="129">
        <v>92.468000000000004</v>
      </c>
      <c r="L107" s="129">
        <v>0</v>
      </c>
      <c r="M107" s="129">
        <v>1459</v>
      </c>
      <c r="N107" s="129" t="s">
        <v>1058</v>
      </c>
      <c r="O107" s="129" t="b">
        <v>0</v>
      </c>
      <c r="Q107" s="129" t="b">
        <v>1</v>
      </c>
      <c r="R107" s="129" t="s">
        <v>1059</v>
      </c>
    </row>
    <row r="108" spans="1:18">
      <c r="A108" s="129" t="s">
        <v>1212</v>
      </c>
      <c r="B108" s="129" t="s">
        <v>1265</v>
      </c>
      <c r="C108" s="129" t="s">
        <v>1214</v>
      </c>
      <c r="D108" s="129" t="s">
        <v>1037</v>
      </c>
      <c r="E108" s="129" t="s">
        <v>1038</v>
      </c>
      <c r="F108" s="129">
        <v>2001</v>
      </c>
      <c r="G108" s="129" t="b">
        <v>1</v>
      </c>
      <c r="H108" s="129">
        <v>200</v>
      </c>
      <c r="I108" s="129" t="b">
        <v>1</v>
      </c>
      <c r="J108" s="129" t="s">
        <v>1182</v>
      </c>
      <c r="K108" s="129">
        <v>94.745000000000005</v>
      </c>
      <c r="L108" s="129">
        <v>0</v>
      </c>
      <c r="M108" s="129">
        <v>1172</v>
      </c>
      <c r="N108" s="129" t="s">
        <v>1096</v>
      </c>
      <c r="O108" s="129" t="b">
        <v>0</v>
      </c>
      <c r="Q108" s="129" t="b">
        <v>1</v>
      </c>
      <c r="R108" s="129" t="s">
        <v>1097</v>
      </c>
    </row>
    <row r="109" spans="1:18">
      <c r="A109" s="129" t="s">
        <v>1212</v>
      </c>
      <c r="B109" s="129" t="s">
        <v>1266</v>
      </c>
      <c r="C109" s="129" t="s">
        <v>1214</v>
      </c>
      <c r="D109" s="129" t="s">
        <v>1037</v>
      </c>
      <c r="E109" s="129" t="s">
        <v>1038</v>
      </c>
      <c r="F109" s="129">
        <v>2391</v>
      </c>
      <c r="G109" s="129" t="b">
        <v>1</v>
      </c>
      <c r="H109" s="129">
        <v>204</v>
      </c>
      <c r="I109" s="129" t="b">
        <v>1</v>
      </c>
      <c r="J109" s="129" t="s">
        <v>1176</v>
      </c>
      <c r="K109" s="129">
        <v>85.695999999999998</v>
      </c>
      <c r="L109" s="129">
        <v>0</v>
      </c>
      <c r="M109" s="129">
        <v>1276</v>
      </c>
      <c r="N109" s="129" t="s">
        <v>1049</v>
      </c>
      <c r="O109" s="129" t="b">
        <v>0</v>
      </c>
      <c r="Q109" s="129" t="b">
        <v>1</v>
      </c>
      <c r="R109" s="129" t="s">
        <v>1050</v>
      </c>
    </row>
    <row r="110" spans="1:18">
      <c r="A110" s="129" t="s">
        <v>1212</v>
      </c>
      <c r="B110" s="129" t="s">
        <v>1267</v>
      </c>
      <c r="C110" s="129" t="s">
        <v>1214</v>
      </c>
      <c r="D110" s="129" t="s">
        <v>1037</v>
      </c>
      <c r="E110" s="129" t="s">
        <v>1038</v>
      </c>
      <c r="F110" s="129">
        <v>1998</v>
      </c>
      <c r="G110" s="129" t="b">
        <v>1</v>
      </c>
      <c r="H110" s="129">
        <v>202</v>
      </c>
      <c r="I110" s="129" t="b">
        <v>1</v>
      </c>
      <c r="J110" s="129" t="s">
        <v>1095</v>
      </c>
      <c r="K110" s="129">
        <v>96.108000000000004</v>
      </c>
      <c r="L110" s="129">
        <v>0</v>
      </c>
      <c r="M110" s="129">
        <v>1292</v>
      </c>
      <c r="N110" s="129" t="s">
        <v>1096</v>
      </c>
      <c r="O110" s="129" t="b">
        <v>0</v>
      </c>
      <c r="Q110" s="129" t="b">
        <v>1</v>
      </c>
      <c r="R110" s="129" t="s">
        <v>1097</v>
      </c>
    </row>
    <row r="111" spans="1:18">
      <c r="A111" s="129" t="s">
        <v>1212</v>
      </c>
      <c r="B111" s="129" t="s">
        <v>1268</v>
      </c>
      <c r="C111" s="129" t="s">
        <v>1214</v>
      </c>
      <c r="D111" s="129" t="s">
        <v>1269</v>
      </c>
      <c r="E111" s="129" t="s">
        <v>1076</v>
      </c>
      <c r="F111" s="129">
        <v>256</v>
      </c>
      <c r="G111" s="129" t="b">
        <v>1</v>
      </c>
      <c r="H111" s="129">
        <v>246</v>
      </c>
      <c r="I111" s="129" t="b">
        <v>1</v>
      </c>
      <c r="J111" s="129" t="s">
        <v>1077</v>
      </c>
      <c r="K111" s="129">
        <v>74.510000000000005</v>
      </c>
      <c r="L111" s="129">
        <v>1.2800000000000001E-16</v>
      </c>
      <c r="M111" s="129">
        <v>76.3</v>
      </c>
      <c r="N111" s="129" t="s">
        <v>1078</v>
      </c>
      <c r="O111" s="129" t="b">
        <v>0</v>
      </c>
      <c r="Q111" s="129" t="b">
        <v>1</v>
      </c>
      <c r="R111" s="129" t="s">
        <v>1041</v>
      </c>
    </row>
    <row r="112" spans="1:18">
      <c r="A112" s="129" t="s">
        <v>1212</v>
      </c>
      <c r="B112" s="129" t="s">
        <v>1270</v>
      </c>
      <c r="C112" s="129" t="s">
        <v>1214</v>
      </c>
      <c r="D112" s="129" t="s">
        <v>1037</v>
      </c>
      <c r="E112" s="129" t="s">
        <v>1076</v>
      </c>
      <c r="F112" s="129">
        <v>2964</v>
      </c>
      <c r="G112" s="129" t="b">
        <v>1</v>
      </c>
      <c r="H112" s="129">
        <v>502</v>
      </c>
      <c r="I112" s="129" t="b">
        <v>1</v>
      </c>
      <c r="J112" s="129" t="s">
        <v>1139</v>
      </c>
      <c r="K112" s="129">
        <v>33.695999999999998</v>
      </c>
      <c r="L112" s="129">
        <v>1.2799999999999999E-100</v>
      </c>
      <c r="M112" s="129">
        <v>144</v>
      </c>
      <c r="N112" s="129" t="s">
        <v>1140</v>
      </c>
      <c r="O112" s="129" t="b">
        <v>0</v>
      </c>
      <c r="Q112" s="129" t="b">
        <v>1</v>
      </c>
      <c r="R112" s="129" t="s">
        <v>1041</v>
      </c>
    </row>
    <row r="113" spans="1:18">
      <c r="A113" s="129" t="s">
        <v>1212</v>
      </c>
      <c r="B113" s="129" t="s">
        <v>1271</v>
      </c>
      <c r="C113" s="129" t="s">
        <v>1214</v>
      </c>
      <c r="D113" s="129" t="s">
        <v>1037</v>
      </c>
      <c r="E113" s="129" t="s">
        <v>1047</v>
      </c>
      <c r="F113" s="129">
        <v>2984</v>
      </c>
      <c r="G113" s="129" t="b">
        <v>1</v>
      </c>
      <c r="H113" s="129">
        <v>416</v>
      </c>
      <c r="I113" s="129" t="b">
        <v>1</v>
      </c>
      <c r="J113" s="129" t="s">
        <v>1108</v>
      </c>
      <c r="K113" s="129">
        <v>94.623999999999995</v>
      </c>
      <c r="L113" s="129">
        <v>0</v>
      </c>
      <c r="M113" s="129">
        <v>1363</v>
      </c>
      <c r="N113" s="129" t="s">
        <v>1040</v>
      </c>
      <c r="O113" s="129" t="b">
        <v>0</v>
      </c>
      <c r="Q113" s="129" t="b">
        <v>1</v>
      </c>
      <c r="R113" s="129" t="s">
        <v>1041</v>
      </c>
    </row>
    <row r="114" spans="1:18">
      <c r="A114" s="129" t="s">
        <v>1212</v>
      </c>
      <c r="B114" s="129" t="s">
        <v>1272</v>
      </c>
      <c r="C114" s="129" t="s">
        <v>1214</v>
      </c>
      <c r="D114" s="129" t="s">
        <v>1066</v>
      </c>
      <c r="E114" s="129" t="s">
        <v>1076</v>
      </c>
      <c r="F114" s="129">
        <v>1683</v>
      </c>
      <c r="G114" s="129" t="b">
        <v>0</v>
      </c>
      <c r="H114" s="129">
        <v>0</v>
      </c>
      <c r="I114" s="129" t="b">
        <v>0</v>
      </c>
      <c r="K114" s="129">
        <v>0</v>
      </c>
      <c r="L114" s="129">
        <v>0</v>
      </c>
      <c r="M114" s="129">
        <v>0</v>
      </c>
      <c r="O114" s="129" t="b">
        <v>0</v>
      </c>
      <c r="Q114" s="129" t="b">
        <v>0</v>
      </c>
    </row>
    <row r="115" spans="1:18">
      <c r="A115" s="129" t="s">
        <v>1212</v>
      </c>
      <c r="B115" s="129" t="s">
        <v>1273</v>
      </c>
      <c r="C115" s="129" t="s">
        <v>1214</v>
      </c>
      <c r="D115" s="129" t="s">
        <v>1037</v>
      </c>
      <c r="E115" s="129" t="s">
        <v>1038</v>
      </c>
      <c r="F115" s="129">
        <v>3516</v>
      </c>
      <c r="G115" s="129" t="b">
        <v>0</v>
      </c>
      <c r="H115" s="129">
        <v>0</v>
      </c>
      <c r="I115" s="129" t="b">
        <v>0</v>
      </c>
      <c r="K115" s="129">
        <v>0</v>
      </c>
      <c r="L115" s="129">
        <v>0</v>
      </c>
      <c r="M115" s="129">
        <v>0</v>
      </c>
      <c r="O115" s="129" t="b">
        <v>0</v>
      </c>
      <c r="Q115" s="129" t="b">
        <v>0</v>
      </c>
    </row>
    <row r="116" spans="1:18">
      <c r="A116" s="129" t="s">
        <v>1212</v>
      </c>
      <c r="B116" s="129" t="s">
        <v>1274</v>
      </c>
      <c r="C116" s="129" t="s">
        <v>1214</v>
      </c>
      <c r="D116" s="129" t="s">
        <v>1037</v>
      </c>
      <c r="E116" s="129" t="s">
        <v>1047</v>
      </c>
      <c r="F116" s="129">
        <v>5092</v>
      </c>
      <c r="G116" s="129" t="b">
        <v>0</v>
      </c>
      <c r="H116" s="129">
        <v>0</v>
      </c>
      <c r="I116" s="129" t="b">
        <v>0</v>
      </c>
      <c r="K116" s="129">
        <v>0</v>
      </c>
      <c r="L116" s="129">
        <v>0</v>
      </c>
      <c r="M116" s="129">
        <v>0</v>
      </c>
      <c r="O116" s="129" t="b">
        <v>0</v>
      </c>
      <c r="Q116" s="129" t="b">
        <v>0</v>
      </c>
    </row>
    <row r="117" spans="1:18">
      <c r="A117" s="129" t="s">
        <v>1212</v>
      </c>
      <c r="B117" s="129" t="s">
        <v>1275</v>
      </c>
      <c r="C117" s="129" t="s">
        <v>1214</v>
      </c>
      <c r="D117" s="129" t="s">
        <v>1037</v>
      </c>
      <c r="E117" s="129" t="s">
        <v>1038</v>
      </c>
      <c r="F117" s="129">
        <v>2994</v>
      </c>
      <c r="G117" s="129" t="b">
        <v>0</v>
      </c>
      <c r="H117" s="129">
        <v>0</v>
      </c>
      <c r="I117" s="129" t="b">
        <v>0</v>
      </c>
      <c r="K117" s="129">
        <v>0</v>
      </c>
      <c r="L117" s="129">
        <v>0</v>
      </c>
      <c r="M117" s="129">
        <v>0</v>
      </c>
      <c r="O117" s="129" t="b">
        <v>0</v>
      </c>
      <c r="Q117" s="129" t="b">
        <v>0</v>
      </c>
    </row>
    <row r="118" spans="1:18">
      <c r="A118" s="129" t="s">
        <v>1212</v>
      </c>
      <c r="B118" s="129" t="s">
        <v>1276</v>
      </c>
      <c r="C118" s="129" t="s">
        <v>1214</v>
      </c>
      <c r="D118" s="129" t="s">
        <v>1037</v>
      </c>
      <c r="E118" s="129" t="s">
        <v>1038</v>
      </c>
      <c r="F118" s="129">
        <v>2775</v>
      </c>
      <c r="G118" s="129" t="b">
        <v>0</v>
      </c>
      <c r="H118" s="129">
        <v>0</v>
      </c>
      <c r="I118" s="129" t="b">
        <v>0</v>
      </c>
      <c r="K118" s="129">
        <v>0</v>
      </c>
      <c r="L118" s="129">
        <v>0</v>
      </c>
      <c r="M118" s="129">
        <v>0</v>
      </c>
      <c r="O118" s="129" t="b">
        <v>0</v>
      </c>
      <c r="Q118" s="129" t="b">
        <v>0</v>
      </c>
    </row>
    <row r="119" spans="1:18">
      <c r="A119" s="129" t="s">
        <v>1212</v>
      </c>
      <c r="B119" s="129" t="s">
        <v>1277</v>
      </c>
      <c r="C119" s="129" t="s">
        <v>1214</v>
      </c>
      <c r="D119" s="129" t="s">
        <v>1037</v>
      </c>
      <c r="E119" s="129" t="s">
        <v>1038</v>
      </c>
      <c r="F119" s="129">
        <v>3246</v>
      </c>
      <c r="G119" s="129" t="b">
        <v>0</v>
      </c>
      <c r="H119" s="129">
        <v>0</v>
      </c>
      <c r="I119" s="129" t="b">
        <v>0</v>
      </c>
      <c r="K119" s="129">
        <v>0</v>
      </c>
      <c r="L119" s="129">
        <v>0</v>
      </c>
      <c r="M119" s="129">
        <v>0</v>
      </c>
      <c r="O119" s="129" t="b">
        <v>0</v>
      </c>
      <c r="Q119" s="129" t="b">
        <v>0</v>
      </c>
    </row>
    <row r="120" spans="1:18">
      <c r="A120" s="129" t="s">
        <v>1212</v>
      </c>
      <c r="B120" s="129" t="s">
        <v>1278</v>
      </c>
      <c r="C120" s="129" t="s">
        <v>1214</v>
      </c>
      <c r="D120" s="129" t="s">
        <v>1037</v>
      </c>
      <c r="E120" s="129" t="s">
        <v>1038</v>
      </c>
      <c r="F120" s="129">
        <v>4152</v>
      </c>
      <c r="G120" s="129" t="b">
        <v>0</v>
      </c>
      <c r="H120" s="129">
        <v>0</v>
      </c>
      <c r="I120" s="129" t="b">
        <v>0</v>
      </c>
      <c r="K120" s="129">
        <v>0</v>
      </c>
      <c r="L120" s="129">
        <v>0</v>
      </c>
      <c r="M120" s="129">
        <v>0</v>
      </c>
      <c r="O120" s="129" t="b">
        <v>0</v>
      </c>
      <c r="Q120" s="129" t="b">
        <v>0</v>
      </c>
    </row>
    <row r="121" spans="1:18">
      <c r="A121" s="129" t="s">
        <v>1212</v>
      </c>
      <c r="B121" s="129" t="s">
        <v>1279</v>
      </c>
      <c r="C121" s="129" t="s">
        <v>1214</v>
      </c>
      <c r="D121" s="129" t="s">
        <v>1037</v>
      </c>
      <c r="E121" s="129" t="s">
        <v>1038</v>
      </c>
      <c r="F121" s="129">
        <v>3345</v>
      </c>
      <c r="G121" s="129" t="b">
        <v>0</v>
      </c>
      <c r="H121" s="129">
        <v>0</v>
      </c>
      <c r="I121" s="129" t="b">
        <v>0</v>
      </c>
      <c r="K121" s="129">
        <v>0</v>
      </c>
      <c r="L121" s="129">
        <v>0</v>
      </c>
      <c r="M121" s="129">
        <v>0</v>
      </c>
      <c r="O121" s="129" t="b">
        <v>0</v>
      </c>
      <c r="Q121" s="129" t="b">
        <v>0</v>
      </c>
    </row>
    <row r="122" spans="1:18">
      <c r="A122" s="129" t="s">
        <v>1212</v>
      </c>
      <c r="B122" s="129" t="s">
        <v>1280</v>
      </c>
      <c r="C122" s="129" t="s">
        <v>1214</v>
      </c>
      <c r="D122" s="129" t="s">
        <v>1037</v>
      </c>
      <c r="E122" s="129" t="s">
        <v>1038</v>
      </c>
      <c r="F122" s="129">
        <v>2466</v>
      </c>
      <c r="G122" s="129" t="b">
        <v>0</v>
      </c>
      <c r="H122" s="129">
        <v>0</v>
      </c>
      <c r="I122" s="129" t="b">
        <v>0</v>
      </c>
      <c r="K122" s="129">
        <v>0</v>
      </c>
      <c r="L122" s="129">
        <v>0</v>
      </c>
      <c r="M122" s="129">
        <v>0</v>
      </c>
      <c r="O122" s="129" t="b">
        <v>0</v>
      </c>
      <c r="Q122" s="129" t="b">
        <v>0</v>
      </c>
    </row>
    <row r="123" spans="1:18">
      <c r="A123" s="129" t="s">
        <v>1212</v>
      </c>
      <c r="B123" s="129" t="s">
        <v>1281</v>
      </c>
      <c r="C123" s="129" t="s">
        <v>1214</v>
      </c>
      <c r="D123" s="129" t="s">
        <v>1037</v>
      </c>
      <c r="E123" s="129" t="s">
        <v>1038</v>
      </c>
      <c r="F123" s="129">
        <v>2675</v>
      </c>
      <c r="G123" s="129" t="b">
        <v>0</v>
      </c>
      <c r="H123" s="129">
        <v>0</v>
      </c>
      <c r="I123" s="129" t="b">
        <v>0</v>
      </c>
      <c r="K123" s="129">
        <v>0</v>
      </c>
      <c r="L123" s="129">
        <v>0</v>
      </c>
      <c r="M123" s="129">
        <v>0</v>
      </c>
      <c r="O123" s="129" t="b">
        <v>0</v>
      </c>
      <c r="Q123" s="129" t="b">
        <v>0</v>
      </c>
    </row>
    <row r="124" spans="1:18">
      <c r="A124" s="146" t="s">
        <v>1282</v>
      </c>
      <c r="B124" s="129" t="s">
        <v>1283</v>
      </c>
      <c r="C124" s="129" t="s">
        <v>77</v>
      </c>
      <c r="D124" s="129" t="s">
        <v>1037</v>
      </c>
      <c r="E124" s="129" t="s">
        <v>1038</v>
      </c>
      <c r="F124" s="129">
        <v>2001</v>
      </c>
      <c r="G124" s="129" t="b">
        <v>1</v>
      </c>
      <c r="H124" s="129">
        <v>202</v>
      </c>
      <c r="I124" s="129" t="b">
        <v>1</v>
      </c>
      <c r="J124" s="129" t="s">
        <v>1182</v>
      </c>
      <c r="K124" s="129">
        <v>99.25</v>
      </c>
      <c r="L124" s="129">
        <v>0</v>
      </c>
      <c r="M124" s="129">
        <v>1194</v>
      </c>
      <c r="N124" s="129" t="s">
        <v>1096</v>
      </c>
      <c r="O124" s="129" t="b">
        <v>0</v>
      </c>
      <c r="Q124" s="129" t="b">
        <v>1</v>
      </c>
      <c r="R124" s="129" t="s">
        <v>1097</v>
      </c>
    </row>
    <row r="125" spans="1:18">
      <c r="A125" s="146" t="s">
        <v>1282</v>
      </c>
      <c r="B125" s="129" t="s">
        <v>1284</v>
      </c>
      <c r="C125" s="129" t="s">
        <v>77</v>
      </c>
      <c r="D125" s="129" t="s">
        <v>1037</v>
      </c>
      <c r="E125" s="129" t="s">
        <v>1038</v>
      </c>
      <c r="F125" s="129">
        <v>3321</v>
      </c>
      <c r="G125" s="129" t="b">
        <v>1</v>
      </c>
      <c r="H125" s="129">
        <v>212</v>
      </c>
      <c r="I125" s="129" t="b">
        <v>1</v>
      </c>
      <c r="J125" s="129" t="s">
        <v>1184</v>
      </c>
      <c r="K125" s="129">
        <v>85.959000000000003</v>
      </c>
      <c r="L125" s="129">
        <v>0</v>
      </c>
      <c r="M125" s="129">
        <v>1827</v>
      </c>
      <c r="N125" s="129" t="s">
        <v>1137</v>
      </c>
      <c r="O125" s="129" t="b">
        <v>0</v>
      </c>
      <c r="Q125" s="129" t="b">
        <v>1</v>
      </c>
      <c r="R125" s="129" t="s">
        <v>1055</v>
      </c>
    </row>
    <row r="126" spans="1:18">
      <c r="A126" s="146" t="s">
        <v>1282</v>
      </c>
      <c r="B126" s="129" t="s">
        <v>1285</v>
      </c>
      <c r="C126" s="129" t="s">
        <v>77</v>
      </c>
      <c r="D126" s="129" t="s">
        <v>1037</v>
      </c>
      <c r="E126" s="129" t="s">
        <v>1038</v>
      </c>
      <c r="F126" s="129">
        <v>2372</v>
      </c>
      <c r="G126" s="129" t="b">
        <v>1</v>
      </c>
      <c r="H126" s="129">
        <v>394</v>
      </c>
      <c r="I126" s="129" t="b">
        <v>1</v>
      </c>
      <c r="J126" s="129" t="s">
        <v>1176</v>
      </c>
      <c r="K126" s="129">
        <v>96.923000000000002</v>
      </c>
      <c r="L126" s="129">
        <v>0</v>
      </c>
      <c r="M126" s="129">
        <v>1100</v>
      </c>
      <c r="N126" s="129" t="s">
        <v>1049</v>
      </c>
      <c r="O126" s="129" t="b">
        <v>0</v>
      </c>
      <c r="Q126" s="129" t="b">
        <v>1</v>
      </c>
      <c r="R126" s="129" t="s">
        <v>1050</v>
      </c>
    </row>
    <row r="127" spans="1:18">
      <c r="A127" s="146" t="s">
        <v>1282</v>
      </c>
      <c r="B127" s="129" t="s">
        <v>1286</v>
      </c>
      <c r="C127" s="129" t="s">
        <v>77</v>
      </c>
      <c r="D127" s="129" t="s">
        <v>1037</v>
      </c>
      <c r="E127" s="129" t="s">
        <v>1047</v>
      </c>
      <c r="F127" s="129">
        <v>6640</v>
      </c>
      <c r="G127" s="129" t="b">
        <v>1</v>
      </c>
      <c r="H127" s="129">
        <v>616</v>
      </c>
      <c r="I127" s="129" t="b">
        <v>1</v>
      </c>
      <c r="J127" s="129" t="s">
        <v>1125</v>
      </c>
      <c r="K127" s="129">
        <v>56.954000000000001</v>
      </c>
      <c r="L127" s="129">
        <v>0</v>
      </c>
      <c r="M127" s="129">
        <v>1054</v>
      </c>
      <c r="N127" s="129" t="s">
        <v>1126</v>
      </c>
      <c r="O127" s="129" t="b">
        <v>0</v>
      </c>
      <c r="Q127" s="129" t="b">
        <v>1</v>
      </c>
      <c r="R127" s="129" t="s">
        <v>1041</v>
      </c>
    </row>
    <row r="128" spans="1:18">
      <c r="A128" s="146" t="s">
        <v>1282</v>
      </c>
      <c r="B128" s="129" t="s">
        <v>1287</v>
      </c>
      <c r="C128" s="129" t="s">
        <v>77</v>
      </c>
      <c r="D128" s="129" t="s">
        <v>1037</v>
      </c>
      <c r="E128" s="129" t="s">
        <v>1038</v>
      </c>
      <c r="F128" s="129">
        <v>3180</v>
      </c>
      <c r="G128" s="129" t="b">
        <v>1</v>
      </c>
      <c r="H128" s="129">
        <v>234</v>
      </c>
      <c r="I128" s="129" t="b">
        <v>1</v>
      </c>
      <c r="J128" s="129" t="s">
        <v>1288</v>
      </c>
      <c r="K128" s="129">
        <v>90.847999999999999</v>
      </c>
      <c r="L128" s="129">
        <v>0</v>
      </c>
      <c r="M128" s="129">
        <v>1602</v>
      </c>
      <c r="N128" s="129" t="s">
        <v>1058</v>
      </c>
      <c r="O128" s="129" t="b">
        <v>0</v>
      </c>
      <c r="Q128" s="129" t="b">
        <v>1</v>
      </c>
      <c r="R128" s="129" t="s">
        <v>1059</v>
      </c>
    </row>
    <row r="129" spans="1:18">
      <c r="A129" s="146" t="s">
        <v>1282</v>
      </c>
      <c r="B129" s="129" t="s">
        <v>1289</v>
      </c>
      <c r="C129" s="129" t="s">
        <v>77</v>
      </c>
      <c r="D129" s="129" t="s">
        <v>1037</v>
      </c>
      <c r="E129" s="129" t="s">
        <v>1038</v>
      </c>
      <c r="F129" s="129">
        <v>2160</v>
      </c>
      <c r="G129" s="129" t="b">
        <v>1</v>
      </c>
      <c r="H129" s="129">
        <v>208</v>
      </c>
      <c r="I129" s="129" t="b">
        <v>1</v>
      </c>
      <c r="J129" s="129" t="s">
        <v>1113</v>
      </c>
      <c r="K129" s="129">
        <v>97.917000000000002</v>
      </c>
      <c r="L129" s="129">
        <v>0</v>
      </c>
      <c r="M129" s="129">
        <v>1358</v>
      </c>
      <c r="N129" s="129" t="s">
        <v>1114</v>
      </c>
      <c r="O129" s="129" t="b">
        <v>0</v>
      </c>
      <c r="Q129" s="129" t="b">
        <v>1</v>
      </c>
      <c r="R129" s="129" t="s">
        <v>1097</v>
      </c>
    </row>
    <row r="130" spans="1:18">
      <c r="A130" s="146" t="s">
        <v>1282</v>
      </c>
      <c r="B130" s="129" t="s">
        <v>1290</v>
      </c>
      <c r="C130" s="129" t="s">
        <v>77</v>
      </c>
      <c r="D130" s="129" t="s">
        <v>1066</v>
      </c>
      <c r="E130" s="129" t="s">
        <v>1076</v>
      </c>
      <c r="F130" s="129">
        <v>2800</v>
      </c>
      <c r="G130" s="129" t="b">
        <v>1</v>
      </c>
      <c r="H130" s="129">
        <v>196</v>
      </c>
      <c r="I130" s="129" t="b">
        <v>1</v>
      </c>
      <c r="J130" s="129" t="s">
        <v>1291</v>
      </c>
      <c r="K130" s="129">
        <v>92.632000000000005</v>
      </c>
      <c r="L130" s="129">
        <v>2.0100000000000001E-38</v>
      </c>
      <c r="M130" s="129">
        <v>157</v>
      </c>
      <c r="N130" s="129" t="s">
        <v>1045</v>
      </c>
      <c r="O130" s="129" t="b">
        <v>0</v>
      </c>
      <c r="Q130" s="129" t="b">
        <v>1</v>
      </c>
      <c r="R130" s="129" t="s">
        <v>1041</v>
      </c>
    </row>
    <row r="131" spans="1:18">
      <c r="A131" s="146" t="s">
        <v>1282</v>
      </c>
      <c r="B131" s="129" t="s">
        <v>1292</v>
      </c>
      <c r="C131" s="129" t="s">
        <v>77</v>
      </c>
      <c r="D131" s="129" t="s">
        <v>1037</v>
      </c>
      <c r="E131" s="129" t="s">
        <v>1038</v>
      </c>
      <c r="F131" s="129">
        <v>3135</v>
      </c>
      <c r="G131" s="129" t="b">
        <v>1</v>
      </c>
      <c r="H131" s="129">
        <v>204</v>
      </c>
      <c r="I131" s="129" t="b">
        <v>1</v>
      </c>
      <c r="J131" s="129" t="s">
        <v>1128</v>
      </c>
      <c r="K131" s="129">
        <v>98.182000000000002</v>
      </c>
      <c r="L131" s="129">
        <v>0</v>
      </c>
      <c r="M131" s="129">
        <v>2040</v>
      </c>
      <c r="N131" s="129" t="s">
        <v>1045</v>
      </c>
      <c r="O131" s="129" t="b">
        <v>0</v>
      </c>
      <c r="Q131" s="129" t="b">
        <v>1</v>
      </c>
      <c r="R131" s="129" t="s">
        <v>1041</v>
      </c>
    </row>
    <row r="132" spans="1:18">
      <c r="A132" s="146" t="s">
        <v>1282</v>
      </c>
      <c r="B132" s="129" t="s">
        <v>1293</v>
      </c>
      <c r="C132" s="129" t="s">
        <v>77</v>
      </c>
      <c r="D132" s="129" t="s">
        <v>1037</v>
      </c>
      <c r="E132" s="129" t="s">
        <v>1038</v>
      </c>
      <c r="F132" s="129">
        <v>3135</v>
      </c>
      <c r="G132" s="129" t="b">
        <v>1</v>
      </c>
      <c r="H132" s="129">
        <v>236</v>
      </c>
      <c r="I132" s="129" t="b">
        <v>1</v>
      </c>
      <c r="J132" s="129" t="s">
        <v>1128</v>
      </c>
      <c r="K132" s="129">
        <v>97.320999999999998</v>
      </c>
      <c r="L132" s="129">
        <v>0</v>
      </c>
      <c r="M132" s="129">
        <v>2024</v>
      </c>
      <c r="N132" s="129" t="s">
        <v>1045</v>
      </c>
      <c r="O132" s="129" t="b">
        <v>0</v>
      </c>
      <c r="Q132" s="129" t="b">
        <v>1</v>
      </c>
      <c r="R132" s="129" t="s">
        <v>1041</v>
      </c>
    </row>
    <row r="133" spans="1:18">
      <c r="A133" s="146" t="s">
        <v>1282</v>
      </c>
      <c r="B133" s="129" t="s">
        <v>1294</v>
      </c>
      <c r="C133" s="129" t="s">
        <v>77</v>
      </c>
      <c r="D133" s="129" t="s">
        <v>1037</v>
      </c>
      <c r="E133" s="129" t="s">
        <v>1038</v>
      </c>
      <c r="F133" s="129">
        <v>3489</v>
      </c>
      <c r="G133" s="129" t="b">
        <v>1</v>
      </c>
      <c r="H133" s="129">
        <v>248</v>
      </c>
      <c r="I133" s="129" t="b">
        <v>1</v>
      </c>
      <c r="J133" s="129" t="s">
        <v>1073</v>
      </c>
      <c r="K133" s="129">
        <v>97.42</v>
      </c>
      <c r="L133" s="129">
        <v>0</v>
      </c>
      <c r="M133" s="129">
        <v>2231</v>
      </c>
      <c r="N133" s="129" t="s">
        <v>1074</v>
      </c>
      <c r="O133" s="129" t="b">
        <v>0</v>
      </c>
      <c r="Q133" s="129" t="b">
        <v>1</v>
      </c>
      <c r="R133" s="129" t="s">
        <v>1055</v>
      </c>
    </row>
    <row r="134" spans="1:18">
      <c r="A134" s="146" t="s">
        <v>1282</v>
      </c>
      <c r="B134" s="129" t="s">
        <v>1295</v>
      </c>
      <c r="C134" s="129" t="s">
        <v>77</v>
      </c>
      <c r="D134" s="129" t="s">
        <v>1037</v>
      </c>
      <c r="E134" s="129" t="s">
        <v>1038</v>
      </c>
      <c r="F134" s="129">
        <v>2714</v>
      </c>
      <c r="G134" s="129" t="b">
        <v>1</v>
      </c>
      <c r="H134" s="129">
        <v>294</v>
      </c>
      <c r="I134" s="129" t="b">
        <v>1</v>
      </c>
      <c r="J134" s="129" t="s">
        <v>1296</v>
      </c>
      <c r="K134" s="129">
        <v>85.263999999999996</v>
      </c>
      <c r="L134" s="129">
        <v>0</v>
      </c>
      <c r="M134" s="129">
        <v>1438</v>
      </c>
      <c r="N134" s="129" t="s">
        <v>1040</v>
      </c>
      <c r="O134" s="129" t="b">
        <v>0</v>
      </c>
      <c r="Q134" s="129" t="b">
        <v>1</v>
      </c>
      <c r="R134" s="129" t="s">
        <v>1041</v>
      </c>
    </row>
    <row r="135" spans="1:18">
      <c r="A135" s="146" t="s">
        <v>1282</v>
      </c>
      <c r="B135" s="129" t="s">
        <v>1297</v>
      </c>
      <c r="C135" s="129" t="s">
        <v>77</v>
      </c>
      <c r="D135" s="129" t="s">
        <v>1037</v>
      </c>
      <c r="E135" s="129" t="s">
        <v>1038</v>
      </c>
      <c r="F135" s="129">
        <v>2976</v>
      </c>
      <c r="G135" s="129" t="b">
        <v>1</v>
      </c>
      <c r="H135" s="129">
        <v>214</v>
      </c>
      <c r="I135" s="129" t="b">
        <v>1</v>
      </c>
      <c r="J135" s="129" t="s">
        <v>1298</v>
      </c>
      <c r="K135" s="129">
        <v>93.26</v>
      </c>
      <c r="L135" s="129">
        <v>0</v>
      </c>
      <c r="M135" s="129">
        <v>1753</v>
      </c>
      <c r="N135" s="129" t="s">
        <v>1045</v>
      </c>
      <c r="O135" s="129" t="b">
        <v>0</v>
      </c>
      <c r="Q135" s="129" t="b">
        <v>1</v>
      </c>
      <c r="R135" s="129" t="s">
        <v>1041</v>
      </c>
    </row>
    <row r="136" spans="1:18">
      <c r="A136" s="146" t="s">
        <v>1282</v>
      </c>
      <c r="B136" s="129" t="s">
        <v>1299</v>
      </c>
      <c r="C136" s="129" t="s">
        <v>77</v>
      </c>
      <c r="D136" s="129" t="s">
        <v>1066</v>
      </c>
      <c r="E136" s="129" t="s">
        <v>1076</v>
      </c>
      <c r="F136" s="129">
        <v>1411</v>
      </c>
      <c r="G136" s="129" t="b">
        <v>1</v>
      </c>
      <c r="H136" s="129">
        <v>316</v>
      </c>
      <c r="I136" s="129" t="b">
        <v>1</v>
      </c>
      <c r="J136" s="129" t="s">
        <v>1300</v>
      </c>
      <c r="K136" s="129">
        <v>91.86</v>
      </c>
      <c r="L136" s="129">
        <v>0</v>
      </c>
      <c r="M136" s="129">
        <v>767</v>
      </c>
      <c r="N136" s="129" t="s">
        <v>1301</v>
      </c>
      <c r="O136" s="129" t="b">
        <v>0</v>
      </c>
      <c r="Q136" s="129" t="b">
        <v>1</v>
      </c>
      <c r="R136" s="129" t="s">
        <v>1037</v>
      </c>
    </row>
    <row r="137" spans="1:18">
      <c r="A137" s="146" t="s">
        <v>1282</v>
      </c>
      <c r="B137" s="129" t="s">
        <v>1302</v>
      </c>
      <c r="C137" s="129" t="s">
        <v>77</v>
      </c>
      <c r="D137" s="129" t="s">
        <v>1037</v>
      </c>
      <c r="E137" s="129" t="s">
        <v>1038</v>
      </c>
      <c r="F137" s="129">
        <v>2688</v>
      </c>
      <c r="G137" s="129" t="b">
        <v>1</v>
      </c>
      <c r="H137" s="129">
        <v>210</v>
      </c>
      <c r="I137" s="129" t="b">
        <v>1</v>
      </c>
      <c r="J137" s="129" t="s">
        <v>1303</v>
      </c>
      <c r="K137" s="129">
        <v>93.527000000000001</v>
      </c>
      <c r="L137" s="129">
        <v>0</v>
      </c>
      <c r="M137" s="129">
        <v>1602</v>
      </c>
      <c r="N137" s="129" t="s">
        <v>1045</v>
      </c>
      <c r="O137" s="129" t="b">
        <v>0</v>
      </c>
      <c r="Q137" s="129" t="b">
        <v>1</v>
      </c>
      <c r="R137" s="129" t="s">
        <v>1041</v>
      </c>
    </row>
    <row r="138" spans="1:18">
      <c r="A138" s="146" t="s">
        <v>1282</v>
      </c>
      <c r="B138" s="129" t="s">
        <v>1304</v>
      </c>
      <c r="C138" s="129" t="s">
        <v>77</v>
      </c>
      <c r="D138" s="129" t="s">
        <v>1305</v>
      </c>
      <c r="E138" s="129" t="s">
        <v>1076</v>
      </c>
      <c r="F138" s="129">
        <v>2149</v>
      </c>
      <c r="G138" s="129" t="b">
        <v>1</v>
      </c>
      <c r="H138" s="129">
        <v>356</v>
      </c>
      <c r="I138" s="129" t="b">
        <v>1</v>
      </c>
      <c r="J138" s="129" t="s">
        <v>1306</v>
      </c>
      <c r="K138" s="129">
        <v>85.120999999999995</v>
      </c>
      <c r="L138" s="129">
        <v>6.9000000000000001E-165</v>
      </c>
      <c r="M138" s="129">
        <v>493</v>
      </c>
      <c r="N138" s="129" t="s">
        <v>1045</v>
      </c>
      <c r="O138" s="129" t="b">
        <v>0</v>
      </c>
      <c r="Q138" s="129" t="b">
        <v>1</v>
      </c>
      <c r="R138" s="129" t="s">
        <v>1041</v>
      </c>
    </row>
    <row r="139" spans="1:18">
      <c r="A139" s="146" t="s">
        <v>1282</v>
      </c>
      <c r="B139" s="129" t="s">
        <v>1307</v>
      </c>
      <c r="C139" s="129" t="s">
        <v>77</v>
      </c>
      <c r="D139" s="129" t="s">
        <v>1037</v>
      </c>
      <c r="E139" s="129" t="s">
        <v>1038</v>
      </c>
      <c r="F139" s="129">
        <v>2709</v>
      </c>
      <c r="G139" s="129" t="b">
        <v>1</v>
      </c>
      <c r="H139" s="129">
        <v>212</v>
      </c>
      <c r="I139" s="129" t="b">
        <v>1</v>
      </c>
      <c r="J139" s="129" t="s">
        <v>1308</v>
      </c>
      <c r="K139" s="129">
        <v>88.728999999999999</v>
      </c>
      <c r="L139" s="129">
        <v>0</v>
      </c>
      <c r="M139" s="129">
        <v>1544</v>
      </c>
      <c r="N139" s="129" t="s">
        <v>1301</v>
      </c>
      <c r="O139" s="129" t="b">
        <v>0</v>
      </c>
      <c r="Q139" s="129" t="b">
        <v>1</v>
      </c>
      <c r="R139" s="129" t="s">
        <v>1037</v>
      </c>
    </row>
    <row r="140" spans="1:18">
      <c r="A140" s="146" t="s">
        <v>1282</v>
      </c>
      <c r="B140" s="129" t="s">
        <v>1309</v>
      </c>
      <c r="C140" s="129" t="s">
        <v>77</v>
      </c>
      <c r="D140" s="129" t="s">
        <v>1037</v>
      </c>
      <c r="E140" s="129" t="s">
        <v>1038</v>
      </c>
      <c r="F140" s="129">
        <v>2688</v>
      </c>
      <c r="G140" s="129" t="b">
        <v>1</v>
      </c>
      <c r="H140" s="129">
        <v>210</v>
      </c>
      <c r="I140" s="129" t="b">
        <v>1</v>
      </c>
      <c r="J140" s="129" t="s">
        <v>1310</v>
      </c>
      <c r="K140" s="129">
        <v>82.540999999999997</v>
      </c>
      <c r="L140" s="129">
        <v>0</v>
      </c>
      <c r="M140" s="129">
        <v>1417</v>
      </c>
      <c r="N140" s="129" t="s">
        <v>1301</v>
      </c>
      <c r="O140" s="129" t="b">
        <v>0</v>
      </c>
      <c r="Q140" s="129" t="b">
        <v>1</v>
      </c>
      <c r="R140" s="129" t="s">
        <v>1037</v>
      </c>
    </row>
    <row r="141" spans="1:18">
      <c r="A141" s="146" t="s">
        <v>1282</v>
      </c>
      <c r="B141" s="129" t="s">
        <v>1311</v>
      </c>
      <c r="C141" s="129" t="s">
        <v>77</v>
      </c>
      <c r="D141" s="129" t="s">
        <v>1037</v>
      </c>
      <c r="E141" s="129" t="s">
        <v>1047</v>
      </c>
      <c r="F141" s="129">
        <v>2125</v>
      </c>
      <c r="G141" s="129" t="b">
        <v>1</v>
      </c>
      <c r="H141" s="129">
        <v>206</v>
      </c>
      <c r="I141" s="129" t="b">
        <v>1</v>
      </c>
      <c r="J141" s="129" t="s">
        <v>1312</v>
      </c>
      <c r="K141" s="129">
        <v>95.331999999999994</v>
      </c>
      <c r="L141" s="129">
        <v>0</v>
      </c>
      <c r="M141" s="129">
        <v>1343</v>
      </c>
      <c r="N141" s="129" t="s">
        <v>1040</v>
      </c>
      <c r="O141" s="129" t="b">
        <v>0</v>
      </c>
      <c r="Q141" s="129" t="b">
        <v>1</v>
      </c>
      <c r="R141" s="129" t="s">
        <v>1041</v>
      </c>
    </row>
    <row r="142" spans="1:18">
      <c r="A142" s="146" t="s">
        <v>1282</v>
      </c>
      <c r="B142" s="129" t="s">
        <v>1313</v>
      </c>
      <c r="C142" s="129" t="s">
        <v>77</v>
      </c>
      <c r="D142" s="129" t="s">
        <v>1037</v>
      </c>
      <c r="E142" s="129" t="s">
        <v>1047</v>
      </c>
      <c r="F142" s="129">
        <v>2125</v>
      </c>
      <c r="G142" s="129" t="b">
        <v>1</v>
      </c>
      <c r="H142" s="129">
        <v>204</v>
      </c>
      <c r="I142" s="129" t="b">
        <v>1</v>
      </c>
      <c r="J142" s="129" t="s">
        <v>1314</v>
      </c>
      <c r="K142" s="129">
        <v>97.74</v>
      </c>
      <c r="L142" s="129">
        <v>0</v>
      </c>
      <c r="M142" s="129">
        <v>1419</v>
      </c>
      <c r="N142" s="129" t="s">
        <v>1315</v>
      </c>
      <c r="O142" s="129" t="b">
        <v>0</v>
      </c>
      <c r="Q142" s="129" t="b">
        <v>1</v>
      </c>
      <c r="R142" s="129" t="s">
        <v>1041</v>
      </c>
    </row>
    <row r="143" spans="1:18">
      <c r="A143" s="146" t="s">
        <v>1282</v>
      </c>
      <c r="B143" s="129" t="s">
        <v>1316</v>
      </c>
      <c r="C143" s="129" t="s">
        <v>77</v>
      </c>
      <c r="D143" s="129" t="s">
        <v>1037</v>
      </c>
      <c r="E143" s="129" t="s">
        <v>1061</v>
      </c>
      <c r="F143" s="129">
        <v>1219</v>
      </c>
      <c r="G143" s="129" t="b">
        <v>1</v>
      </c>
      <c r="H143" s="129">
        <v>780</v>
      </c>
      <c r="I143" s="129" t="b">
        <v>1</v>
      </c>
      <c r="J143" s="129" t="s">
        <v>1306</v>
      </c>
      <c r="K143" s="129">
        <v>94.286000000000001</v>
      </c>
      <c r="L143" s="129">
        <v>9.0000000000000001E-85</v>
      </c>
      <c r="M143" s="129">
        <v>276</v>
      </c>
      <c r="N143" s="129" t="s">
        <v>1045</v>
      </c>
      <c r="O143" s="129" t="b">
        <v>0</v>
      </c>
      <c r="Q143" s="129" t="b">
        <v>1</v>
      </c>
      <c r="R143" s="129" t="s">
        <v>1041</v>
      </c>
    </row>
    <row r="144" spans="1:18">
      <c r="A144" s="146" t="s">
        <v>1282</v>
      </c>
      <c r="B144" s="129" t="s">
        <v>1317</v>
      </c>
      <c r="C144" s="129" t="s">
        <v>77</v>
      </c>
      <c r="D144" s="129" t="s">
        <v>1037</v>
      </c>
      <c r="E144" s="129" t="s">
        <v>1038</v>
      </c>
      <c r="F144" s="129">
        <v>2679</v>
      </c>
      <c r="G144" s="129" t="b">
        <v>1</v>
      </c>
      <c r="H144" s="129">
        <v>212</v>
      </c>
      <c r="I144" s="129" t="b">
        <v>1</v>
      </c>
      <c r="J144" s="129" t="s">
        <v>1303</v>
      </c>
      <c r="K144" s="129">
        <v>97.091999999999999</v>
      </c>
      <c r="L144" s="129">
        <v>0</v>
      </c>
      <c r="M144" s="129">
        <v>1728</v>
      </c>
      <c r="N144" s="129" t="s">
        <v>1045</v>
      </c>
      <c r="O144" s="129" t="b">
        <v>0</v>
      </c>
      <c r="Q144" s="129" t="b">
        <v>1</v>
      </c>
      <c r="R144" s="129" t="s">
        <v>1041</v>
      </c>
    </row>
    <row r="145" spans="1:18">
      <c r="A145" s="146" t="s">
        <v>1282</v>
      </c>
      <c r="B145" s="129" t="s">
        <v>1318</v>
      </c>
      <c r="C145" s="129" t="s">
        <v>77</v>
      </c>
      <c r="D145" s="129" t="s">
        <v>1154</v>
      </c>
      <c r="E145" s="129" t="s">
        <v>1047</v>
      </c>
      <c r="F145" s="129">
        <v>2955</v>
      </c>
      <c r="G145" s="129" t="b">
        <v>1</v>
      </c>
      <c r="H145" s="129">
        <v>351</v>
      </c>
      <c r="I145" s="129" t="b">
        <v>1</v>
      </c>
      <c r="J145" s="129" t="s">
        <v>1319</v>
      </c>
      <c r="K145" s="129">
        <v>91.474999999999994</v>
      </c>
      <c r="L145" s="129">
        <v>0</v>
      </c>
      <c r="M145" s="129">
        <v>566</v>
      </c>
      <c r="N145" s="129" t="s">
        <v>1320</v>
      </c>
      <c r="O145" s="129" t="b">
        <v>0</v>
      </c>
      <c r="Q145" s="129" t="b">
        <v>1</v>
      </c>
      <c r="R145" s="129" t="s">
        <v>1041</v>
      </c>
    </row>
    <row r="146" spans="1:18">
      <c r="A146" s="146" t="s">
        <v>1282</v>
      </c>
      <c r="B146" s="129" t="s">
        <v>1321</v>
      </c>
      <c r="C146" s="129" t="s">
        <v>77</v>
      </c>
      <c r="D146" s="129" t="s">
        <v>1066</v>
      </c>
      <c r="E146" s="129" t="s">
        <v>1061</v>
      </c>
      <c r="F146" s="129">
        <v>622</v>
      </c>
      <c r="G146" s="129" t="b">
        <v>1</v>
      </c>
      <c r="H146" s="129">
        <v>401</v>
      </c>
      <c r="I146" s="129" t="b">
        <v>1</v>
      </c>
      <c r="J146" s="129" t="s">
        <v>1306</v>
      </c>
      <c r="K146" s="129">
        <v>90.769000000000005</v>
      </c>
      <c r="L146" s="129">
        <v>1.6200000000000001E-122</v>
      </c>
      <c r="M146" s="129">
        <v>365</v>
      </c>
      <c r="N146" s="129" t="s">
        <v>1045</v>
      </c>
      <c r="O146" s="129" t="b">
        <v>1</v>
      </c>
      <c r="P146" s="129" t="s">
        <v>1322</v>
      </c>
      <c r="Q146" s="129" t="b">
        <v>1</v>
      </c>
      <c r="R146" s="129" t="s">
        <v>1041</v>
      </c>
    </row>
    <row r="147" spans="1:18">
      <c r="A147" s="146" t="s">
        <v>1282</v>
      </c>
      <c r="B147" s="129" t="s">
        <v>1323</v>
      </c>
      <c r="C147" s="129" t="s">
        <v>77</v>
      </c>
      <c r="D147" s="129" t="s">
        <v>1037</v>
      </c>
      <c r="E147" s="129" t="s">
        <v>1038</v>
      </c>
      <c r="F147" s="129">
        <v>2769</v>
      </c>
      <c r="G147" s="129" t="b">
        <v>1</v>
      </c>
      <c r="H147" s="129">
        <v>216</v>
      </c>
      <c r="I147" s="129" t="b">
        <v>1</v>
      </c>
      <c r="J147" s="129" t="s">
        <v>1324</v>
      </c>
      <c r="K147" s="129">
        <v>95.995999999999995</v>
      </c>
      <c r="L147" s="129">
        <v>0</v>
      </c>
      <c r="M147" s="129">
        <v>1690</v>
      </c>
      <c r="N147" s="129" t="s">
        <v>1301</v>
      </c>
      <c r="O147" s="129" t="b">
        <v>0</v>
      </c>
      <c r="Q147" s="129" t="b">
        <v>1</v>
      </c>
      <c r="R147" s="129" t="s">
        <v>1037</v>
      </c>
    </row>
    <row r="148" spans="1:18">
      <c r="A148" s="146" t="s">
        <v>1282</v>
      </c>
      <c r="B148" s="129" t="s">
        <v>1325</v>
      </c>
      <c r="C148" s="129" t="s">
        <v>77</v>
      </c>
      <c r="D148" s="129" t="s">
        <v>1037</v>
      </c>
      <c r="E148" s="129" t="s">
        <v>1038</v>
      </c>
      <c r="F148" s="129">
        <v>5991</v>
      </c>
      <c r="G148" s="129" t="b">
        <v>1</v>
      </c>
      <c r="H148" s="129">
        <v>301</v>
      </c>
      <c r="I148" s="129" t="b">
        <v>1</v>
      </c>
      <c r="J148" s="129" t="s">
        <v>1319</v>
      </c>
      <c r="K148" s="129">
        <v>99.430999999999997</v>
      </c>
      <c r="L148" s="129">
        <v>0</v>
      </c>
      <c r="M148" s="129">
        <v>1306</v>
      </c>
      <c r="N148" s="129" t="s">
        <v>1320</v>
      </c>
      <c r="O148" s="129" t="b">
        <v>0</v>
      </c>
      <c r="Q148" s="129" t="b">
        <v>1</v>
      </c>
      <c r="R148" s="129" t="s">
        <v>1041</v>
      </c>
    </row>
    <row r="149" spans="1:18">
      <c r="A149" s="146" t="s">
        <v>1282</v>
      </c>
      <c r="B149" s="129" t="s">
        <v>1326</v>
      </c>
      <c r="C149" s="129" t="s">
        <v>77</v>
      </c>
      <c r="D149" s="129" t="s">
        <v>1037</v>
      </c>
      <c r="E149" s="129" t="s">
        <v>1076</v>
      </c>
      <c r="F149" s="129">
        <v>2240</v>
      </c>
      <c r="G149" s="129" t="b">
        <v>1</v>
      </c>
      <c r="H149" s="129">
        <v>404</v>
      </c>
      <c r="I149" s="129" t="b">
        <v>1</v>
      </c>
      <c r="J149" s="129" t="s">
        <v>1327</v>
      </c>
      <c r="K149" s="129">
        <v>66.667000000000002</v>
      </c>
      <c r="L149" s="129">
        <v>0</v>
      </c>
      <c r="M149" s="129">
        <v>656</v>
      </c>
      <c r="N149" s="129" t="s">
        <v>1045</v>
      </c>
      <c r="O149" s="129" t="b">
        <v>1</v>
      </c>
      <c r="P149" s="129" t="s">
        <v>1328</v>
      </c>
      <c r="Q149" s="129" t="b">
        <v>1</v>
      </c>
      <c r="R149" s="129" t="s">
        <v>1041</v>
      </c>
    </row>
    <row r="150" spans="1:18">
      <c r="A150" s="146" t="s">
        <v>1282</v>
      </c>
      <c r="B150" s="129" t="s">
        <v>1329</v>
      </c>
      <c r="C150" s="129" t="s">
        <v>77</v>
      </c>
      <c r="D150" s="129" t="s">
        <v>1037</v>
      </c>
      <c r="E150" s="129" t="s">
        <v>1038</v>
      </c>
      <c r="F150" s="129">
        <v>2865</v>
      </c>
      <c r="G150" s="129" t="b">
        <v>1</v>
      </c>
      <c r="H150" s="129">
        <v>212</v>
      </c>
      <c r="I150" s="129" t="b">
        <v>1</v>
      </c>
      <c r="J150" s="129" t="s">
        <v>1327</v>
      </c>
      <c r="K150" s="129">
        <v>87.33</v>
      </c>
      <c r="L150" s="129">
        <v>0</v>
      </c>
      <c r="M150" s="129">
        <v>1555</v>
      </c>
      <c r="N150" s="129" t="s">
        <v>1045</v>
      </c>
      <c r="O150" s="129" t="b">
        <v>0</v>
      </c>
      <c r="Q150" s="129" t="b">
        <v>1</v>
      </c>
      <c r="R150" s="129" t="s">
        <v>1041</v>
      </c>
    </row>
    <row r="151" spans="1:18">
      <c r="A151" s="146" t="s">
        <v>1282</v>
      </c>
      <c r="B151" s="129" t="s">
        <v>1330</v>
      </c>
      <c r="C151" s="129" t="s">
        <v>77</v>
      </c>
      <c r="D151" s="129" t="s">
        <v>1037</v>
      </c>
      <c r="E151" s="129" t="s">
        <v>1076</v>
      </c>
      <c r="F151" s="129">
        <v>2727</v>
      </c>
      <c r="G151" s="129" t="b">
        <v>1</v>
      </c>
      <c r="H151" s="129">
        <v>993</v>
      </c>
      <c r="I151" s="129" t="b">
        <v>1</v>
      </c>
      <c r="J151" s="129" t="s">
        <v>1110</v>
      </c>
      <c r="K151" s="129">
        <v>91.08</v>
      </c>
      <c r="L151" s="129">
        <v>3.3700000000000002E-144</v>
      </c>
      <c r="M151" s="129">
        <v>404</v>
      </c>
      <c r="N151" s="129" t="s">
        <v>1111</v>
      </c>
      <c r="O151" s="129" t="b">
        <v>1</v>
      </c>
      <c r="P151" s="129" t="s">
        <v>1322</v>
      </c>
      <c r="Q151" s="129" t="b">
        <v>1</v>
      </c>
      <c r="R151" s="129" t="s">
        <v>1059</v>
      </c>
    </row>
    <row r="152" spans="1:18">
      <c r="A152" s="146" t="s">
        <v>1282</v>
      </c>
      <c r="B152" s="129" t="s">
        <v>1331</v>
      </c>
      <c r="C152" s="129" t="s">
        <v>77</v>
      </c>
      <c r="D152" s="129" t="s">
        <v>1066</v>
      </c>
      <c r="E152" s="129" t="s">
        <v>1061</v>
      </c>
      <c r="F152" s="129">
        <v>924</v>
      </c>
      <c r="G152" s="129" t="b">
        <v>1</v>
      </c>
      <c r="H152" s="129">
        <v>620</v>
      </c>
      <c r="I152" s="129" t="b">
        <v>1</v>
      </c>
      <c r="J152" s="129" t="s">
        <v>1306</v>
      </c>
      <c r="K152" s="129">
        <v>90.533000000000001</v>
      </c>
      <c r="L152" s="129">
        <v>5.2099999999999999E-99</v>
      </c>
      <c r="M152" s="129">
        <v>309</v>
      </c>
      <c r="N152" s="129" t="s">
        <v>1045</v>
      </c>
      <c r="O152" s="129" t="b">
        <v>1</v>
      </c>
      <c r="P152" s="129" t="s">
        <v>1332</v>
      </c>
      <c r="Q152" s="129" t="b">
        <v>1</v>
      </c>
      <c r="R152" s="129" t="s">
        <v>1041</v>
      </c>
    </row>
    <row r="153" spans="1:18">
      <c r="A153" s="146" t="s">
        <v>1282</v>
      </c>
      <c r="B153" s="129" t="s">
        <v>1333</v>
      </c>
      <c r="C153" s="129" t="s">
        <v>77</v>
      </c>
      <c r="D153" s="129" t="s">
        <v>1154</v>
      </c>
      <c r="E153" s="129" t="s">
        <v>1076</v>
      </c>
      <c r="F153" s="129">
        <v>5167</v>
      </c>
      <c r="G153" s="129" t="b">
        <v>1</v>
      </c>
      <c r="H153" s="129">
        <v>366</v>
      </c>
      <c r="I153" s="129" t="b">
        <v>1</v>
      </c>
      <c r="J153" s="129" t="s">
        <v>1300</v>
      </c>
      <c r="K153" s="129">
        <v>82.406999999999996</v>
      </c>
      <c r="L153" s="129">
        <v>0</v>
      </c>
      <c r="M153" s="129">
        <v>832</v>
      </c>
      <c r="N153" s="129" t="s">
        <v>1301</v>
      </c>
      <c r="O153" s="129" t="b">
        <v>0</v>
      </c>
      <c r="Q153" s="129" t="b">
        <v>1</v>
      </c>
      <c r="R153" s="129" t="s">
        <v>1037</v>
      </c>
    </row>
    <row r="154" spans="1:18">
      <c r="A154" s="146" t="s">
        <v>1282</v>
      </c>
      <c r="B154" s="129" t="s">
        <v>1334</v>
      </c>
      <c r="C154" s="129" t="s">
        <v>77</v>
      </c>
      <c r="D154" s="129" t="s">
        <v>1037</v>
      </c>
      <c r="E154" s="129" t="s">
        <v>1038</v>
      </c>
      <c r="F154" s="129">
        <v>4302</v>
      </c>
      <c r="G154" s="129" t="b">
        <v>1</v>
      </c>
      <c r="H154" s="129">
        <v>532</v>
      </c>
      <c r="I154" s="129" t="b">
        <v>1</v>
      </c>
      <c r="J154" s="129" t="s">
        <v>1335</v>
      </c>
      <c r="K154" s="129">
        <v>90.472999999999999</v>
      </c>
      <c r="L154" s="129">
        <v>0</v>
      </c>
      <c r="M154" s="129">
        <v>2431</v>
      </c>
      <c r="N154" s="129" t="s">
        <v>1336</v>
      </c>
      <c r="O154" s="129" t="b">
        <v>0</v>
      </c>
      <c r="Q154" s="129" t="b">
        <v>1</v>
      </c>
      <c r="R154" s="129" t="s">
        <v>1064</v>
      </c>
    </row>
    <row r="155" spans="1:18">
      <c r="A155" s="146" t="s">
        <v>1282</v>
      </c>
      <c r="B155" s="129" t="s">
        <v>1337</v>
      </c>
      <c r="C155" s="129" t="s">
        <v>77</v>
      </c>
      <c r="D155" s="129" t="s">
        <v>1037</v>
      </c>
      <c r="E155" s="129" t="s">
        <v>1038</v>
      </c>
      <c r="F155" s="129">
        <v>3997</v>
      </c>
      <c r="G155" s="129" t="b">
        <v>1</v>
      </c>
      <c r="H155" s="129">
        <v>498</v>
      </c>
      <c r="I155" s="129" t="b">
        <v>1</v>
      </c>
      <c r="J155" s="129" t="s">
        <v>1338</v>
      </c>
      <c r="K155" s="129">
        <v>82.27</v>
      </c>
      <c r="L155" s="129">
        <v>0</v>
      </c>
      <c r="M155" s="129">
        <v>1800</v>
      </c>
      <c r="N155" s="129" t="s">
        <v>1193</v>
      </c>
      <c r="O155" s="129" t="b">
        <v>0</v>
      </c>
      <c r="Q155" s="129" t="b">
        <v>1</v>
      </c>
      <c r="R155" s="129" t="s">
        <v>1055</v>
      </c>
    </row>
    <row r="156" spans="1:18">
      <c r="A156" s="146" t="s">
        <v>1282</v>
      </c>
      <c r="B156" s="129" t="s">
        <v>1339</v>
      </c>
      <c r="C156" s="129" t="s">
        <v>77</v>
      </c>
      <c r="D156" s="129" t="s">
        <v>1037</v>
      </c>
      <c r="E156" s="129" t="s">
        <v>1038</v>
      </c>
      <c r="F156" s="129">
        <v>2763</v>
      </c>
      <c r="G156" s="129" t="b">
        <v>1</v>
      </c>
      <c r="H156" s="129">
        <v>400</v>
      </c>
      <c r="I156" s="129" t="b">
        <v>1</v>
      </c>
      <c r="J156" s="129" t="s">
        <v>1340</v>
      </c>
      <c r="K156" s="129">
        <v>95.295000000000002</v>
      </c>
      <c r="L156" s="129">
        <v>0</v>
      </c>
      <c r="M156" s="129">
        <v>1682</v>
      </c>
      <c r="N156" s="129" t="s">
        <v>1131</v>
      </c>
      <c r="O156" s="129" t="b">
        <v>0</v>
      </c>
      <c r="Q156" s="129" t="b">
        <v>1</v>
      </c>
      <c r="R156" s="129" t="s">
        <v>1064</v>
      </c>
    </row>
    <row r="157" spans="1:18">
      <c r="A157" s="146" t="s">
        <v>1282</v>
      </c>
      <c r="B157" s="129" t="s">
        <v>1341</v>
      </c>
      <c r="C157" s="129" t="s">
        <v>77</v>
      </c>
      <c r="D157" s="129" t="s">
        <v>1037</v>
      </c>
      <c r="E157" s="129" t="s">
        <v>1038</v>
      </c>
      <c r="F157" s="129">
        <v>4302</v>
      </c>
      <c r="G157" s="129" t="b">
        <v>1</v>
      </c>
      <c r="H157" s="129">
        <v>1225</v>
      </c>
      <c r="I157" s="129" t="b">
        <v>1</v>
      </c>
      <c r="J157" s="129" t="s">
        <v>1335</v>
      </c>
      <c r="K157" s="129">
        <v>91.655000000000001</v>
      </c>
      <c r="L157" s="129">
        <v>0</v>
      </c>
      <c r="M157" s="129">
        <v>2461</v>
      </c>
      <c r="N157" s="129" t="s">
        <v>1336</v>
      </c>
      <c r="O157" s="129" t="b">
        <v>1</v>
      </c>
      <c r="P157" s="129" t="s">
        <v>1342</v>
      </c>
      <c r="Q157" s="129" t="b">
        <v>1</v>
      </c>
      <c r="R157" s="129" t="s">
        <v>1064</v>
      </c>
    </row>
    <row r="158" spans="1:18">
      <c r="A158" s="146" t="s">
        <v>1282</v>
      </c>
      <c r="B158" s="129" t="s">
        <v>1343</v>
      </c>
      <c r="C158" s="129" t="s">
        <v>77</v>
      </c>
      <c r="D158" s="129" t="s">
        <v>1037</v>
      </c>
      <c r="E158" s="129" t="s">
        <v>1038</v>
      </c>
      <c r="F158" s="129">
        <v>3874</v>
      </c>
      <c r="G158" s="129" t="b">
        <v>1</v>
      </c>
      <c r="H158" s="129">
        <v>680</v>
      </c>
      <c r="I158" s="129" t="b">
        <v>1</v>
      </c>
      <c r="J158" s="129" t="s">
        <v>1344</v>
      </c>
      <c r="K158" s="129">
        <v>98.022000000000006</v>
      </c>
      <c r="L158" s="129">
        <v>0</v>
      </c>
      <c r="M158" s="129">
        <v>1416</v>
      </c>
      <c r="N158" s="129" t="s">
        <v>1131</v>
      </c>
      <c r="O158" s="129" t="b">
        <v>0</v>
      </c>
      <c r="Q158" s="129" t="b">
        <v>1</v>
      </c>
      <c r="R158" s="129" t="s">
        <v>1064</v>
      </c>
    </row>
    <row r="159" spans="1:18">
      <c r="A159" s="146" t="s">
        <v>1282</v>
      </c>
      <c r="B159" s="129" t="s">
        <v>1345</v>
      </c>
      <c r="C159" s="129" t="s">
        <v>77</v>
      </c>
      <c r="D159" s="129" t="s">
        <v>1037</v>
      </c>
      <c r="E159" s="129" t="s">
        <v>1038</v>
      </c>
      <c r="F159" s="129">
        <v>2772</v>
      </c>
      <c r="G159" s="129" t="b">
        <v>1</v>
      </c>
      <c r="H159" s="129">
        <v>386</v>
      </c>
      <c r="I159" s="129" t="b">
        <v>1</v>
      </c>
      <c r="J159" s="129" t="s">
        <v>1340</v>
      </c>
      <c r="K159" s="129">
        <v>90.968000000000004</v>
      </c>
      <c r="L159" s="129">
        <v>0</v>
      </c>
      <c r="M159" s="129">
        <v>1603</v>
      </c>
      <c r="N159" s="129" t="s">
        <v>1131</v>
      </c>
      <c r="O159" s="129" t="b">
        <v>0</v>
      </c>
      <c r="Q159" s="129" t="b">
        <v>1</v>
      </c>
      <c r="R159" s="129" t="s">
        <v>1064</v>
      </c>
    </row>
    <row r="160" spans="1:18">
      <c r="A160" s="146" t="s">
        <v>1282</v>
      </c>
      <c r="B160" s="129" t="s">
        <v>1346</v>
      </c>
      <c r="C160" s="129" t="s">
        <v>77</v>
      </c>
      <c r="D160" s="129" t="s">
        <v>1037</v>
      </c>
      <c r="E160" s="129" t="s">
        <v>1047</v>
      </c>
      <c r="F160" s="129">
        <v>4343</v>
      </c>
      <c r="G160" s="129" t="b">
        <v>1</v>
      </c>
      <c r="H160" s="129">
        <v>430</v>
      </c>
      <c r="I160" s="129" t="b">
        <v>1</v>
      </c>
      <c r="J160" s="129" t="s">
        <v>1347</v>
      </c>
      <c r="K160" s="129">
        <v>84.763000000000005</v>
      </c>
      <c r="L160" s="129">
        <v>0</v>
      </c>
      <c r="M160" s="129">
        <v>2082</v>
      </c>
      <c r="N160" s="129" t="s">
        <v>1131</v>
      </c>
      <c r="O160" s="129" t="b">
        <v>0</v>
      </c>
      <c r="Q160" s="129" t="b">
        <v>1</v>
      </c>
      <c r="R160" s="129" t="s">
        <v>1064</v>
      </c>
    </row>
    <row r="161" spans="1:18">
      <c r="A161" s="146" t="s">
        <v>1282</v>
      </c>
      <c r="B161" s="129" t="s">
        <v>1348</v>
      </c>
      <c r="C161" s="129" t="s">
        <v>77</v>
      </c>
      <c r="D161" s="129" t="s">
        <v>1037</v>
      </c>
      <c r="E161" s="129" t="s">
        <v>1038</v>
      </c>
      <c r="F161" s="129">
        <v>3939</v>
      </c>
      <c r="G161" s="129" t="b">
        <v>1</v>
      </c>
      <c r="H161" s="129">
        <v>428</v>
      </c>
      <c r="I161" s="129" t="b">
        <v>1</v>
      </c>
      <c r="J161" s="129" t="s">
        <v>1347</v>
      </c>
      <c r="K161" s="129">
        <v>95.659000000000006</v>
      </c>
      <c r="L161" s="129">
        <v>0</v>
      </c>
      <c r="M161" s="129">
        <v>2373</v>
      </c>
      <c r="N161" s="129" t="s">
        <v>1131</v>
      </c>
      <c r="O161" s="129" t="b">
        <v>0</v>
      </c>
      <c r="Q161" s="129" t="b">
        <v>1</v>
      </c>
      <c r="R161" s="129" t="s">
        <v>1064</v>
      </c>
    </row>
    <row r="162" spans="1:18">
      <c r="A162" s="146" t="s">
        <v>1282</v>
      </c>
      <c r="B162" s="129" t="s">
        <v>1349</v>
      </c>
      <c r="C162" s="129" t="s">
        <v>77</v>
      </c>
      <c r="D162" s="129" t="s">
        <v>1037</v>
      </c>
      <c r="E162" s="129" t="s">
        <v>1038</v>
      </c>
      <c r="F162" s="129">
        <v>6951</v>
      </c>
      <c r="G162" s="129" t="b">
        <v>1</v>
      </c>
      <c r="H162" s="129">
        <v>1552</v>
      </c>
      <c r="I162" s="129" t="b">
        <v>1</v>
      </c>
      <c r="J162" s="129" t="s">
        <v>1350</v>
      </c>
      <c r="K162" s="129">
        <v>82.084999999999994</v>
      </c>
      <c r="L162" s="129">
        <v>0</v>
      </c>
      <c r="M162" s="129">
        <v>2312</v>
      </c>
      <c r="N162" s="129" t="s">
        <v>1193</v>
      </c>
      <c r="O162" s="129" t="b">
        <v>0</v>
      </c>
      <c r="Q162" s="129" t="b">
        <v>1</v>
      </c>
      <c r="R162" s="129" t="s">
        <v>1055</v>
      </c>
    </row>
    <row r="163" spans="1:18">
      <c r="A163" s="146" t="s">
        <v>1282</v>
      </c>
      <c r="B163" s="129" t="s">
        <v>1351</v>
      </c>
      <c r="C163" s="129" t="s">
        <v>77</v>
      </c>
      <c r="D163" s="129" t="s">
        <v>1037</v>
      </c>
      <c r="E163" s="129" t="s">
        <v>1038</v>
      </c>
      <c r="F163" s="129">
        <v>3480</v>
      </c>
      <c r="G163" s="129" t="b">
        <v>1</v>
      </c>
      <c r="H163" s="129">
        <v>346</v>
      </c>
      <c r="I163" s="129" t="b">
        <v>1</v>
      </c>
      <c r="J163" s="129" t="s">
        <v>1338</v>
      </c>
      <c r="K163" s="129">
        <v>95.866</v>
      </c>
      <c r="L163" s="129">
        <v>0</v>
      </c>
      <c r="M163" s="129">
        <v>2097</v>
      </c>
      <c r="N163" s="129" t="s">
        <v>1193</v>
      </c>
      <c r="O163" s="129" t="b">
        <v>0</v>
      </c>
      <c r="Q163" s="129" t="b">
        <v>1</v>
      </c>
      <c r="R163" s="129" t="s">
        <v>1055</v>
      </c>
    </row>
    <row r="164" spans="1:18">
      <c r="A164" s="146" t="s">
        <v>1282</v>
      </c>
      <c r="B164" s="129" t="s">
        <v>1352</v>
      </c>
      <c r="C164" s="129" t="s">
        <v>77</v>
      </c>
      <c r="D164" s="129" t="s">
        <v>1037</v>
      </c>
      <c r="E164" s="129" t="s">
        <v>1038</v>
      </c>
      <c r="F164" s="129">
        <v>4752</v>
      </c>
      <c r="G164" s="129" t="b">
        <v>1</v>
      </c>
      <c r="H164" s="129">
        <v>694</v>
      </c>
      <c r="I164" s="129" t="b">
        <v>1</v>
      </c>
      <c r="J164" s="129" t="s">
        <v>1353</v>
      </c>
      <c r="K164" s="129">
        <v>86.415000000000006</v>
      </c>
      <c r="L164" s="129">
        <v>0</v>
      </c>
      <c r="M164" s="129">
        <v>2511</v>
      </c>
      <c r="N164" s="129" t="s">
        <v>1354</v>
      </c>
      <c r="O164" s="129" t="b">
        <v>0</v>
      </c>
      <c r="Q164" s="129" t="b">
        <v>1</v>
      </c>
      <c r="R164" s="129" t="s">
        <v>1041</v>
      </c>
    </row>
    <row r="165" spans="1:18">
      <c r="A165" s="146" t="s">
        <v>1282</v>
      </c>
      <c r="B165" s="129" t="s">
        <v>1355</v>
      </c>
      <c r="C165" s="129" t="s">
        <v>77</v>
      </c>
      <c r="D165" s="129" t="s">
        <v>1037</v>
      </c>
      <c r="E165" s="129" t="s">
        <v>1038</v>
      </c>
      <c r="F165" s="129">
        <v>2613</v>
      </c>
      <c r="G165" s="129" t="b">
        <v>1</v>
      </c>
      <c r="H165" s="129">
        <v>432</v>
      </c>
      <c r="I165" s="129" t="b">
        <v>1</v>
      </c>
      <c r="J165" s="129" t="s">
        <v>1356</v>
      </c>
      <c r="K165" s="129">
        <v>97.569000000000003</v>
      </c>
      <c r="L165" s="129">
        <v>0</v>
      </c>
      <c r="M165" s="129">
        <v>1686</v>
      </c>
      <c r="N165" s="129" t="s">
        <v>1131</v>
      </c>
      <c r="O165" s="129" t="b">
        <v>0</v>
      </c>
      <c r="Q165" s="129" t="b">
        <v>1</v>
      </c>
      <c r="R165" s="129" t="s">
        <v>1064</v>
      </c>
    </row>
    <row r="166" spans="1:18">
      <c r="A166" s="146" t="s">
        <v>1282</v>
      </c>
      <c r="B166" s="129" t="s">
        <v>1357</v>
      </c>
      <c r="C166" s="129" t="s">
        <v>77</v>
      </c>
      <c r="D166" s="129" t="s">
        <v>1037</v>
      </c>
      <c r="E166" s="129" t="s">
        <v>1038</v>
      </c>
      <c r="F166" s="129">
        <v>4698</v>
      </c>
      <c r="G166" s="129" t="b">
        <v>1</v>
      </c>
      <c r="H166" s="129">
        <v>694</v>
      </c>
      <c r="I166" s="129" t="b">
        <v>1</v>
      </c>
      <c r="J166" s="129" t="s">
        <v>1358</v>
      </c>
      <c r="K166" s="129">
        <v>80.706000000000003</v>
      </c>
      <c r="L166" s="129">
        <v>0</v>
      </c>
      <c r="M166" s="129">
        <v>2266</v>
      </c>
      <c r="N166" s="129" t="s">
        <v>1131</v>
      </c>
      <c r="O166" s="129" t="b">
        <v>0</v>
      </c>
      <c r="Q166" s="129" t="b">
        <v>1</v>
      </c>
      <c r="R166" s="129" t="s">
        <v>1064</v>
      </c>
    </row>
    <row r="167" spans="1:18">
      <c r="A167" s="146" t="s">
        <v>1282</v>
      </c>
      <c r="B167" s="129" t="s">
        <v>1359</v>
      </c>
      <c r="C167" s="129" t="s">
        <v>77</v>
      </c>
      <c r="D167" s="129" t="s">
        <v>1037</v>
      </c>
      <c r="E167" s="129" t="s">
        <v>1047</v>
      </c>
      <c r="F167" s="129">
        <v>2496</v>
      </c>
      <c r="G167" s="129" t="b">
        <v>1</v>
      </c>
      <c r="H167" s="129">
        <v>602</v>
      </c>
      <c r="I167" s="129" t="b">
        <v>1</v>
      </c>
      <c r="J167" s="129" t="s">
        <v>1360</v>
      </c>
      <c r="K167" s="129">
        <v>87.534000000000006</v>
      </c>
      <c r="L167" s="129">
        <v>0</v>
      </c>
      <c r="M167" s="129">
        <v>603</v>
      </c>
      <c r="N167" s="129" t="s">
        <v>1131</v>
      </c>
      <c r="O167" s="129" t="b">
        <v>0</v>
      </c>
      <c r="Q167" s="129" t="b">
        <v>1</v>
      </c>
      <c r="R167" s="129" t="s">
        <v>1064</v>
      </c>
    </row>
    <row r="168" spans="1:18">
      <c r="A168" s="146" t="s">
        <v>1282</v>
      </c>
      <c r="B168" s="129" t="s">
        <v>1361</v>
      </c>
      <c r="C168" s="129" t="s">
        <v>77</v>
      </c>
      <c r="D168" s="129" t="s">
        <v>1037</v>
      </c>
      <c r="E168" s="129" t="s">
        <v>1038</v>
      </c>
      <c r="F168" s="129">
        <v>2766</v>
      </c>
      <c r="G168" s="129" t="b">
        <v>1</v>
      </c>
      <c r="H168" s="129">
        <v>396</v>
      </c>
      <c r="I168" s="129" t="b">
        <v>1</v>
      </c>
      <c r="J168" s="129" t="s">
        <v>1340</v>
      </c>
      <c r="K168" s="129">
        <v>84.918000000000006</v>
      </c>
      <c r="L168" s="129">
        <v>0</v>
      </c>
      <c r="M168" s="129">
        <v>1554</v>
      </c>
      <c r="N168" s="129" t="s">
        <v>1131</v>
      </c>
      <c r="O168" s="129" t="b">
        <v>0</v>
      </c>
      <c r="Q168" s="129" t="b">
        <v>1</v>
      </c>
      <c r="R168" s="129" t="s">
        <v>1064</v>
      </c>
    </row>
    <row r="169" spans="1:18">
      <c r="A169" s="146" t="s">
        <v>1282</v>
      </c>
      <c r="B169" s="129" t="s">
        <v>1362</v>
      </c>
      <c r="C169" s="129" t="s">
        <v>77</v>
      </c>
      <c r="D169" s="129" t="s">
        <v>1037</v>
      </c>
      <c r="E169" s="129" t="s">
        <v>1038</v>
      </c>
      <c r="F169" s="129">
        <v>6078</v>
      </c>
      <c r="G169" s="129" t="b">
        <v>1</v>
      </c>
      <c r="H169" s="129">
        <v>3428</v>
      </c>
      <c r="I169" s="129" t="b">
        <v>1</v>
      </c>
      <c r="J169" s="129" t="s">
        <v>1350</v>
      </c>
      <c r="K169" s="129">
        <v>73.885000000000005</v>
      </c>
      <c r="L169" s="129">
        <v>0</v>
      </c>
      <c r="M169" s="129">
        <v>2430</v>
      </c>
      <c r="N169" s="129" t="s">
        <v>1193</v>
      </c>
      <c r="O169" s="129" t="b">
        <v>1</v>
      </c>
      <c r="P169" s="129" t="s">
        <v>1363</v>
      </c>
      <c r="Q169" s="129" t="b">
        <v>1</v>
      </c>
      <c r="R169" s="129" t="s">
        <v>1055</v>
      </c>
    </row>
    <row r="170" spans="1:18" s="145" customFormat="1">
      <c r="A170" s="146" t="s">
        <v>1282</v>
      </c>
      <c r="B170" s="145" t="s">
        <v>1364</v>
      </c>
      <c r="C170" s="145" t="s">
        <v>77</v>
      </c>
      <c r="D170" s="145" t="s">
        <v>1037</v>
      </c>
      <c r="E170" s="145" t="s">
        <v>1076</v>
      </c>
      <c r="F170" s="145">
        <v>2427</v>
      </c>
      <c r="G170" s="145" t="b">
        <v>0</v>
      </c>
      <c r="H170" s="145">
        <v>0</v>
      </c>
      <c r="I170" s="145" t="b">
        <v>0</v>
      </c>
      <c r="K170" s="145">
        <v>0</v>
      </c>
      <c r="L170" s="145">
        <v>0</v>
      </c>
      <c r="M170" s="145">
        <v>0</v>
      </c>
      <c r="O170" s="145" t="b">
        <v>0</v>
      </c>
      <c r="Q170" s="145" t="b">
        <v>0</v>
      </c>
    </row>
    <row r="171" spans="1:18" s="145" customFormat="1">
      <c r="A171" s="146" t="s">
        <v>1282</v>
      </c>
      <c r="B171" s="145" t="s">
        <v>1364</v>
      </c>
      <c r="C171" s="145" t="s">
        <v>77</v>
      </c>
      <c r="D171" s="145" t="s">
        <v>1037</v>
      </c>
      <c r="E171" s="145" t="s">
        <v>1047</v>
      </c>
      <c r="F171" s="145">
        <v>2427</v>
      </c>
      <c r="G171" s="145" t="b">
        <v>1</v>
      </c>
      <c r="H171" s="145">
        <v>988</v>
      </c>
      <c r="I171" s="145" t="b">
        <v>1</v>
      </c>
      <c r="J171" s="145" t="s">
        <v>1365</v>
      </c>
      <c r="K171" s="145">
        <v>88.739000000000004</v>
      </c>
      <c r="L171" s="145">
        <v>0</v>
      </c>
      <c r="M171" s="145">
        <v>778</v>
      </c>
      <c r="N171" s="145" t="s">
        <v>1058</v>
      </c>
      <c r="O171" s="145" t="b">
        <v>0</v>
      </c>
      <c r="Q171" s="145" t="b">
        <v>1</v>
      </c>
      <c r="R171" s="145" t="s">
        <v>1059</v>
      </c>
    </row>
    <row r="172" spans="1:18">
      <c r="A172" s="146" t="s">
        <v>1282</v>
      </c>
      <c r="B172" s="129" t="s">
        <v>1366</v>
      </c>
      <c r="C172" s="129" t="s">
        <v>77</v>
      </c>
      <c r="D172" s="129" t="s">
        <v>1037</v>
      </c>
      <c r="E172" s="129" t="s">
        <v>1038</v>
      </c>
      <c r="F172" s="129">
        <v>2817</v>
      </c>
      <c r="G172" s="129" t="b">
        <v>1</v>
      </c>
      <c r="H172" s="129">
        <v>292</v>
      </c>
      <c r="I172" s="129" t="b">
        <v>1</v>
      </c>
      <c r="J172" s="129" t="s">
        <v>1202</v>
      </c>
      <c r="K172" s="129">
        <v>99.573999999999998</v>
      </c>
      <c r="L172" s="129">
        <v>0</v>
      </c>
      <c r="M172" s="129">
        <v>1889</v>
      </c>
      <c r="N172" s="129" t="s">
        <v>1203</v>
      </c>
      <c r="O172" s="129" t="b">
        <v>0</v>
      </c>
      <c r="Q172" s="129" t="b">
        <v>1</v>
      </c>
      <c r="R172" s="129" t="s">
        <v>1041</v>
      </c>
    </row>
    <row r="173" spans="1:18">
      <c r="A173" s="146" t="s">
        <v>1282</v>
      </c>
      <c r="B173" s="129" t="s">
        <v>1367</v>
      </c>
      <c r="C173" s="129" t="s">
        <v>77</v>
      </c>
      <c r="D173" s="129" t="s">
        <v>1037</v>
      </c>
      <c r="E173" s="129" t="s">
        <v>1038</v>
      </c>
      <c r="F173" s="129">
        <v>2844</v>
      </c>
      <c r="G173" s="129" t="b">
        <v>1</v>
      </c>
      <c r="H173" s="129">
        <v>232</v>
      </c>
      <c r="I173" s="129" t="b">
        <v>1</v>
      </c>
      <c r="J173" s="129" t="s">
        <v>1368</v>
      </c>
      <c r="K173" s="129">
        <v>97.257000000000005</v>
      </c>
      <c r="L173" s="129">
        <v>0</v>
      </c>
      <c r="M173" s="129">
        <v>1678</v>
      </c>
      <c r="N173" s="129" t="s">
        <v>1315</v>
      </c>
      <c r="O173" s="129" t="b">
        <v>0</v>
      </c>
      <c r="Q173" s="129" t="b">
        <v>1</v>
      </c>
      <c r="R173" s="129" t="s">
        <v>1041</v>
      </c>
    </row>
    <row r="174" spans="1:18">
      <c r="A174" s="146" t="s">
        <v>1282</v>
      </c>
      <c r="B174" s="129" t="s">
        <v>1369</v>
      </c>
      <c r="C174" s="129" t="s">
        <v>77</v>
      </c>
      <c r="D174" s="129" t="s">
        <v>1037</v>
      </c>
      <c r="E174" s="129" t="s">
        <v>1038</v>
      </c>
      <c r="F174" s="129">
        <v>2865</v>
      </c>
      <c r="G174" s="129" t="b">
        <v>1</v>
      </c>
      <c r="H174" s="129">
        <v>220</v>
      </c>
      <c r="I174" s="129" t="b">
        <v>1</v>
      </c>
      <c r="J174" s="129" t="s">
        <v>1077</v>
      </c>
      <c r="K174" s="129">
        <v>86.387</v>
      </c>
      <c r="L174" s="129">
        <v>0</v>
      </c>
      <c r="M174" s="129">
        <v>1211</v>
      </c>
      <c r="N174" s="129" t="s">
        <v>1078</v>
      </c>
      <c r="O174" s="129" t="b">
        <v>0</v>
      </c>
      <c r="Q174" s="129" t="b">
        <v>1</v>
      </c>
      <c r="R174" s="129" t="s">
        <v>1041</v>
      </c>
    </row>
    <row r="175" spans="1:18">
      <c r="A175" s="146" t="s">
        <v>1282</v>
      </c>
      <c r="B175" s="129" t="s">
        <v>1370</v>
      </c>
      <c r="C175" s="129" t="s">
        <v>77</v>
      </c>
      <c r="D175" s="129" t="s">
        <v>1037</v>
      </c>
      <c r="E175" s="129" t="s">
        <v>1038</v>
      </c>
      <c r="F175" s="129">
        <v>2856</v>
      </c>
      <c r="G175" s="129" t="b">
        <v>1</v>
      </c>
      <c r="H175" s="129">
        <v>220</v>
      </c>
      <c r="I175" s="129" t="b">
        <v>1</v>
      </c>
      <c r="J175" s="129" t="s">
        <v>1077</v>
      </c>
      <c r="K175" s="129">
        <v>96.525999999999996</v>
      </c>
      <c r="L175" s="129">
        <v>0</v>
      </c>
      <c r="M175" s="129">
        <v>1433</v>
      </c>
      <c r="N175" s="129" t="s">
        <v>1078</v>
      </c>
      <c r="O175" s="129" t="b">
        <v>0</v>
      </c>
      <c r="Q175" s="129" t="b">
        <v>1</v>
      </c>
      <c r="R175" s="129" t="s">
        <v>1041</v>
      </c>
    </row>
    <row r="176" spans="1:18">
      <c r="A176" s="146" t="s">
        <v>1282</v>
      </c>
      <c r="B176" s="129" t="s">
        <v>1371</v>
      </c>
      <c r="C176" s="129" t="s">
        <v>77</v>
      </c>
      <c r="D176" s="129" t="s">
        <v>1037</v>
      </c>
      <c r="E176" s="129" t="s">
        <v>1038</v>
      </c>
      <c r="F176" s="129">
        <v>2919</v>
      </c>
      <c r="G176" s="129" t="b">
        <v>1</v>
      </c>
      <c r="H176" s="129">
        <v>206</v>
      </c>
      <c r="I176" s="129" t="b">
        <v>1</v>
      </c>
      <c r="J176" s="129" t="s">
        <v>1057</v>
      </c>
      <c r="K176" s="129">
        <v>90.72</v>
      </c>
      <c r="L176" s="129">
        <v>0</v>
      </c>
      <c r="M176" s="129">
        <v>1237</v>
      </c>
      <c r="N176" s="129" t="s">
        <v>1058</v>
      </c>
      <c r="O176" s="129" t="b">
        <v>0</v>
      </c>
      <c r="Q176" s="129" t="b">
        <v>1</v>
      </c>
      <c r="R176" s="129" t="s">
        <v>1059</v>
      </c>
    </row>
    <row r="177" spans="1:18">
      <c r="A177" s="146" t="s">
        <v>1282</v>
      </c>
      <c r="B177" s="129" t="s">
        <v>1372</v>
      </c>
      <c r="C177" s="129" t="s">
        <v>77</v>
      </c>
      <c r="D177" s="129" t="s">
        <v>1037</v>
      </c>
      <c r="E177" s="129" t="s">
        <v>1038</v>
      </c>
      <c r="F177" s="129">
        <v>2991</v>
      </c>
      <c r="G177" s="129" t="b">
        <v>1</v>
      </c>
      <c r="H177" s="129">
        <v>508</v>
      </c>
      <c r="I177" s="129" t="b">
        <v>1</v>
      </c>
      <c r="J177" s="129" t="s">
        <v>1373</v>
      </c>
      <c r="K177" s="129">
        <v>86.436000000000007</v>
      </c>
      <c r="L177" s="129">
        <v>0</v>
      </c>
      <c r="M177" s="129">
        <v>1574</v>
      </c>
      <c r="N177" s="129" t="s">
        <v>1045</v>
      </c>
      <c r="O177" s="129" t="b">
        <v>0</v>
      </c>
      <c r="Q177" s="129" t="b">
        <v>1</v>
      </c>
      <c r="R177" s="129" t="s">
        <v>1041</v>
      </c>
    </row>
    <row r="178" spans="1:18">
      <c r="A178" s="146" t="s">
        <v>1282</v>
      </c>
      <c r="B178" s="129" t="s">
        <v>1374</v>
      </c>
      <c r="C178" s="129" t="s">
        <v>77</v>
      </c>
      <c r="D178" s="129" t="s">
        <v>1037</v>
      </c>
      <c r="E178" s="129" t="s">
        <v>1038</v>
      </c>
      <c r="F178" s="129">
        <v>2964</v>
      </c>
      <c r="G178" s="129" t="b">
        <v>1</v>
      </c>
      <c r="H178" s="129">
        <v>310</v>
      </c>
      <c r="I178" s="129" t="b">
        <v>1</v>
      </c>
      <c r="J178" s="129" t="s">
        <v>1375</v>
      </c>
      <c r="K178" s="129">
        <v>81.8</v>
      </c>
      <c r="L178" s="129">
        <v>0</v>
      </c>
      <c r="M178" s="129">
        <v>1488</v>
      </c>
      <c r="N178" s="129" t="s">
        <v>1078</v>
      </c>
      <c r="O178" s="129" t="b">
        <v>0</v>
      </c>
      <c r="Q178" s="129" t="b">
        <v>1</v>
      </c>
      <c r="R178" s="129" t="s">
        <v>1041</v>
      </c>
    </row>
    <row r="179" spans="1:18">
      <c r="A179" s="146" t="s">
        <v>1282</v>
      </c>
      <c r="B179" s="129" t="s">
        <v>1376</v>
      </c>
      <c r="C179" s="129" t="s">
        <v>77</v>
      </c>
      <c r="D179" s="129" t="s">
        <v>1037</v>
      </c>
      <c r="E179" s="129" t="s">
        <v>1038</v>
      </c>
      <c r="F179" s="129">
        <v>3030</v>
      </c>
      <c r="G179" s="129" t="b">
        <v>1</v>
      </c>
      <c r="H179" s="129">
        <v>312</v>
      </c>
      <c r="I179" s="129" t="b">
        <v>1</v>
      </c>
      <c r="J179" s="129" t="s">
        <v>1373</v>
      </c>
      <c r="K179" s="129">
        <v>93.366</v>
      </c>
      <c r="L179" s="129">
        <v>0</v>
      </c>
      <c r="M179" s="129">
        <v>1683</v>
      </c>
      <c r="N179" s="129" t="s">
        <v>1045</v>
      </c>
      <c r="O179" s="129" t="b">
        <v>0</v>
      </c>
      <c r="Q179" s="129" t="b">
        <v>1</v>
      </c>
      <c r="R179" s="129" t="s">
        <v>1041</v>
      </c>
    </row>
    <row r="180" spans="1:18">
      <c r="A180" s="146" t="s">
        <v>1282</v>
      </c>
      <c r="B180" s="129" t="s">
        <v>1377</v>
      </c>
      <c r="C180" s="129" t="s">
        <v>77</v>
      </c>
      <c r="D180" s="129" t="s">
        <v>1269</v>
      </c>
      <c r="E180" s="129" t="s">
        <v>1061</v>
      </c>
      <c r="F180" s="129">
        <v>663</v>
      </c>
      <c r="G180" s="129" t="b">
        <v>1</v>
      </c>
      <c r="H180" s="129">
        <v>204</v>
      </c>
      <c r="I180" s="129" t="b">
        <v>1</v>
      </c>
      <c r="J180" s="129" t="s">
        <v>1067</v>
      </c>
      <c r="K180" s="129">
        <v>94.527000000000001</v>
      </c>
      <c r="L180" s="129">
        <v>7.2900000000000002E-124</v>
      </c>
      <c r="M180" s="129">
        <v>359</v>
      </c>
      <c r="N180" s="129" t="s">
        <v>1068</v>
      </c>
      <c r="O180" s="129" t="b">
        <v>0</v>
      </c>
      <c r="Q180" s="129" t="b">
        <v>1</v>
      </c>
      <c r="R180" s="129" t="s">
        <v>1055</v>
      </c>
    </row>
    <row r="181" spans="1:18">
      <c r="A181" s="146" t="s">
        <v>1282</v>
      </c>
      <c r="B181" s="129" t="s">
        <v>1378</v>
      </c>
      <c r="C181" s="129" t="s">
        <v>77</v>
      </c>
      <c r="D181" s="129" t="s">
        <v>1037</v>
      </c>
      <c r="E181" s="129" t="s">
        <v>1038</v>
      </c>
      <c r="F181" s="129">
        <v>2118</v>
      </c>
      <c r="G181" s="129" t="b">
        <v>1</v>
      </c>
      <c r="H181" s="129">
        <v>218</v>
      </c>
      <c r="I181" s="129" t="b">
        <v>1</v>
      </c>
      <c r="J181" s="129" t="s">
        <v>1379</v>
      </c>
      <c r="K181" s="129">
        <v>90.21</v>
      </c>
      <c r="L181" s="129">
        <v>0</v>
      </c>
      <c r="M181" s="129">
        <v>717</v>
      </c>
      <c r="N181" s="129" t="s">
        <v>1147</v>
      </c>
      <c r="O181" s="129" t="b">
        <v>0</v>
      </c>
      <c r="Q181" s="129" t="b">
        <v>1</v>
      </c>
      <c r="R181" s="129" t="s">
        <v>1055</v>
      </c>
    </row>
    <row r="182" spans="1:18">
      <c r="A182" s="146" t="s">
        <v>1282</v>
      </c>
      <c r="B182" s="129" t="s">
        <v>1380</v>
      </c>
      <c r="C182" s="129" t="s">
        <v>77</v>
      </c>
      <c r="D182" s="129" t="s">
        <v>1037</v>
      </c>
      <c r="E182" s="129" t="s">
        <v>1038</v>
      </c>
      <c r="F182" s="129">
        <v>2001</v>
      </c>
      <c r="G182" s="129" t="b">
        <v>1</v>
      </c>
      <c r="H182" s="129">
        <v>208</v>
      </c>
      <c r="I182" s="129" t="b">
        <v>1</v>
      </c>
      <c r="J182" s="129" t="s">
        <v>1095</v>
      </c>
      <c r="K182" s="129">
        <v>99.85</v>
      </c>
      <c r="L182" s="129">
        <v>0</v>
      </c>
      <c r="M182" s="129">
        <v>1294</v>
      </c>
      <c r="N182" s="129" t="s">
        <v>1096</v>
      </c>
      <c r="O182" s="129" t="b">
        <v>0</v>
      </c>
      <c r="Q182" s="129" t="b">
        <v>1</v>
      </c>
      <c r="R182" s="129" t="s">
        <v>1097</v>
      </c>
    </row>
    <row r="183" spans="1:18">
      <c r="A183" s="146" t="s">
        <v>1282</v>
      </c>
      <c r="B183" s="129" t="s">
        <v>1381</v>
      </c>
      <c r="C183" s="129" t="s">
        <v>77</v>
      </c>
      <c r="D183" s="129" t="s">
        <v>1037</v>
      </c>
      <c r="E183" s="129" t="s">
        <v>1047</v>
      </c>
      <c r="F183" s="129">
        <v>4113</v>
      </c>
      <c r="G183" s="129" t="b">
        <v>1</v>
      </c>
      <c r="H183" s="129">
        <v>238</v>
      </c>
      <c r="I183" s="129" t="b">
        <v>1</v>
      </c>
      <c r="J183" s="129" t="s">
        <v>1099</v>
      </c>
      <c r="K183" s="129">
        <v>95.343000000000004</v>
      </c>
      <c r="L183" s="129">
        <v>0</v>
      </c>
      <c r="M183" s="129">
        <v>1641</v>
      </c>
      <c r="N183" s="129" t="s">
        <v>1058</v>
      </c>
      <c r="O183" s="129" t="b">
        <v>0</v>
      </c>
      <c r="Q183" s="129" t="b">
        <v>1</v>
      </c>
      <c r="R183" s="129" t="s">
        <v>1059</v>
      </c>
    </row>
    <row r="184" spans="1:18">
      <c r="A184" s="146" t="s">
        <v>1282</v>
      </c>
      <c r="B184" s="129" t="s">
        <v>1382</v>
      </c>
      <c r="C184" s="129" t="s">
        <v>77</v>
      </c>
      <c r="D184" s="129" t="s">
        <v>1037</v>
      </c>
      <c r="E184" s="129" t="s">
        <v>1038</v>
      </c>
      <c r="F184" s="129">
        <v>5233</v>
      </c>
      <c r="G184" s="129" t="b">
        <v>1</v>
      </c>
      <c r="H184" s="129">
        <v>378</v>
      </c>
      <c r="I184" s="129" t="b">
        <v>1</v>
      </c>
      <c r="J184" s="129" t="s">
        <v>1186</v>
      </c>
      <c r="K184" s="129">
        <v>94.498999999999995</v>
      </c>
      <c r="L184" s="129">
        <v>0</v>
      </c>
      <c r="M184" s="129">
        <v>1701</v>
      </c>
      <c r="N184" s="129" t="s">
        <v>1187</v>
      </c>
      <c r="O184" s="129" t="b">
        <v>0</v>
      </c>
      <c r="Q184" s="129" t="b">
        <v>1</v>
      </c>
      <c r="R184" s="129" t="s">
        <v>1041</v>
      </c>
    </row>
    <row r="185" spans="1:18">
      <c r="A185" s="146" t="s">
        <v>1282</v>
      </c>
      <c r="B185" s="129" t="s">
        <v>1383</v>
      </c>
      <c r="C185" s="129" t="s">
        <v>77</v>
      </c>
      <c r="D185" s="129" t="s">
        <v>1037</v>
      </c>
      <c r="E185" s="129" t="s">
        <v>1038</v>
      </c>
      <c r="F185" s="129">
        <v>2326</v>
      </c>
      <c r="G185" s="129" t="b">
        <v>1</v>
      </c>
      <c r="H185" s="129">
        <v>524</v>
      </c>
      <c r="I185" s="129" t="b">
        <v>1</v>
      </c>
      <c r="J185" s="129" t="s">
        <v>1384</v>
      </c>
      <c r="K185" s="129">
        <v>96.867000000000004</v>
      </c>
      <c r="L185" s="129">
        <v>0</v>
      </c>
      <c r="M185" s="129">
        <v>805</v>
      </c>
      <c r="N185" s="129" t="s">
        <v>1134</v>
      </c>
      <c r="O185" s="129" t="b">
        <v>0</v>
      </c>
      <c r="Q185" s="129" t="b">
        <v>1</v>
      </c>
      <c r="R185" s="129" t="s">
        <v>1041</v>
      </c>
    </row>
    <row r="186" spans="1:18">
      <c r="A186" s="146" t="s">
        <v>1282</v>
      </c>
      <c r="B186" s="129" t="s">
        <v>1385</v>
      </c>
      <c r="C186" s="129" t="s">
        <v>77</v>
      </c>
      <c r="D186" s="129" t="s">
        <v>1037</v>
      </c>
      <c r="E186" s="129" t="s">
        <v>1038</v>
      </c>
      <c r="F186" s="129">
        <v>3464</v>
      </c>
      <c r="G186" s="129" t="b">
        <v>1</v>
      </c>
      <c r="H186" s="129">
        <v>406</v>
      </c>
      <c r="I186" s="129" t="b">
        <v>1</v>
      </c>
      <c r="J186" s="129" t="s">
        <v>1386</v>
      </c>
      <c r="K186" s="129">
        <v>95.034999999999997</v>
      </c>
      <c r="L186" s="129">
        <v>0</v>
      </c>
      <c r="M186" s="129">
        <v>1288</v>
      </c>
      <c r="N186" s="129" t="s">
        <v>1045</v>
      </c>
      <c r="O186" s="129" t="b">
        <v>0</v>
      </c>
      <c r="Q186" s="129" t="b">
        <v>1</v>
      </c>
      <c r="R186" s="129" t="s">
        <v>1041</v>
      </c>
    </row>
    <row r="187" spans="1:18">
      <c r="A187" s="146" t="s">
        <v>1282</v>
      </c>
      <c r="B187" s="129" t="s">
        <v>1387</v>
      </c>
      <c r="C187" s="129" t="s">
        <v>77</v>
      </c>
      <c r="D187" s="129" t="s">
        <v>1037</v>
      </c>
      <c r="E187" s="129" t="s">
        <v>1038</v>
      </c>
      <c r="F187" s="129">
        <v>1968</v>
      </c>
      <c r="G187" s="129" t="b">
        <v>1</v>
      </c>
      <c r="H187" s="129">
        <v>216</v>
      </c>
      <c r="I187" s="129" t="b">
        <v>1</v>
      </c>
      <c r="J187" s="129" t="s">
        <v>1119</v>
      </c>
      <c r="K187" s="129">
        <v>97.866</v>
      </c>
      <c r="L187" s="129">
        <v>0</v>
      </c>
      <c r="M187" s="129">
        <v>1180</v>
      </c>
      <c r="N187" s="129" t="s">
        <v>1120</v>
      </c>
      <c r="O187" s="129" t="b">
        <v>0</v>
      </c>
      <c r="Q187" s="129" t="b">
        <v>1</v>
      </c>
      <c r="R187" s="129" t="s">
        <v>1121</v>
      </c>
    </row>
    <row r="188" spans="1:18">
      <c r="A188" s="146" t="s">
        <v>1282</v>
      </c>
      <c r="B188" s="129" t="s">
        <v>1388</v>
      </c>
      <c r="C188" s="129" t="s">
        <v>77</v>
      </c>
      <c r="D188" s="129" t="s">
        <v>1037</v>
      </c>
      <c r="E188" s="129" t="s">
        <v>1038</v>
      </c>
      <c r="F188" s="129">
        <v>2748</v>
      </c>
      <c r="G188" s="129" t="b">
        <v>1</v>
      </c>
      <c r="H188" s="129">
        <v>426</v>
      </c>
      <c r="I188" s="129" t="b">
        <v>1</v>
      </c>
      <c r="J188" s="129" t="s">
        <v>1389</v>
      </c>
      <c r="K188" s="129">
        <v>89.629000000000005</v>
      </c>
      <c r="L188" s="129">
        <v>0</v>
      </c>
      <c r="M188" s="129">
        <v>1646</v>
      </c>
      <c r="N188" s="129" t="s">
        <v>1045</v>
      </c>
      <c r="O188" s="129" t="b">
        <v>0</v>
      </c>
      <c r="Q188" s="129" t="b">
        <v>1</v>
      </c>
      <c r="R188" s="129" t="s">
        <v>1041</v>
      </c>
    </row>
    <row r="189" spans="1:18">
      <c r="A189" s="146" t="s">
        <v>1282</v>
      </c>
      <c r="B189" s="129" t="s">
        <v>1390</v>
      </c>
      <c r="C189" s="129" t="s">
        <v>77</v>
      </c>
      <c r="D189" s="129" t="s">
        <v>1037</v>
      </c>
      <c r="E189" s="129" t="s">
        <v>1038</v>
      </c>
      <c r="F189" s="129">
        <v>1902</v>
      </c>
      <c r="G189" s="129" t="b">
        <v>1</v>
      </c>
      <c r="H189" s="129">
        <v>202</v>
      </c>
      <c r="I189" s="129" t="b">
        <v>1</v>
      </c>
      <c r="J189" s="129" t="s">
        <v>1236</v>
      </c>
      <c r="K189" s="129">
        <v>82.409000000000006</v>
      </c>
      <c r="L189" s="129">
        <v>0</v>
      </c>
      <c r="M189" s="129">
        <v>990</v>
      </c>
      <c r="N189" s="129" t="s">
        <v>1237</v>
      </c>
      <c r="O189" s="129" t="b">
        <v>0</v>
      </c>
      <c r="Q189" s="129" t="b">
        <v>1</v>
      </c>
      <c r="R189" s="129" t="s">
        <v>1050</v>
      </c>
    </row>
    <row r="190" spans="1:18">
      <c r="A190" s="146" t="s">
        <v>1282</v>
      </c>
      <c r="B190" s="129" t="s">
        <v>1391</v>
      </c>
      <c r="C190" s="129" t="s">
        <v>77</v>
      </c>
      <c r="D190" s="129" t="s">
        <v>1037</v>
      </c>
      <c r="E190" s="129" t="s">
        <v>1038</v>
      </c>
      <c r="F190" s="129">
        <v>1872</v>
      </c>
      <c r="G190" s="129" t="b">
        <v>1</v>
      </c>
      <c r="H190" s="129">
        <v>202</v>
      </c>
      <c r="I190" s="129" t="b">
        <v>1</v>
      </c>
      <c r="J190" s="129" t="s">
        <v>1236</v>
      </c>
      <c r="K190" s="129">
        <v>70.66</v>
      </c>
      <c r="L190" s="129">
        <v>0</v>
      </c>
      <c r="M190" s="129">
        <v>757</v>
      </c>
      <c r="N190" s="129" t="s">
        <v>1237</v>
      </c>
      <c r="O190" s="129" t="b">
        <v>0</v>
      </c>
      <c r="Q190" s="129" t="b">
        <v>1</v>
      </c>
      <c r="R190" s="129" t="s">
        <v>1050</v>
      </c>
    </row>
    <row r="191" spans="1:18">
      <c r="A191" s="146" t="s">
        <v>1282</v>
      </c>
      <c r="B191" s="129" t="s">
        <v>1392</v>
      </c>
      <c r="C191" s="129" t="s">
        <v>77</v>
      </c>
      <c r="D191" s="129" t="s">
        <v>1037</v>
      </c>
      <c r="E191" s="129" t="s">
        <v>1047</v>
      </c>
      <c r="F191" s="129">
        <v>2679</v>
      </c>
      <c r="G191" s="129" t="b">
        <v>1</v>
      </c>
      <c r="H191" s="129">
        <v>208</v>
      </c>
      <c r="I191" s="129" t="b">
        <v>1</v>
      </c>
      <c r="J191" s="129" t="s">
        <v>1110</v>
      </c>
      <c r="K191" s="129">
        <v>61.82</v>
      </c>
      <c r="L191" s="129">
        <v>0</v>
      </c>
      <c r="M191" s="129">
        <v>931</v>
      </c>
      <c r="N191" s="129" t="s">
        <v>1111</v>
      </c>
      <c r="O191" s="129" t="b">
        <v>0</v>
      </c>
      <c r="Q191" s="129" t="b">
        <v>1</v>
      </c>
      <c r="R191" s="129" t="s">
        <v>1059</v>
      </c>
    </row>
    <row r="192" spans="1:18">
      <c r="A192" s="146" t="s">
        <v>1282</v>
      </c>
      <c r="B192" s="129" t="s">
        <v>1393</v>
      </c>
      <c r="C192" s="129" t="s">
        <v>77</v>
      </c>
      <c r="D192" s="129" t="s">
        <v>1037</v>
      </c>
      <c r="E192" s="129" t="s">
        <v>1038</v>
      </c>
      <c r="F192" s="129">
        <v>1968</v>
      </c>
      <c r="G192" s="129" t="b">
        <v>1</v>
      </c>
      <c r="H192" s="129">
        <v>393</v>
      </c>
      <c r="I192" s="129" t="b">
        <v>1</v>
      </c>
      <c r="J192" s="129" t="s">
        <v>1394</v>
      </c>
      <c r="K192" s="129">
        <v>97.561000000000007</v>
      </c>
      <c r="L192" s="129">
        <v>0</v>
      </c>
      <c r="M192" s="129">
        <v>1222</v>
      </c>
      <c r="N192" s="129" t="s">
        <v>1120</v>
      </c>
      <c r="O192" s="129" t="b">
        <v>1</v>
      </c>
      <c r="P192" s="129" t="s">
        <v>1395</v>
      </c>
      <c r="Q192" s="129" t="b">
        <v>1</v>
      </c>
      <c r="R192" s="129" t="s">
        <v>1121</v>
      </c>
    </row>
    <row r="193" spans="1:18">
      <c r="A193" s="146" t="s">
        <v>1282</v>
      </c>
      <c r="B193" s="129" t="s">
        <v>1396</v>
      </c>
      <c r="C193" s="129" t="s">
        <v>77</v>
      </c>
      <c r="D193" s="129" t="s">
        <v>1397</v>
      </c>
      <c r="E193" s="129" t="s">
        <v>1047</v>
      </c>
      <c r="F193" s="129">
        <v>4884</v>
      </c>
      <c r="G193" s="129" t="b">
        <v>1</v>
      </c>
      <c r="H193" s="129">
        <v>250</v>
      </c>
      <c r="I193" s="129" t="b">
        <v>1</v>
      </c>
      <c r="J193" s="129" t="s">
        <v>1090</v>
      </c>
      <c r="K193" s="129">
        <v>95.673000000000002</v>
      </c>
      <c r="L193" s="129">
        <v>0</v>
      </c>
      <c r="M193" s="129">
        <v>1805</v>
      </c>
      <c r="N193" s="129" t="s">
        <v>1045</v>
      </c>
      <c r="O193" s="129" t="b">
        <v>0</v>
      </c>
      <c r="Q193" s="129" t="b">
        <v>1</v>
      </c>
      <c r="R193" s="129" t="s">
        <v>1041</v>
      </c>
    </row>
    <row r="194" spans="1:18">
      <c r="A194" s="146" t="s">
        <v>1282</v>
      </c>
      <c r="B194" s="129" t="s">
        <v>1398</v>
      </c>
      <c r="C194" s="129" t="s">
        <v>77</v>
      </c>
      <c r="D194" s="129" t="s">
        <v>1037</v>
      </c>
      <c r="E194" s="129" t="s">
        <v>1038</v>
      </c>
      <c r="F194" s="129">
        <v>2364</v>
      </c>
      <c r="G194" s="129" t="b">
        <v>1</v>
      </c>
      <c r="H194" s="129">
        <v>206</v>
      </c>
      <c r="I194" s="129" t="b">
        <v>1</v>
      </c>
      <c r="J194" s="129" t="s">
        <v>1081</v>
      </c>
      <c r="K194" s="129">
        <v>92.856999999999999</v>
      </c>
      <c r="L194" s="129">
        <v>0</v>
      </c>
      <c r="M194" s="129">
        <v>1043</v>
      </c>
      <c r="N194" s="129" t="s">
        <v>1082</v>
      </c>
      <c r="O194" s="129" t="b">
        <v>0</v>
      </c>
      <c r="Q194" s="129" t="b">
        <v>1</v>
      </c>
      <c r="R194" s="129" t="s">
        <v>1055</v>
      </c>
    </row>
    <row r="195" spans="1:18">
      <c r="A195" s="146" t="s">
        <v>1282</v>
      </c>
      <c r="B195" s="129" t="s">
        <v>1399</v>
      </c>
      <c r="C195" s="129" t="s">
        <v>77</v>
      </c>
      <c r="D195" s="129" t="s">
        <v>1037</v>
      </c>
      <c r="E195" s="129" t="s">
        <v>1076</v>
      </c>
      <c r="F195" s="129">
        <v>1211</v>
      </c>
      <c r="G195" s="129" t="b">
        <v>1</v>
      </c>
      <c r="H195" s="129">
        <v>364</v>
      </c>
      <c r="I195" s="129" t="b">
        <v>1</v>
      </c>
      <c r="J195" s="129" t="s">
        <v>1062</v>
      </c>
      <c r="K195" s="129">
        <v>71.463999999999999</v>
      </c>
      <c r="L195" s="129">
        <v>0</v>
      </c>
      <c r="M195" s="129">
        <v>575</v>
      </c>
      <c r="N195" s="129" t="s">
        <v>1063</v>
      </c>
      <c r="O195" s="129" t="b">
        <v>1</v>
      </c>
      <c r="P195" s="129" t="s">
        <v>1400</v>
      </c>
      <c r="Q195" s="129" t="b">
        <v>1</v>
      </c>
      <c r="R195" s="129" t="s">
        <v>1064</v>
      </c>
    </row>
    <row r="196" spans="1:18">
      <c r="A196" s="146" t="s">
        <v>1282</v>
      </c>
      <c r="B196" s="129" t="s">
        <v>1401</v>
      </c>
      <c r="C196" s="129" t="s">
        <v>77</v>
      </c>
      <c r="D196" s="129" t="s">
        <v>1037</v>
      </c>
      <c r="E196" s="129" t="s">
        <v>1038</v>
      </c>
      <c r="F196" s="129">
        <v>3777</v>
      </c>
      <c r="G196" s="129" t="b">
        <v>1</v>
      </c>
      <c r="H196" s="129">
        <v>210</v>
      </c>
      <c r="I196" s="129" t="b">
        <v>1</v>
      </c>
      <c r="J196" s="129" t="s">
        <v>1402</v>
      </c>
      <c r="K196" s="129">
        <v>94.448999999999998</v>
      </c>
      <c r="L196" s="129">
        <v>0</v>
      </c>
      <c r="M196" s="129">
        <v>2053</v>
      </c>
      <c r="N196" s="129" t="s">
        <v>1134</v>
      </c>
      <c r="O196" s="129" t="b">
        <v>0</v>
      </c>
      <c r="Q196" s="129" t="b">
        <v>1</v>
      </c>
      <c r="R196" s="129" t="s">
        <v>1041</v>
      </c>
    </row>
    <row r="197" spans="1:18">
      <c r="A197" s="146" t="s">
        <v>1282</v>
      </c>
      <c r="B197" s="129" t="s">
        <v>1403</v>
      </c>
      <c r="C197" s="129" t="s">
        <v>77</v>
      </c>
      <c r="D197" s="129" t="s">
        <v>1037</v>
      </c>
      <c r="E197" s="129" t="s">
        <v>1038</v>
      </c>
      <c r="F197" s="129">
        <v>3195</v>
      </c>
      <c r="G197" s="129" t="b">
        <v>1</v>
      </c>
      <c r="H197" s="129">
        <v>216</v>
      </c>
      <c r="I197" s="129" t="b">
        <v>1</v>
      </c>
      <c r="J197" s="129" t="s">
        <v>1404</v>
      </c>
      <c r="K197" s="129">
        <v>96.995000000000005</v>
      </c>
      <c r="L197" s="129">
        <v>0</v>
      </c>
      <c r="M197" s="129">
        <v>1845</v>
      </c>
      <c r="N197" s="129" t="s">
        <v>1040</v>
      </c>
      <c r="O197" s="129" t="b">
        <v>0</v>
      </c>
      <c r="Q197" s="129" t="b">
        <v>1</v>
      </c>
      <c r="R197" s="129" t="s">
        <v>1041</v>
      </c>
    </row>
    <row r="198" spans="1:18">
      <c r="A198" s="146" t="s">
        <v>1282</v>
      </c>
      <c r="B198" s="129" t="s">
        <v>1405</v>
      </c>
      <c r="C198" s="129" t="s">
        <v>77</v>
      </c>
      <c r="D198" s="129" t="s">
        <v>1066</v>
      </c>
      <c r="E198" s="129" t="s">
        <v>1076</v>
      </c>
      <c r="F198" s="129">
        <v>1450</v>
      </c>
      <c r="G198" s="129" t="b">
        <v>1</v>
      </c>
      <c r="H198" s="129">
        <v>200</v>
      </c>
      <c r="I198" s="129" t="b">
        <v>1</v>
      </c>
      <c r="J198" s="129" t="s">
        <v>1406</v>
      </c>
      <c r="K198" s="129">
        <v>99.379000000000005</v>
      </c>
      <c r="L198" s="129">
        <v>0</v>
      </c>
      <c r="M198" s="129">
        <v>984</v>
      </c>
      <c r="N198" s="129" t="s">
        <v>1040</v>
      </c>
      <c r="O198" s="129" t="b">
        <v>0</v>
      </c>
      <c r="Q198" s="129" t="b">
        <v>1</v>
      </c>
      <c r="R198" s="129" t="s">
        <v>1041</v>
      </c>
    </row>
    <row r="199" spans="1:18">
      <c r="A199" s="146" t="s">
        <v>1282</v>
      </c>
      <c r="B199" s="129" t="s">
        <v>1407</v>
      </c>
      <c r="C199" s="129" t="s">
        <v>77</v>
      </c>
      <c r="D199" s="129" t="s">
        <v>1037</v>
      </c>
      <c r="E199" s="129" t="s">
        <v>1038</v>
      </c>
      <c r="F199" s="129">
        <v>3072</v>
      </c>
      <c r="G199" s="129" t="b">
        <v>1</v>
      </c>
      <c r="H199" s="129">
        <v>212</v>
      </c>
      <c r="I199" s="129" t="b">
        <v>1</v>
      </c>
      <c r="J199" s="129" t="s">
        <v>1408</v>
      </c>
      <c r="K199" s="129">
        <v>97.891999999999996</v>
      </c>
      <c r="L199" s="129">
        <v>0</v>
      </c>
      <c r="M199" s="129">
        <v>1795</v>
      </c>
      <c r="N199" s="129" t="s">
        <v>1134</v>
      </c>
      <c r="O199" s="129" t="b">
        <v>0</v>
      </c>
      <c r="Q199" s="129" t="b">
        <v>1</v>
      </c>
      <c r="R199" s="129" t="s">
        <v>1041</v>
      </c>
    </row>
    <row r="200" spans="1:18">
      <c r="A200" s="146" t="s">
        <v>1282</v>
      </c>
      <c r="B200" s="129" t="s">
        <v>1409</v>
      </c>
      <c r="C200" s="129" t="s">
        <v>77</v>
      </c>
      <c r="D200" s="129" t="s">
        <v>1037</v>
      </c>
      <c r="E200" s="129" t="s">
        <v>1038</v>
      </c>
      <c r="F200" s="129">
        <v>2571</v>
      </c>
      <c r="G200" s="129" t="b">
        <v>1</v>
      </c>
      <c r="H200" s="129">
        <v>212</v>
      </c>
      <c r="I200" s="129" t="b">
        <v>1</v>
      </c>
      <c r="J200" s="129" t="s">
        <v>1410</v>
      </c>
      <c r="K200" s="129">
        <v>100</v>
      </c>
      <c r="L200" s="129">
        <v>0</v>
      </c>
      <c r="M200" s="129">
        <v>1670</v>
      </c>
      <c r="N200" s="129" t="s">
        <v>1040</v>
      </c>
      <c r="O200" s="129" t="b">
        <v>0</v>
      </c>
      <c r="Q200" s="129" t="b">
        <v>1</v>
      </c>
      <c r="R200" s="129" t="s">
        <v>1041</v>
      </c>
    </row>
    <row r="201" spans="1:18">
      <c r="A201" s="146" t="s">
        <v>1282</v>
      </c>
      <c r="B201" s="129" t="s">
        <v>1411</v>
      </c>
      <c r="C201" s="129" t="s">
        <v>77</v>
      </c>
      <c r="D201" s="129" t="s">
        <v>1037</v>
      </c>
      <c r="E201" s="129" t="s">
        <v>1038</v>
      </c>
      <c r="F201" s="129">
        <v>2748</v>
      </c>
      <c r="G201" s="129" t="b">
        <v>1</v>
      </c>
      <c r="H201" s="129">
        <v>202</v>
      </c>
      <c r="I201" s="129" t="b">
        <v>1</v>
      </c>
      <c r="J201" s="129" t="s">
        <v>1412</v>
      </c>
      <c r="K201" s="129">
        <v>99.781999999999996</v>
      </c>
      <c r="L201" s="129">
        <v>0</v>
      </c>
      <c r="M201" s="129">
        <v>1814</v>
      </c>
      <c r="N201" s="129" t="s">
        <v>1040</v>
      </c>
      <c r="O201" s="129" t="b">
        <v>0</v>
      </c>
      <c r="Q201" s="129" t="b">
        <v>1</v>
      </c>
      <c r="R201" s="129" t="s">
        <v>1041</v>
      </c>
    </row>
    <row r="202" spans="1:18">
      <c r="A202" s="146" t="s">
        <v>1282</v>
      </c>
      <c r="B202" s="129" t="s">
        <v>1413</v>
      </c>
      <c r="C202" s="129" t="s">
        <v>77</v>
      </c>
      <c r="D202" s="129" t="s">
        <v>1092</v>
      </c>
      <c r="E202" s="129" t="s">
        <v>1076</v>
      </c>
      <c r="F202" s="129">
        <v>1941</v>
      </c>
      <c r="G202" s="129" t="b">
        <v>1</v>
      </c>
      <c r="H202" s="129">
        <v>884</v>
      </c>
      <c r="I202" s="129" t="b">
        <v>1</v>
      </c>
      <c r="J202" s="129" t="s">
        <v>1414</v>
      </c>
      <c r="K202" s="129">
        <v>50.895000000000003</v>
      </c>
      <c r="L202" s="129">
        <v>7.6000000000000001E-97</v>
      </c>
      <c r="M202" s="129">
        <v>316</v>
      </c>
      <c r="N202" s="129" t="s">
        <v>1049</v>
      </c>
      <c r="O202" s="129" t="b">
        <v>0</v>
      </c>
      <c r="Q202" s="129" t="b">
        <v>1</v>
      </c>
      <c r="R202" s="129" t="s">
        <v>1050</v>
      </c>
    </row>
    <row r="203" spans="1:18">
      <c r="A203" s="146" t="s">
        <v>1282</v>
      </c>
      <c r="B203" s="129" t="s">
        <v>1415</v>
      </c>
      <c r="C203" s="129" t="s">
        <v>77</v>
      </c>
      <c r="D203" s="129" t="s">
        <v>1037</v>
      </c>
      <c r="E203" s="129" t="s">
        <v>1047</v>
      </c>
      <c r="F203" s="129">
        <v>2155</v>
      </c>
      <c r="G203" s="129" t="b">
        <v>1</v>
      </c>
      <c r="H203" s="129">
        <v>204</v>
      </c>
      <c r="I203" s="129" t="b">
        <v>1</v>
      </c>
      <c r="J203" s="129" t="s">
        <v>1416</v>
      </c>
      <c r="K203" s="129">
        <v>98.747</v>
      </c>
      <c r="L203" s="129">
        <v>0</v>
      </c>
      <c r="M203" s="129">
        <v>1384</v>
      </c>
      <c r="N203" s="129" t="s">
        <v>1203</v>
      </c>
      <c r="O203" s="129" t="b">
        <v>0</v>
      </c>
      <c r="Q203" s="129" t="b">
        <v>1</v>
      </c>
      <c r="R203" s="129" t="s">
        <v>1041</v>
      </c>
    </row>
    <row r="204" spans="1:18">
      <c r="A204" s="146" t="s">
        <v>1282</v>
      </c>
      <c r="B204" s="129" t="s">
        <v>1417</v>
      </c>
      <c r="C204" s="129" t="s">
        <v>77</v>
      </c>
      <c r="D204" s="129" t="s">
        <v>1037</v>
      </c>
      <c r="E204" s="129" t="s">
        <v>1076</v>
      </c>
      <c r="F204" s="129">
        <v>870</v>
      </c>
      <c r="G204" s="129" t="b">
        <v>1</v>
      </c>
      <c r="H204" s="129">
        <v>496</v>
      </c>
      <c r="I204" s="129" t="b">
        <v>1</v>
      </c>
      <c r="J204" s="129" t="s">
        <v>1418</v>
      </c>
      <c r="K204" s="129">
        <v>30.434999999999999</v>
      </c>
      <c r="L204" s="129">
        <v>5.6399999999999999E-16</v>
      </c>
      <c r="M204" s="129">
        <v>90.1</v>
      </c>
      <c r="N204" s="129" t="s">
        <v>1419</v>
      </c>
      <c r="O204" s="129" t="b">
        <v>1</v>
      </c>
      <c r="P204" s="129" t="s">
        <v>1420</v>
      </c>
      <c r="Q204" s="129" t="b">
        <v>1</v>
      </c>
      <c r="R204" s="129" t="s">
        <v>1064</v>
      </c>
    </row>
    <row r="205" spans="1:18">
      <c r="A205" s="146" t="s">
        <v>1282</v>
      </c>
      <c r="B205" s="129" t="s">
        <v>1421</v>
      </c>
      <c r="C205" s="129" t="s">
        <v>77</v>
      </c>
      <c r="D205" s="129" t="s">
        <v>1037</v>
      </c>
      <c r="E205" s="129" t="s">
        <v>1038</v>
      </c>
      <c r="F205" s="129">
        <v>2492</v>
      </c>
      <c r="G205" s="129" t="b">
        <v>1</v>
      </c>
      <c r="H205" s="129">
        <v>202</v>
      </c>
      <c r="I205" s="129" t="b">
        <v>1</v>
      </c>
      <c r="J205" s="129" t="s">
        <v>1422</v>
      </c>
      <c r="K205" s="129">
        <v>98.795000000000002</v>
      </c>
      <c r="L205" s="129">
        <v>0</v>
      </c>
      <c r="M205" s="129">
        <v>1540</v>
      </c>
      <c r="N205" s="129" t="s">
        <v>1423</v>
      </c>
      <c r="O205" s="129" t="b">
        <v>0</v>
      </c>
      <c r="Q205" s="129" t="b">
        <v>1</v>
      </c>
      <c r="R205" s="129" t="s">
        <v>1050</v>
      </c>
    </row>
    <row r="206" spans="1:18">
      <c r="A206" s="146" t="s">
        <v>1282</v>
      </c>
      <c r="B206" s="129" t="s">
        <v>1424</v>
      </c>
      <c r="C206" s="129" t="s">
        <v>77</v>
      </c>
      <c r="D206" s="129" t="s">
        <v>1037</v>
      </c>
      <c r="E206" s="129" t="s">
        <v>1038</v>
      </c>
      <c r="F206" s="129">
        <v>2559</v>
      </c>
      <c r="G206" s="129" t="b">
        <v>1</v>
      </c>
      <c r="H206" s="129">
        <v>206</v>
      </c>
      <c r="I206" s="129" t="b">
        <v>1</v>
      </c>
      <c r="J206" s="129" t="s">
        <v>1425</v>
      </c>
      <c r="K206" s="129">
        <v>99.414000000000001</v>
      </c>
      <c r="L206" s="129">
        <v>0</v>
      </c>
      <c r="M206" s="129">
        <v>1670</v>
      </c>
      <c r="N206" s="129" t="s">
        <v>1049</v>
      </c>
      <c r="O206" s="129" t="b">
        <v>0</v>
      </c>
      <c r="Q206" s="129" t="b">
        <v>1</v>
      </c>
      <c r="R206" s="129" t="s">
        <v>1050</v>
      </c>
    </row>
    <row r="207" spans="1:18">
      <c r="A207" s="146" t="s">
        <v>1282</v>
      </c>
      <c r="B207" s="129" t="s">
        <v>1426</v>
      </c>
      <c r="C207" s="129" t="s">
        <v>77</v>
      </c>
      <c r="D207" s="129" t="s">
        <v>1037</v>
      </c>
      <c r="E207" s="129" t="s">
        <v>1038</v>
      </c>
      <c r="F207" s="129">
        <v>2691</v>
      </c>
      <c r="G207" s="129" t="b">
        <v>1</v>
      </c>
      <c r="H207" s="129">
        <v>342</v>
      </c>
      <c r="I207" s="129" t="b">
        <v>1</v>
      </c>
      <c r="J207" s="129" t="s">
        <v>1427</v>
      </c>
      <c r="K207" s="129">
        <v>98.885000000000005</v>
      </c>
      <c r="L207" s="129">
        <v>0</v>
      </c>
      <c r="M207" s="129">
        <v>1717</v>
      </c>
      <c r="N207" s="129" t="s">
        <v>1193</v>
      </c>
      <c r="O207" s="129" t="b">
        <v>0</v>
      </c>
      <c r="Q207" s="129" t="b">
        <v>1</v>
      </c>
      <c r="R207" s="129" t="s">
        <v>1055</v>
      </c>
    </row>
    <row r="208" spans="1:18">
      <c r="A208" s="146" t="s">
        <v>1282</v>
      </c>
      <c r="B208" s="129" t="s">
        <v>1428</v>
      </c>
      <c r="C208" s="129" t="s">
        <v>77</v>
      </c>
      <c r="D208" s="129" t="s">
        <v>1037</v>
      </c>
      <c r="E208" s="129" t="s">
        <v>1076</v>
      </c>
      <c r="F208" s="129">
        <v>757</v>
      </c>
      <c r="G208" s="129" t="b">
        <v>1</v>
      </c>
      <c r="H208" s="129">
        <v>666</v>
      </c>
      <c r="I208" s="129" t="b">
        <v>1</v>
      </c>
      <c r="J208" s="129" t="s">
        <v>1429</v>
      </c>
      <c r="K208" s="129">
        <v>35.149000000000001</v>
      </c>
      <c r="L208" s="129">
        <v>4.9200000000000003E-15</v>
      </c>
      <c r="M208" s="129">
        <v>86.3</v>
      </c>
      <c r="N208" s="129" t="s">
        <v>1430</v>
      </c>
      <c r="O208" s="129" t="b">
        <v>1</v>
      </c>
      <c r="P208" s="129" t="s">
        <v>1431</v>
      </c>
      <c r="Q208" s="129" t="b">
        <v>1</v>
      </c>
      <c r="R208" s="129" t="s">
        <v>1064</v>
      </c>
    </row>
    <row r="209" spans="1:18">
      <c r="A209" s="146" t="s">
        <v>1282</v>
      </c>
      <c r="B209" s="129" t="s">
        <v>1432</v>
      </c>
      <c r="C209" s="129" t="s">
        <v>77</v>
      </c>
      <c r="D209" s="129" t="s">
        <v>1037</v>
      </c>
      <c r="E209" s="129" t="s">
        <v>1038</v>
      </c>
      <c r="F209" s="129">
        <v>3033</v>
      </c>
      <c r="G209" s="129" t="b">
        <v>1</v>
      </c>
      <c r="H209" s="129">
        <v>416</v>
      </c>
      <c r="I209" s="129" t="b">
        <v>1</v>
      </c>
      <c r="J209" s="129" t="s">
        <v>1433</v>
      </c>
      <c r="K209" s="129">
        <v>98.363</v>
      </c>
      <c r="L209" s="129">
        <v>0</v>
      </c>
      <c r="M209" s="129">
        <v>1388</v>
      </c>
      <c r="N209" s="129" t="s">
        <v>1131</v>
      </c>
      <c r="O209" s="129" t="b">
        <v>0</v>
      </c>
      <c r="Q209" s="129" t="b">
        <v>1</v>
      </c>
      <c r="R209" s="129" t="s">
        <v>1064</v>
      </c>
    </row>
    <row r="210" spans="1:18">
      <c r="A210" s="146" t="s">
        <v>1282</v>
      </c>
      <c r="B210" s="129" t="s">
        <v>1434</v>
      </c>
      <c r="C210" s="129" t="s">
        <v>77</v>
      </c>
      <c r="D210" s="129" t="s">
        <v>1037</v>
      </c>
      <c r="E210" s="129" t="s">
        <v>1038</v>
      </c>
      <c r="F210" s="129">
        <v>4042</v>
      </c>
      <c r="G210" s="129" t="b">
        <v>1</v>
      </c>
      <c r="H210" s="129">
        <v>518</v>
      </c>
      <c r="I210" s="129" t="b">
        <v>1</v>
      </c>
      <c r="J210" s="129" t="s">
        <v>1435</v>
      </c>
      <c r="K210" s="129">
        <v>88.667000000000002</v>
      </c>
      <c r="L210" s="129">
        <v>0</v>
      </c>
      <c r="M210" s="129">
        <v>1032</v>
      </c>
      <c r="N210" s="129" t="s">
        <v>1078</v>
      </c>
      <c r="O210" s="129" t="b">
        <v>0</v>
      </c>
      <c r="Q210" s="129" t="b">
        <v>1</v>
      </c>
      <c r="R210" s="129" t="s">
        <v>1041</v>
      </c>
    </row>
    <row r="211" spans="1:18">
      <c r="A211" s="146" t="s">
        <v>1282</v>
      </c>
      <c r="B211" s="129" t="s">
        <v>1436</v>
      </c>
      <c r="C211" s="129" t="s">
        <v>77</v>
      </c>
      <c r="D211" s="129" t="s">
        <v>1037</v>
      </c>
      <c r="E211" s="129" t="s">
        <v>1038</v>
      </c>
      <c r="F211" s="129">
        <v>2793</v>
      </c>
      <c r="G211" s="129" t="b">
        <v>1</v>
      </c>
      <c r="H211" s="129">
        <v>284</v>
      </c>
      <c r="I211" s="129" t="b">
        <v>1</v>
      </c>
      <c r="J211" s="129" t="s">
        <v>1437</v>
      </c>
      <c r="K211" s="129">
        <v>93.233000000000004</v>
      </c>
      <c r="L211" s="129">
        <v>0</v>
      </c>
      <c r="M211" s="129">
        <v>1646</v>
      </c>
      <c r="N211" s="129" t="s">
        <v>1078</v>
      </c>
      <c r="O211" s="129" t="b">
        <v>0</v>
      </c>
      <c r="Q211" s="129" t="b">
        <v>1</v>
      </c>
      <c r="R211" s="129" t="s">
        <v>1041</v>
      </c>
    </row>
    <row r="212" spans="1:18">
      <c r="A212" s="146" t="s">
        <v>1282</v>
      </c>
      <c r="B212" s="129" t="s">
        <v>1438</v>
      </c>
      <c r="C212" s="129" t="s">
        <v>77</v>
      </c>
      <c r="D212" s="129" t="s">
        <v>1037</v>
      </c>
      <c r="E212" s="129" t="s">
        <v>1038</v>
      </c>
      <c r="F212" s="129">
        <v>5382</v>
      </c>
      <c r="G212" s="129" t="b">
        <v>1</v>
      </c>
      <c r="H212" s="129">
        <v>446</v>
      </c>
      <c r="I212" s="129" t="b">
        <v>1</v>
      </c>
      <c r="J212" s="129" t="s">
        <v>1433</v>
      </c>
      <c r="K212" s="129">
        <v>92.76</v>
      </c>
      <c r="L212" s="129">
        <v>0</v>
      </c>
      <c r="M212" s="129">
        <v>1301</v>
      </c>
      <c r="N212" s="129" t="s">
        <v>1131</v>
      </c>
      <c r="O212" s="129" t="b">
        <v>0</v>
      </c>
      <c r="Q212" s="129" t="b">
        <v>1</v>
      </c>
      <c r="R212" s="129" t="s">
        <v>1064</v>
      </c>
    </row>
    <row r="213" spans="1:18">
      <c r="A213" s="146" t="s">
        <v>1282</v>
      </c>
      <c r="B213" s="129" t="s">
        <v>1439</v>
      </c>
      <c r="C213" s="129" t="s">
        <v>77</v>
      </c>
      <c r="D213" s="129" t="s">
        <v>1037</v>
      </c>
      <c r="E213" s="129" t="s">
        <v>1038</v>
      </c>
      <c r="F213" s="129">
        <v>2904</v>
      </c>
      <c r="G213" s="129" t="b">
        <v>1</v>
      </c>
      <c r="H213" s="129">
        <v>352</v>
      </c>
      <c r="I213" s="129" t="b">
        <v>1</v>
      </c>
      <c r="J213" s="129" t="s">
        <v>1440</v>
      </c>
      <c r="K213" s="129">
        <v>91.736000000000004</v>
      </c>
      <c r="L213" s="129">
        <v>0</v>
      </c>
      <c r="M213" s="129">
        <v>1679</v>
      </c>
      <c r="N213" s="129" t="s">
        <v>1078</v>
      </c>
      <c r="O213" s="129" t="b">
        <v>0</v>
      </c>
      <c r="Q213" s="129" t="b">
        <v>1</v>
      </c>
      <c r="R213" s="129" t="s">
        <v>1041</v>
      </c>
    </row>
    <row r="214" spans="1:18">
      <c r="A214" s="146" t="s">
        <v>1282</v>
      </c>
      <c r="B214" s="129" t="s">
        <v>1441</v>
      </c>
      <c r="C214" s="129" t="s">
        <v>77</v>
      </c>
      <c r="D214" s="129" t="s">
        <v>1037</v>
      </c>
      <c r="E214" s="129" t="s">
        <v>1038</v>
      </c>
      <c r="F214" s="129">
        <v>2793</v>
      </c>
      <c r="G214" s="129" t="b">
        <v>1</v>
      </c>
      <c r="H214" s="129">
        <v>264</v>
      </c>
      <c r="I214" s="129" t="b">
        <v>1</v>
      </c>
      <c r="J214" s="129" t="s">
        <v>1437</v>
      </c>
      <c r="K214" s="129">
        <v>94.2</v>
      </c>
      <c r="L214" s="129">
        <v>0</v>
      </c>
      <c r="M214" s="129">
        <v>1738</v>
      </c>
      <c r="N214" s="129" t="s">
        <v>1078</v>
      </c>
      <c r="O214" s="129" t="b">
        <v>0</v>
      </c>
      <c r="Q214" s="129" t="b">
        <v>1</v>
      </c>
      <c r="R214" s="129" t="s">
        <v>1041</v>
      </c>
    </row>
    <row r="215" spans="1:18">
      <c r="A215" s="146" t="s">
        <v>1282</v>
      </c>
      <c r="B215" s="129" t="s">
        <v>1442</v>
      </c>
      <c r="C215" s="129" t="s">
        <v>77</v>
      </c>
      <c r="D215" s="129" t="s">
        <v>1037</v>
      </c>
      <c r="E215" s="129" t="s">
        <v>1047</v>
      </c>
      <c r="F215" s="129">
        <v>2706</v>
      </c>
      <c r="G215" s="129" t="b">
        <v>1</v>
      </c>
      <c r="H215" s="129">
        <v>1422</v>
      </c>
      <c r="I215" s="129" t="b">
        <v>1</v>
      </c>
      <c r="J215" s="129" t="s">
        <v>1443</v>
      </c>
      <c r="K215" s="129">
        <v>82.481999999999999</v>
      </c>
      <c r="L215" s="129">
        <v>2.9800000000000001E-99</v>
      </c>
      <c r="M215" s="129">
        <v>336</v>
      </c>
      <c r="N215" s="129" t="s">
        <v>1147</v>
      </c>
      <c r="O215" s="129" t="b">
        <v>0</v>
      </c>
      <c r="Q215" s="129" t="b">
        <v>1</v>
      </c>
      <c r="R215" s="129" t="s">
        <v>1055</v>
      </c>
    </row>
    <row r="216" spans="1:18">
      <c r="A216" s="146" t="s">
        <v>1282</v>
      </c>
      <c r="B216" s="129" t="s">
        <v>1444</v>
      </c>
      <c r="C216" s="129" t="s">
        <v>77</v>
      </c>
      <c r="D216" s="129" t="s">
        <v>1037</v>
      </c>
      <c r="E216" s="129" t="s">
        <v>1038</v>
      </c>
      <c r="F216" s="129">
        <v>2616</v>
      </c>
      <c r="G216" s="129" t="b">
        <v>1</v>
      </c>
      <c r="H216" s="129">
        <v>250</v>
      </c>
      <c r="I216" s="129" t="b">
        <v>1</v>
      </c>
      <c r="J216" s="129" t="s">
        <v>1445</v>
      </c>
      <c r="K216" s="129">
        <v>90.263000000000005</v>
      </c>
      <c r="L216" s="129">
        <v>0</v>
      </c>
      <c r="M216" s="129">
        <v>1554</v>
      </c>
      <c r="N216" s="129" t="s">
        <v>1354</v>
      </c>
      <c r="O216" s="129" t="b">
        <v>0</v>
      </c>
      <c r="Q216" s="129" t="b">
        <v>1</v>
      </c>
      <c r="R216" s="129" t="s">
        <v>1041</v>
      </c>
    </row>
    <row r="217" spans="1:18">
      <c r="A217" s="146" t="s">
        <v>1282</v>
      </c>
      <c r="B217" s="129" t="s">
        <v>1446</v>
      </c>
      <c r="C217" s="129" t="s">
        <v>77</v>
      </c>
      <c r="D217" s="129" t="s">
        <v>1037</v>
      </c>
      <c r="E217" s="129" t="s">
        <v>1038</v>
      </c>
      <c r="F217" s="129">
        <v>2793</v>
      </c>
      <c r="G217" s="129" t="b">
        <v>1</v>
      </c>
      <c r="H217" s="129">
        <v>264</v>
      </c>
      <c r="I217" s="129" t="b">
        <v>1</v>
      </c>
      <c r="J217" s="129" t="s">
        <v>1437</v>
      </c>
      <c r="K217" s="129">
        <v>94.091999999999999</v>
      </c>
      <c r="L217" s="129">
        <v>0</v>
      </c>
      <c r="M217" s="129">
        <v>1735</v>
      </c>
      <c r="N217" s="129" t="s">
        <v>1078</v>
      </c>
      <c r="O217" s="129" t="b">
        <v>0</v>
      </c>
      <c r="Q217" s="129" t="b">
        <v>1</v>
      </c>
      <c r="R217" s="129" t="s">
        <v>1041</v>
      </c>
    </row>
    <row r="218" spans="1:18">
      <c r="A218" s="146" t="s">
        <v>1282</v>
      </c>
      <c r="B218" s="129" t="s">
        <v>1447</v>
      </c>
      <c r="C218" s="129" t="s">
        <v>77</v>
      </c>
      <c r="D218" s="129" t="s">
        <v>1037</v>
      </c>
      <c r="E218" s="129" t="s">
        <v>1047</v>
      </c>
      <c r="F218" s="129">
        <v>2705</v>
      </c>
      <c r="G218" s="129" t="b">
        <v>1</v>
      </c>
      <c r="H218" s="129">
        <v>2148</v>
      </c>
      <c r="I218" s="129" t="b">
        <v>1</v>
      </c>
      <c r="J218" s="129" t="s">
        <v>1448</v>
      </c>
      <c r="K218" s="129">
        <v>51.531999999999996</v>
      </c>
      <c r="L218" s="129">
        <v>0</v>
      </c>
      <c r="M218" s="129">
        <v>431</v>
      </c>
      <c r="N218" s="129" t="s">
        <v>1131</v>
      </c>
      <c r="O218" s="129" t="b">
        <v>0</v>
      </c>
      <c r="Q218" s="129" t="b">
        <v>1</v>
      </c>
      <c r="R218" s="129" t="s">
        <v>1064</v>
      </c>
    </row>
    <row r="219" spans="1:18">
      <c r="A219" s="146" t="s">
        <v>1282</v>
      </c>
      <c r="B219" s="129" t="s">
        <v>1449</v>
      </c>
      <c r="C219" s="129" t="s">
        <v>77</v>
      </c>
      <c r="D219" s="129" t="s">
        <v>1037</v>
      </c>
      <c r="E219" s="129" t="s">
        <v>1038</v>
      </c>
      <c r="F219" s="129">
        <v>2787</v>
      </c>
      <c r="G219" s="129" t="b">
        <v>1</v>
      </c>
      <c r="H219" s="129">
        <v>246</v>
      </c>
      <c r="I219" s="129" t="b">
        <v>1</v>
      </c>
      <c r="J219" s="129" t="s">
        <v>1450</v>
      </c>
      <c r="K219" s="129">
        <v>89.450999999999993</v>
      </c>
      <c r="L219" s="129">
        <v>0</v>
      </c>
      <c r="M219" s="129">
        <v>1568</v>
      </c>
      <c r="N219" s="129" t="s">
        <v>1045</v>
      </c>
      <c r="O219" s="129" t="b">
        <v>0</v>
      </c>
      <c r="Q219" s="129" t="b">
        <v>1</v>
      </c>
      <c r="R219" s="129" t="s">
        <v>1041</v>
      </c>
    </row>
    <row r="220" spans="1:18">
      <c r="A220" s="146" t="s">
        <v>1282</v>
      </c>
      <c r="B220" s="129" t="s">
        <v>1451</v>
      </c>
      <c r="C220" s="129" t="s">
        <v>77</v>
      </c>
      <c r="D220" s="129" t="s">
        <v>1037</v>
      </c>
      <c r="E220" s="129" t="s">
        <v>1038</v>
      </c>
      <c r="F220" s="129">
        <v>2793</v>
      </c>
      <c r="G220" s="129" t="b">
        <v>1</v>
      </c>
      <c r="H220" s="129">
        <v>262</v>
      </c>
      <c r="I220" s="129" t="b">
        <v>1</v>
      </c>
      <c r="J220" s="129" t="s">
        <v>1437</v>
      </c>
      <c r="K220" s="129">
        <v>93.878</v>
      </c>
      <c r="L220" s="129">
        <v>0</v>
      </c>
      <c r="M220" s="129">
        <v>1734</v>
      </c>
      <c r="N220" s="129" t="s">
        <v>1078</v>
      </c>
      <c r="O220" s="129" t="b">
        <v>0</v>
      </c>
      <c r="Q220" s="129" t="b">
        <v>1</v>
      </c>
      <c r="R220" s="129" t="s">
        <v>1041</v>
      </c>
    </row>
    <row r="221" spans="1:18">
      <c r="A221" s="146" t="s">
        <v>1282</v>
      </c>
      <c r="B221" s="129" t="s">
        <v>1452</v>
      </c>
      <c r="C221" s="129" t="s">
        <v>77</v>
      </c>
      <c r="D221" s="129" t="s">
        <v>1037</v>
      </c>
      <c r="E221" s="129" t="s">
        <v>1047</v>
      </c>
      <c r="F221" s="129">
        <v>1949</v>
      </c>
      <c r="G221" s="129" t="b">
        <v>1</v>
      </c>
      <c r="H221" s="129">
        <v>1096</v>
      </c>
      <c r="I221" s="129" t="b">
        <v>1</v>
      </c>
      <c r="J221" s="129" t="s">
        <v>1433</v>
      </c>
      <c r="K221" s="129">
        <v>48.985999999999997</v>
      </c>
      <c r="L221" s="129">
        <v>9.3999999999999997E-176</v>
      </c>
      <c r="M221" s="129">
        <v>542</v>
      </c>
      <c r="N221" s="129" t="s">
        <v>1131</v>
      </c>
      <c r="O221" s="129" t="b">
        <v>0</v>
      </c>
      <c r="Q221" s="129" t="b">
        <v>1</v>
      </c>
      <c r="R221" s="129" t="s">
        <v>1064</v>
      </c>
    </row>
    <row r="222" spans="1:18">
      <c r="A222" s="146" t="s">
        <v>1282</v>
      </c>
      <c r="B222" s="129" t="s">
        <v>1453</v>
      </c>
      <c r="C222" s="129" t="s">
        <v>77</v>
      </c>
      <c r="D222" s="129" t="s">
        <v>1037</v>
      </c>
      <c r="E222" s="129" t="s">
        <v>1038</v>
      </c>
      <c r="F222" s="129">
        <v>3153</v>
      </c>
      <c r="G222" s="129" t="b">
        <v>1</v>
      </c>
      <c r="H222" s="129">
        <v>210</v>
      </c>
      <c r="I222" s="129" t="b">
        <v>1</v>
      </c>
      <c r="J222" s="129" t="s">
        <v>1136</v>
      </c>
      <c r="K222" s="129">
        <v>92.007999999999996</v>
      </c>
      <c r="L222" s="129">
        <v>0</v>
      </c>
      <c r="M222" s="129">
        <v>1806</v>
      </c>
      <c r="N222" s="129" t="s">
        <v>1137</v>
      </c>
      <c r="O222" s="129" t="b">
        <v>0</v>
      </c>
      <c r="Q222" s="129" t="b">
        <v>1</v>
      </c>
      <c r="R222" s="129" t="s">
        <v>1055</v>
      </c>
    </row>
    <row r="223" spans="1:18">
      <c r="A223" s="146" t="s">
        <v>1282</v>
      </c>
      <c r="B223" s="129" t="s">
        <v>1454</v>
      </c>
      <c r="C223" s="129" t="s">
        <v>77</v>
      </c>
      <c r="D223" s="129" t="s">
        <v>1037</v>
      </c>
      <c r="E223" s="129" t="s">
        <v>1038</v>
      </c>
      <c r="F223" s="129">
        <v>2958</v>
      </c>
      <c r="G223" s="129" t="b">
        <v>1</v>
      </c>
      <c r="H223" s="129">
        <v>218</v>
      </c>
      <c r="I223" s="129" t="b">
        <v>1</v>
      </c>
      <c r="J223" s="129" t="s">
        <v>1455</v>
      </c>
      <c r="K223" s="129">
        <v>91.935000000000002</v>
      </c>
      <c r="L223" s="129">
        <v>0</v>
      </c>
      <c r="M223" s="129">
        <v>1687</v>
      </c>
      <c r="N223" s="129" t="s">
        <v>1247</v>
      </c>
      <c r="O223" s="129" t="b">
        <v>0</v>
      </c>
      <c r="Q223" s="129" t="b">
        <v>1</v>
      </c>
      <c r="R223" s="129" t="s">
        <v>1064</v>
      </c>
    </row>
    <row r="224" spans="1:18">
      <c r="A224" s="146" t="s">
        <v>1282</v>
      </c>
      <c r="B224" s="129" t="s">
        <v>1456</v>
      </c>
      <c r="C224" s="129" t="s">
        <v>77</v>
      </c>
      <c r="D224" s="129" t="s">
        <v>1037</v>
      </c>
      <c r="E224" s="129" t="s">
        <v>1038</v>
      </c>
      <c r="F224" s="129">
        <v>2979</v>
      </c>
      <c r="G224" s="129" t="b">
        <v>1</v>
      </c>
      <c r="H224" s="129">
        <v>214</v>
      </c>
      <c r="I224" s="129" t="b">
        <v>1</v>
      </c>
      <c r="J224" s="129" t="s">
        <v>1457</v>
      </c>
      <c r="K224" s="129">
        <v>80.563999999999993</v>
      </c>
      <c r="L224" s="129">
        <v>0</v>
      </c>
      <c r="M224" s="129">
        <v>1478</v>
      </c>
      <c r="N224" s="129" t="s">
        <v>1458</v>
      </c>
      <c r="O224" s="129" t="b">
        <v>0</v>
      </c>
      <c r="Q224" s="129" t="b">
        <v>1</v>
      </c>
      <c r="R224" s="129" t="s">
        <v>1459</v>
      </c>
    </row>
    <row r="225" spans="1:18">
      <c r="A225" s="146" t="s">
        <v>1282</v>
      </c>
      <c r="B225" s="129" t="s">
        <v>1460</v>
      </c>
      <c r="C225" s="129" t="s">
        <v>77</v>
      </c>
      <c r="D225" s="129" t="s">
        <v>1037</v>
      </c>
      <c r="E225" s="129" t="s">
        <v>1038</v>
      </c>
      <c r="F225" s="129">
        <v>2950</v>
      </c>
      <c r="G225" s="129" t="b">
        <v>1</v>
      </c>
      <c r="H225" s="129">
        <v>412</v>
      </c>
      <c r="I225" s="129" t="b">
        <v>1</v>
      </c>
      <c r="J225" s="129" t="s">
        <v>1461</v>
      </c>
      <c r="K225" s="129">
        <v>92.659000000000006</v>
      </c>
      <c r="L225" s="129">
        <v>0</v>
      </c>
      <c r="M225" s="129">
        <v>1233</v>
      </c>
      <c r="N225" s="129" t="s">
        <v>1131</v>
      </c>
      <c r="O225" s="129" t="b">
        <v>0</v>
      </c>
      <c r="Q225" s="129" t="b">
        <v>1</v>
      </c>
      <c r="R225" s="129" t="s">
        <v>1064</v>
      </c>
    </row>
    <row r="226" spans="1:18">
      <c r="A226" s="146" t="s">
        <v>1282</v>
      </c>
      <c r="B226" s="129" t="s">
        <v>1462</v>
      </c>
      <c r="C226" s="129" t="s">
        <v>77</v>
      </c>
      <c r="D226" s="129" t="s">
        <v>1037</v>
      </c>
      <c r="E226" s="129" t="s">
        <v>1038</v>
      </c>
      <c r="F226" s="129">
        <v>2007</v>
      </c>
      <c r="G226" s="129" t="b">
        <v>1</v>
      </c>
      <c r="H226" s="129">
        <v>238</v>
      </c>
      <c r="I226" s="129" t="b">
        <v>1</v>
      </c>
      <c r="J226" s="129" t="s">
        <v>1463</v>
      </c>
      <c r="K226" s="129">
        <v>34.210999999999999</v>
      </c>
      <c r="L226" s="129">
        <v>8.85E-6</v>
      </c>
      <c r="M226" s="129">
        <v>58.5</v>
      </c>
      <c r="N226" s="129" t="s">
        <v>1464</v>
      </c>
      <c r="O226" s="129" t="b">
        <v>0</v>
      </c>
      <c r="Q226" s="129" t="b">
        <v>1</v>
      </c>
    </row>
    <row r="227" spans="1:18">
      <c r="A227" s="146" t="s">
        <v>1282</v>
      </c>
      <c r="B227" s="129" t="s">
        <v>1465</v>
      </c>
      <c r="C227" s="129" t="s">
        <v>77</v>
      </c>
      <c r="D227" s="129" t="s">
        <v>1037</v>
      </c>
      <c r="E227" s="129" t="s">
        <v>1038</v>
      </c>
      <c r="F227" s="129">
        <v>3733</v>
      </c>
      <c r="G227" s="129" t="b">
        <v>1</v>
      </c>
      <c r="H227" s="129">
        <v>200</v>
      </c>
      <c r="I227" s="129" t="b">
        <v>1</v>
      </c>
      <c r="J227" s="129" t="s">
        <v>1466</v>
      </c>
      <c r="K227" s="129">
        <v>31.771000000000001</v>
      </c>
      <c r="L227" s="129">
        <v>1.0900000000000001E-5</v>
      </c>
      <c r="M227" s="129">
        <v>60.5</v>
      </c>
      <c r="N227" s="129" t="s">
        <v>1467</v>
      </c>
      <c r="O227" s="129" t="b">
        <v>0</v>
      </c>
      <c r="Q227" s="129" t="b">
        <v>1</v>
      </c>
    </row>
    <row r="228" spans="1:18">
      <c r="A228" s="146" t="s">
        <v>1282</v>
      </c>
      <c r="B228" s="129" t="s">
        <v>1468</v>
      </c>
      <c r="C228" s="129" t="s">
        <v>77</v>
      </c>
      <c r="D228" s="129" t="s">
        <v>1037</v>
      </c>
      <c r="E228" s="129" t="s">
        <v>1038</v>
      </c>
      <c r="F228" s="129">
        <v>3732</v>
      </c>
      <c r="G228" s="129" t="b">
        <v>1</v>
      </c>
      <c r="H228" s="129">
        <v>514</v>
      </c>
      <c r="I228" s="129" t="b">
        <v>1</v>
      </c>
      <c r="J228" s="129" t="s">
        <v>1466</v>
      </c>
      <c r="K228" s="129">
        <v>31.771000000000001</v>
      </c>
      <c r="L228" s="129">
        <v>1.0900000000000001E-5</v>
      </c>
      <c r="M228" s="129">
        <v>60.5</v>
      </c>
      <c r="N228" s="129" t="s">
        <v>1467</v>
      </c>
      <c r="O228" s="129" t="b">
        <v>1</v>
      </c>
      <c r="P228" s="129" t="s">
        <v>1469</v>
      </c>
      <c r="Q228" s="129" t="b">
        <v>1</v>
      </c>
    </row>
    <row r="229" spans="1:18">
      <c r="A229" s="146" t="s">
        <v>1282</v>
      </c>
      <c r="B229" s="129" t="s">
        <v>1470</v>
      </c>
      <c r="C229" s="129" t="s">
        <v>77</v>
      </c>
      <c r="D229" s="129" t="s">
        <v>1037</v>
      </c>
      <c r="E229" s="129" t="s">
        <v>1047</v>
      </c>
      <c r="F229" s="129">
        <v>5530</v>
      </c>
      <c r="G229" s="129" t="b">
        <v>1</v>
      </c>
      <c r="H229" s="129">
        <v>200</v>
      </c>
      <c r="I229" s="129" t="b">
        <v>1</v>
      </c>
      <c r="J229" s="129" t="s">
        <v>1471</v>
      </c>
      <c r="K229" s="129">
        <v>33.613</v>
      </c>
      <c r="L229" s="129">
        <v>7.2899999999999997E-5</v>
      </c>
      <c r="M229" s="129">
        <v>57.4</v>
      </c>
      <c r="N229" s="129" t="s">
        <v>1472</v>
      </c>
      <c r="O229" s="129" t="b">
        <v>0</v>
      </c>
      <c r="Q229" s="129" t="b">
        <v>1</v>
      </c>
    </row>
    <row r="230" spans="1:18">
      <c r="A230" s="146" t="s">
        <v>1282</v>
      </c>
      <c r="B230" s="129" t="s">
        <v>1473</v>
      </c>
      <c r="C230" s="129" t="s">
        <v>77</v>
      </c>
      <c r="D230" s="129" t="s">
        <v>1037</v>
      </c>
      <c r="E230" s="129" t="s">
        <v>1038</v>
      </c>
      <c r="F230" s="129">
        <v>3478</v>
      </c>
      <c r="G230" s="129" t="b">
        <v>1</v>
      </c>
      <c r="H230" s="129">
        <v>204</v>
      </c>
      <c r="I230" s="129" t="b">
        <v>1</v>
      </c>
      <c r="J230" s="129" t="s">
        <v>1474</v>
      </c>
      <c r="K230" s="129">
        <v>32.082000000000001</v>
      </c>
      <c r="L230" s="129">
        <v>1.2100000000000001E-7</v>
      </c>
      <c r="M230" s="129">
        <v>66.599999999999994</v>
      </c>
      <c r="N230" s="129" t="s">
        <v>1475</v>
      </c>
      <c r="O230" s="129" t="b">
        <v>0</v>
      </c>
      <c r="Q230" s="129" t="b">
        <v>1</v>
      </c>
    </row>
    <row r="231" spans="1:18">
      <c r="A231" s="146" t="s">
        <v>1282</v>
      </c>
      <c r="B231" s="129" t="s">
        <v>1476</v>
      </c>
      <c r="C231" s="129" t="s">
        <v>77</v>
      </c>
      <c r="D231" s="129" t="s">
        <v>1037</v>
      </c>
      <c r="E231" s="129" t="s">
        <v>1038</v>
      </c>
      <c r="F231" s="129">
        <v>3732</v>
      </c>
      <c r="G231" s="129" t="b">
        <v>1</v>
      </c>
      <c r="H231" s="129">
        <v>514</v>
      </c>
      <c r="I231" s="129" t="b">
        <v>1</v>
      </c>
      <c r="J231" s="129" t="s">
        <v>1466</v>
      </c>
      <c r="K231" s="129">
        <v>31.771000000000001</v>
      </c>
      <c r="L231" s="129">
        <v>1.0900000000000001E-5</v>
      </c>
      <c r="M231" s="129">
        <v>60.5</v>
      </c>
      <c r="N231" s="129" t="s">
        <v>1467</v>
      </c>
      <c r="O231" s="129" t="b">
        <v>1</v>
      </c>
      <c r="P231" s="129" t="s">
        <v>1469</v>
      </c>
      <c r="Q231" s="129" t="b">
        <v>1</v>
      </c>
    </row>
    <row r="232" spans="1:18">
      <c r="A232" s="146" t="s">
        <v>1282</v>
      </c>
      <c r="B232" s="129" t="s">
        <v>1477</v>
      </c>
      <c r="C232" s="129" t="s">
        <v>77</v>
      </c>
      <c r="D232" s="129" t="s">
        <v>1037</v>
      </c>
      <c r="E232" s="129" t="s">
        <v>1038</v>
      </c>
      <c r="F232" s="129">
        <v>3477</v>
      </c>
      <c r="G232" s="129" t="b">
        <v>1</v>
      </c>
      <c r="H232" s="129">
        <v>208</v>
      </c>
      <c r="I232" s="129" t="b">
        <v>1</v>
      </c>
      <c r="J232" s="129" t="s">
        <v>1474</v>
      </c>
      <c r="K232" s="129">
        <v>32.106999999999999</v>
      </c>
      <c r="L232" s="129">
        <v>1.0899999999999999E-6</v>
      </c>
      <c r="M232" s="129">
        <v>63.5</v>
      </c>
      <c r="N232" s="129" t="s">
        <v>1475</v>
      </c>
      <c r="O232" s="129" t="b">
        <v>0</v>
      </c>
      <c r="Q232" s="129" t="b">
        <v>1</v>
      </c>
    </row>
    <row r="233" spans="1:18">
      <c r="A233" s="146" t="s">
        <v>1282</v>
      </c>
      <c r="B233" s="129" t="s">
        <v>1478</v>
      </c>
      <c r="C233" s="129" t="s">
        <v>77</v>
      </c>
      <c r="D233" s="129" t="s">
        <v>1037</v>
      </c>
      <c r="E233" s="129" t="s">
        <v>1038</v>
      </c>
      <c r="F233" s="129">
        <v>3494</v>
      </c>
      <c r="G233" s="129" t="b">
        <v>1</v>
      </c>
      <c r="H233" s="129">
        <v>200</v>
      </c>
      <c r="I233" s="129" t="b">
        <v>1</v>
      </c>
      <c r="J233" s="129" t="s">
        <v>1479</v>
      </c>
      <c r="K233" s="129">
        <v>31.312999999999999</v>
      </c>
      <c r="L233" s="129">
        <v>9.3999999999999998E-9</v>
      </c>
      <c r="M233" s="129">
        <v>70.900000000000006</v>
      </c>
      <c r="N233" s="129" t="s">
        <v>1480</v>
      </c>
      <c r="O233" s="129" t="b">
        <v>0</v>
      </c>
      <c r="Q233" s="129" t="b">
        <v>1</v>
      </c>
      <c r="R233" s="129" t="s">
        <v>1059</v>
      </c>
    </row>
    <row r="234" spans="1:18">
      <c r="A234" s="146" t="s">
        <v>1282</v>
      </c>
      <c r="B234" s="129" t="s">
        <v>1481</v>
      </c>
      <c r="C234" s="129" t="s">
        <v>77</v>
      </c>
      <c r="D234" s="129" t="s">
        <v>1037</v>
      </c>
      <c r="E234" s="129" t="s">
        <v>1038</v>
      </c>
      <c r="F234" s="129">
        <v>3738</v>
      </c>
      <c r="G234" s="129" t="b">
        <v>1</v>
      </c>
      <c r="H234" s="129">
        <v>202</v>
      </c>
      <c r="I234" s="129" t="b">
        <v>1</v>
      </c>
      <c r="J234" s="129" t="s">
        <v>1482</v>
      </c>
      <c r="K234" s="129">
        <v>30.216000000000001</v>
      </c>
      <c r="L234" s="129">
        <v>2.7799999999999998E-4</v>
      </c>
      <c r="M234" s="129">
        <v>55.8</v>
      </c>
      <c r="N234" s="129" t="s">
        <v>1483</v>
      </c>
      <c r="O234" s="129" t="b">
        <v>0</v>
      </c>
      <c r="Q234" s="129" t="b">
        <v>1</v>
      </c>
    </row>
    <row r="235" spans="1:18">
      <c r="A235" s="146" t="s">
        <v>1282</v>
      </c>
      <c r="B235" s="129" t="s">
        <v>1484</v>
      </c>
      <c r="C235" s="129" t="s">
        <v>77</v>
      </c>
      <c r="D235" s="129" t="s">
        <v>1037</v>
      </c>
      <c r="E235" s="129" t="s">
        <v>1038</v>
      </c>
      <c r="F235" s="129">
        <v>3495</v>
      </c>
      <c r="G235" s="129" t="b">
        <v>1</v>
      </c>
      <c r="H235" s="129">
        <v>200</v>
      </c>
      <c r="I235" s="129" t="b">
        <v>1</v>
      </c>
      <c r="J235" s="129" t="s">
        <v>1479</v>
      </c>
      <c r="K235" s="129">
        <v>31.312999999999999</v>
      </c>
      <c r="L235" s="129">
        <v>9.3999999999999998E-9</v>
      </c>
      <c r="M235" s="129">
        <v>70.900000000000006</v>
      </c>
      <c r="N235" s="129" t="s">
        <v>1480</v>
      </c>
      <c r="O235" s="129" t="b">
        <v>0</v>
      </c>
      <c r="Q235" s="129" t="b">
        <v>1</v>
      </c>
      <c r="R235" s="129" t="s">
        <v>1059</v>
      </c>
    </row>
    <row r="236" spans="1:18">
      <c r="A236" s="146" t="s">
        <v>1282</v>
      </c>
      <c r="B236" s="129" t="s">
        <v>1485</v>
      </c>
      <c r="C236" s="129" t="s">
        <v>77</v>
      </c>
      <c r="D236" s="129" t="s">
        <v>1037</v>
      </c>
      <c r="E236" s="129" t="s">
        <v>1038</v>
      </c>
      <c r="F236" s="129">
        <v>5542</v>
      </c>
      <c r="G236" s="129" t="b">
        <v>1</v>
      </c>
      <c r="H236" s="129">
        <v>837</v>
      </c>
      <c r="I236" s="129" t="b">
        <v>1</v>
      </c>
      <c r="J236" s="129" t="s">
        <v>1486</v>
      </c>
      <c r="K236" s="129">
        <v>88.317999999999998</v>
      </c>
      <c r="L236" s="129">
        <v>0</v>
      </c>
      <c r="M236" s="129">
        <v>758</v>
      </c>
      <c r="N236" s="129" t="s">
        <v>1487</v>
      </c>
      <c r="O236" s="129" t="b">
        <v>1</v>
      </c>
      <c r="P236" s="129" t="s">
        <v>1488</v>
      </c>
      <c r="Q236" s="129" t="b">
        <v>1</v>
      </c>
      <c r="R236" s="129" t="s">
        <v>1064</v>
      </c>
    </row>
    <row r="237" spans="1:18">
      <c r="A237" s="146" t="s">
        <v>1282</v>
      </c>
      <c r="B237" s="129" t="s">
        <v>1489</v>
      </c>
      <c r="C237" s="129" t="s">
        <v>77</v>
      </c>
      <c r="D237" s="129" t="s">
        <v>1066</v>
      </c>
      <c r="E237" s="129" t="s">
        <v>1061</v>
      </c>
      <c r="F237" s="129">
        <v>1491</v>
      </c>
      <c r="G237" s="129" t="b">
        <v>1</v>
      </c>
      <c r="H237" s="129">
        <v>200</v>
      </c>
      <c r="I237" s="129" t="b">
        <v>1</v>
      </c>
      <c r="J237" s="129" t="s">
        <v>1490</v>
      </c>
      <c r="K237" s="129">
        <v>32.738</v>
      </c>
      <c r="L237" s="129">
        <v>6.9099999999999999E-6</v>
      </c>
      <c r="M237" s="129">
        <v>59.7</v>
      </c>
      <c r="N237" s="129" t="s">
        <v>1491</v>
      </c>
      <c r="O237" s="129" t="b">
        <v>0</v>
      </c>
      <c r="Q237" s="129" t="b">
        <v>1</v>
      </c>
      <c r="R237" s="129" t="s">
        <v>1059</v>
      </c>
    </row>
    <row r="238" spans="1:18">
      <c r="A238" s="146" t="s">
        <v>1282</v>
      </c>
      <c r="B238" s="129" t="s">
        <v>1492</v>
      </c>
      <c r="C238" s="129" t="s">
        <v>77</v>
      </c>
      <c r="D238" s="129" t="s">
        <v>1037</v>
      </c>
      <c r="E238" s="129" t="s">
        <v>1047</v>
      </c>
      <c r="F238" s="129">
        <v>2991</v>
      </c>
      <c r="G238" s="129" t="b">
        <v>1</v>
      </c>
      <c r="H238" s="129">
        <v>240</v>
      </c>
      <c r="I238" s="129" t="b">
        <v>1</v>
      </c>
      <c r="J238" s="129" t="s">
        <v>1493</v>
      </c>
      <c r="K238" s="129">
        <v>31.628</v>
      </c>
      <c r="L238" s="129">
        <v>1.8700000000000001E-5</v>
      </c>
      <c r="M238" s="129">
        <v>58.9</v>
      </c>
      <c r="N238" s="129" t="s">
        <v>1483</v>
      </c>
      <c r="O238" s="129" t="b">
        <v>0</v>
      </c>
      <c r="Q238" s="129" t="b">
        <v>1</v>
      </c>
    </row>
    <row r="239" spans="1:18">
      <c r="A239" s="146" t="s">
        <v>1282</v>
      </c>
      <c r="B239" s="129" t="s">
        <v>1494</v>
      </c>
      <c r="C239" s="129" t="s">
        <v>77</v>
      </c>
      <c r="D239" s="129" t="s">
        <v>1037</v>
      </c>
      <c r="E239" s="129" t="s">
        <v>1038</v>
      </c>
      <c r="F239" s="129">
        <v>1989</v>
      </c>
      <c r="G239" s="129" t="b">
        <v>1</v>
      </c>
      <c r="H239" s="129">
        <v>214</v>
      </c>
      <c r="I239" s="129" t="b">
        <v>1</v>
      </c>
      <c r="J239" s="129" t="s">
        <v>1495</v>
      </c>
      <c r="K239" s="129">
        <v>32.381</v>
      </c>
      <c r="L239" s="129">
        <v>5.7499999999999999E-8</v>
      </c>
      <c r="M239" s="129">
        <v>65.099999999999994</v>
      </c>
      <c r="N239" s="129" t="s">
        <v>1496</v>
      </c>
      <c r="O239" s="129" t="b">
        <v>0</v>
      </c>
      <c r="Q239" s="129" t="b">
        <v>1</v>
      </c>
    </row>
    <row r="240" spans="1:18">
      <c r="A240" s="146" t="s">
        <v>1282</v>
      </c>
      <c r="B240" s="129" t="s">
        <v>1497</v>
      </c>
      <c r="C240" s="129" t="s">
        <v>77</v>
      </c>
      <c r="D240" s="129" t="s">
        <v>1037</v>
      </c>
      <c r="E240" s="129" t="s">
        <v>1038</v>
      </c>
      <c r="F240" s="129">
        <v>2664</v>
      </c>
      <c r="G240" s="129" t="b">
        <v>1</v>
      </c>
      <c r="H240" s="129">
        <v>426</v>
      </c>
      <c r="I240" s="129" t="b">
        <v>1</v>
      </c>
      <c r="J240" s="129" t="s">
        <v>1498</v>
      </c>
      <c r="K240" s="129">
        <v>32.057000000000002</v>
      </c>
      <c r="L240" s="129">
        <v>2.1799999999999999E-7</v>
      </c>
      <c r="M240" s="129">
        <v>65.900000000000006</v>
      </c>
      <c r="N240" s="129" t="s">
        <v>1499</v>
      </c>
      <c r="O240" s="129" t="b">
        <v>0</v>
      </c>
      <c r="Q240" s="129" t="b">
        <v>1</v>
      </c>
    </row>
    <row r="241" spans="1:18">
      <c r="A241" s="146" t="s">
        <v>1282</v>
      </c>
      <c r="B241" s="129" t="s">
        <v>1500</v>
      </c>
      <c r="C241" s="129" t="s">
        <v>77</v>
      </c>
      <c r="D241" s="129" t="s">
        <v>1037</v>
      </c>
      <c r="E241" s="129" t="s">
        <v>1038</v>
      </c>
      <c r="F241" s="129">
        <v>2484</v>
      </c>
      <c r="G241" s="129" t="b">
        <v>1</v>
      </c>
      <c r="H241" s="129">
        <v>200</v>
      </c>
      <c r="I241" s="129" t="b">
        <v>1</v>
      </c>
      <c r="J241" s="129" t="s">
        <v>1501</v>
      </c>
      <c r="K241" s="129">
        <v>30.492999999999999</v>
      </c>
      <c r="L241" s="129">
        <v>0.02</v>
      </c>
      <c r="M241" s="129">
        <v>48.5</v>
      </c>
      <c r="N241" s="129" t="s">
        <v>1502</v>
      </c>
      <c r="O241" s="129" t="b">
        <v>0</v>
      </c>
      <c r="Q241" s="129" t="b">
        <v>1</v>
      </c>
    </row>
    <row r="242" spans="1:18">
      <c r="A242" s="146" t="s">
        <v>1282</v>
      </c>
      <c r="B242" s="129" t="s">
        <v>1503</v>
      </c>
      <c r="C242" s="129" t="s">
        <v>77</v>
      </c>
      <c r="D242" s="129" t="s">
        <v>1066</v>
      </c>
      <c r="E242" s="129" t="s">
        <v>1061</v>
      </c>
      <c r="F242" s="129">
        <v>930</v>
      </c>
      <c r="G242" s="129" t="b">
        <v>1</v>
      </c>
      <c r="H242" s="129">
        <v>756</v>
      </c>
      <c r="I242" s="129" t="b">
        <v>1</v>
      </c>
      <c r="J242" s="129" t="s">
        <v>1504</v>
      </c>
      <c r="K242" s="129">
        <v>90.278000000000006</v>
      </c>
      <c r="L242" s="129">
        <v>2.2299999999999998E-81</v>
      </c>
      <c r="M242" s="129">
        <v>264</v>
      </c>
      <c r="N242" s="129" t="s">
        <v>1137</v>
      </c>
      <c r="O242" s="129" t="b">
        <v>1</v>
      </c>
      <c r="P242" s="129" t="s">
        <v>1505</v>
      </c>
      <c r="Q242" s="129" t="b">
        <v>1</v>
      </c>
      <c r="R242" s="129" t="s">
        <v>1055</v>
      </c>
    </row>
    <row r="243" spans="1:18">
      <c r="A243" s="146" t="s">
        <v>1282</v>
      </c>
      <c r="B243" s="129" t="s">
        <v>1506</v>
      </c>
      <c r="C243" s="129" t="s">
        <v>77</v>
      </c>
      <c r="D243" s="129" t="s">
        <v>1037</v>
      </c>
      <c r="E243" s="129" t="s">
        <v>1061</v>
      </c>
      <c r="F243" s="129">
        <v>2221</v>
      </c>
      <c r="G243" s="129" t="b">
        <v>1</v>
      </c>
      <c r="H243" s="129">
        <v>440</v>
      </c>
      <c r="I243" s="129" t="b">
        <v>1</v>
      </c>
      <c r="J243" s="129" t="s">
        <v>1507</v>
      </c>
      <c r="K243" s="129">
        <v>99.456999999999994</v>
      </c>
      <c r="L243" s="129">
        <v>0</v>
      </c>
      <c r="M243" s="129">
        <v>709</v>
      </c>
      <c r="N243" s="129" t="s">
        <v>1131</v>
      </c>
      <c r="O243" s="129" t="b">
        <v>0</v>
      </c>
      <c r="Q243" s="129" t="b">
        <v>1</v>
      </c>
      <c r="R243" s="129" t="s">
        <v>1064</v>
      </c>
    </row>
    <row r="244" spans="1:18">
      <c r="A244" s="146" t="s">
        <v>1282</v>
      </c>
      <c r="B244" s="129" t="s">
        <v>1508</v>
      </c>
      <c r="C244" s="129" t="s">
        <v>77</v>
      </c>
      <c r="D244" s="129" t="s">
        <v>1066</v>
      </c>
      <c r="E244" s="129" t="s">
        <v>1061</v>
      </c>
      <c r="F244" s="129">
        <v>564</v>
      </c>
      <c r="G244" s="129" t="b">
        <v>1</v>
      </c>
      <c r="H244" s="129">
        <v>214</v>
      </c>
      <c r="I244" s="129" t="b">
        <v>1</v>
      </c>
      <c r="J244" s="129" t="s">
        <v>1509</v>
      </c>
      <c r="K244" s="129">
        <v>60.637999999999998</v>
      </c>
      <c r="L244" s="129">
        <v>3.07E-73</v>
      </c>
      <c r="M244" s="129">
        <v>236</v>
      </c>
      <c r="N244" s="129" t="s">
        <v>1085</v>
      </c>
      <c r="O244" s="129" t="b">
        <v>0</v>
      </c>
      <c r="Q244" s="129" t="b">
        <v>1</v>
      </c>
      <c r="R244" s="129" t="s">
        <v>1041</v>
      </c>
    </row>
    <row r="245" spans="1:18">
      <c r="A245" s="146" t="s">
        <v>1282</v>
      </c>
      <c r="B245" s="129" t="s">
        <v>1510</v>
      </c>
      <c r="C245" s="129" t="s">
        <v>77</v>
      </c>
      <c r="D245" s="129" t="s">
        <v>1037</v>
      </c>
      <c r="E245" s="129" t="s">
        <v>1038</v>
      </c>
      <c r="F245" s="129">
        <v>2956</v>
      </c>
      <c r="G245" s="129" t="b">
        <v>1</v>
      </c>
      <c r="H245" s="129">
        <v>222</v>
      </c>
      <c r="I245" s="129" t="b">
        <v>1</v>
      </c>
      <c r="J245" s="129" t="s">
        <v>1246</v>
      </c>
      <c r="K245" s="129">
        <v>97.43</v>
      </c>
      <c r="L245" s="129">
        <v>0</v>
      </c>
      <c r="M245" s="129">
        <v>1712</v>
      </c>
      <c r="N245" s="129" t="s">
        <v>1247</v>
      </c>
      <c r="O245" s="129" t="b">
        <v>0</v>
      </c>
      <c r="Q245" s="129" t="b">
        <v>1</v>
      </c>
      <c r="R245" s="129" t="s">
        <v>1064</v>
      </c>
    </row>
    <row r="246" spans="1:18">
      <c r="A246" s="146" t="s">
        <v>1282</v>
      </c>
      <c r="B246" s="129" t="s">
        <v>1511</v>
      </c>
      <c r="C246" s="129" t="s">
        <v>77</v>
      </c>
      <c r="D246" s="129" t="s">
        <v>1037</v>
      </c>
      <c r="E246" s="129" t="s">
        <v>1047</v>
      </c>
      <c r="F246" s="129">
        <v>6776</v>
      </c>
      <c r="G246" s="129" t="b">
        <v>1</v>
      </c>
      <c r="H246" s="129">
        <v>434</v>
      </c>
      <c r="I246" s="129" t="b">
        <v>1</v>
      </c>
      <c r="J246" s="129" t="s">
        <v>1044</v>
      </c>
      <c r="K246" s="129">
        <v>99.789000000000001</v>
      </c>
      <c r="L246" s="129">
        <v>0</v>
      </c>
      <c r="M246" s="129">
        <v>2730</v>
      </c>
      <c r="N246" s="129" t="s">
        <v>1045</v>
      </c>
      <c r="O246" s="129" t="b">
        <v>0</v>
      </c>
      <c r="Q246" s="129" t="b">
        <v>1</v>
      </c>
      <c r="R246" s="129" t="s">
        <v>1041</v>
      </c>
    </row>
    <row r="247" spans="1:18">
      <c r="A247" s="146" t="s">
        <v>1282</v>
      </c>
      <c r="B247" s="129" t="s">
        <v>1512</v>
      </c>
      <c r="C247" s="129" t="s">
        <v>77</v>
      </c>
      <c r="D247" s="129" t="s">
        <v>1037</v>
      </c>
      <c r="E247" s="129" t="s">
        <v>1038</v>
      </c>
      <c r="F247" s="129">
        <v>3498</v>
      </c>
      <c r="G247" s="129" t="b">
        <v>1</v>
      </c>
      <c r="H247" s="129">
        <v>264</v>
      </c>
      <c r="I247" s="129" t="b">
        <v>1</v>
      </c>
      <c r="J247" s="129" t="s">
        <v>1513</v>
      </c>
      <c r="K247" s="129">
        <v>99.281000000000006</v>
      </c>
      <c r="L247" s="129">
        <v>0</v>
      </c>
      <c r="M247" s="129">
        <v>1627</v>
      </c>
      <c r="N247" s="129" t="s">
        <v>1131</v>
      </c>
      <c r="O247" s="129" t="b">
        <v>0</v>
      </c>
      <c r="Q247" s="129" t="b">
        <v>1</v>
      </c>
      <c r="R247" s="129" t="s">
        <v>1064</v>
      </c>
    </row>
    <row r="248" spans="1:18">
      <c r="A248" s="146" t="s">
        <v>1282</v>
      </c>
      <c r="B248" s="129" t="s">
        <v>1514</v>
      </c>
      <c r="C248" s="129" t="s">
        <v>77</v>
      </c>
      <c r="D248" s="129" t="s">
        <v>1037</v>
      </c>
      <c r="E248" s="129" t="s">
        <v>1047</v>
      </c>
      <c r="F248" s="129">
        <v>2467</v>
      </c>
      <c r="G248" s="129" t="b">
        <v>1</v>
      </c>
      <c r="H248" s="129">
        <v>404</v>
      </c>
      <c r="I248" s="129" t="b">
        <v>1</v>
      </c>
      <c r="J248" s="129" t="s">
        <v>1149</v>
      </c>
      <c r="K248" s="129">
        <v>97.917000000000002</v>
      </c>
      <c r="L248" s="129">
        <v>0</v>
      </c>
      <c r="M248" s="129">
        <v>839</v>
      </c>
      <c r="N248" s="129" t="s">
        <v>1049</v>
      </c>
      <c r="O248" s="129" t="b">
        <v>0</v>
      </c>
      <c r="Q248" s="129" t="b">
        <v>1</v>
      </c>
      <c r="R248" s="129" t="s">
        <v>1050</v>
      </c>
    </row>
    <row r="249" spans="1:18">
      <c r="A249" s="146" t="s">
        <v>1282</v>
      </c>
      <c r="B249" s="129" t="s">
        <v>1515</v>
      </c>
      <c r="C249" s="129" t="s">
        <v>77</v>
      </c>
      <c r="D249" s="129" t="s">
        <v>1037</v>
      </c>
      <c r="E249" s="129" t="s">
        <v>1038</v>
      </c>
      <c r="F249" s="129">
        <v>3495</v>
      </c>
      <c r="G249" s="129" t="b">
        <v>1</v>
      </c>
      <c r="H249" s="129">
        <v>326</v>
      </c>
      <c r="I249" s="129" t="b">
        <v>1</v>
      </c>
      <c r="J249" s="129" t="s">
        <v>1133</v>
      </c>
      <c r="K249" s="129">
        <v>98.626999999999995</v>
      </c>
      <c r="L249" s="129">
        <v>0</v>
      </c>
      <c r="M249" s="129">
        <v>2222</v>
      </c>
      <c r="N249" s="129" t="s">
        <v>1134</v>
      </c>
      <c r="O249" s="129" t="b">
        <v>0</v>
      </c>
      <c r="Q249" s="129" t="b">
        <v>1</v>
      </c>
      <c r="R249" s="129" t="s">
        <v>1041</v>
      </c>
    </row>
    <row r="250" spans="1:18">
      <c r="A250" s="146" t="s">
        <v>1282</v>
      </c>
      <c r="B250" s="129" t="s">
        <v>1516</v>
      </c>
      <c r="C250" s="129" t="s">
        <v>77</v>
      </c>
      <c r="D250" s="129" t="s">
        <v>1037</v>
      </c>
      <c r="E250" s="129" t="s">
        <v>1038</v>
      </c>
      <c r="F250" s="129">
        <v>3087</v>
      </c>
      <c r="G250" s="129" t="b">
        <v>1</v>
      </c>
      <c r="H250" s="129">
        <v>222</v>
      </c>
      <c r="I250" s="129" t="b">
        <v>1</v>
      </c>
      <c r="J250" s="129" t="s">
        <v>1039</v>
      </c>
      <c r="K250" s="129">
        <v>98.016000000000005</v>
      </c>
      <c r="L250" s="129">
        <v>0</v>
      </c>
      <c r="M250" s="129">
        <v>1457</v>
      </c>
      <c r="N250" s="129" t="s">
        <v>1040</v>
      </c>
      <c r="O250" s="129" t="b">
        <v>0</v>
      </c>
      <c r="Q250" s="129" t="b">
        <v>1</v>
      </c>
      <c r="R250" s="129" t="s">
        <v>1041</v>
      </c>
    </row>
    <row r="251" spans="1:18">
      <c r="A251" s="146" t="s">
        <v>1282</v>
      </c>
      <c r="B251" s="129" t="s">
        <v>1517</v>
      </c>
      <c r="C251" s="129" t="s">
        <v>77</v>
      </c>
      <c r="D251" s="129" t="s">
        <v>1037</v>
      </c>
      <c r="E251" s="129" t="s">
        <v>1038</v>
      </c>
      <c r="F251" s="129">
        <v>2658</v>
      </c>
      <c r="G251" s="129" t="b">
        <v>1</v>
      </c>
      <c r="H251" s="129">
        <v>204</v>
      </c>
      <c r="I251" s="129" t="b">
        <v>1</v>
      </c>
      <c r="J251" s="129" t="s">
        <v>1518</v>
      </c>
      <c r="K251" s="129">
        <v>96.727000000000004</v>
      </c>
      <c r="L251" s="129">
        <v>0</v>
      </c>
      <c r="M251" s="129">
        <v>1652</v>
      </c>
      <c r="N251" s="129" t="s">
        <v>1045</v>
      </c>
      <c r="O251" s="129" t="b">
        <v>0</v>
      </c>
      <c r="Q251" s="129" t="b">
        <v>1</v>
      </c>
      <c r="R251" s="129" t="s">
        <v>1041</v>
      </c>
    </row>
    <row r="252" spans="1:18">
      <c r="A252" s="146" t="s">
        <v>179</v>
      </c>
      <c r="B252" s="129" t="s">
        <v>1519</v>
      </c>
      <c r="C252" s="129" t="s">
        <v>163</v>
      </c>
      <c r="D252" s="129" t="s">
        <v>1037</v>
      </c>
      <c r="E252" s="129" t="s">
        <v>1047</v>
      </c>
      <c r="F252" s="129">
        <v>5144</v>
      </c>
      <c r="G252" s="129" t="b">
        <v>1</v>
      </c>
      <c r="H252" s="129">
        <v>422</v>
      </c>
      <c r="I252" s="129" t="b">
        <v>1</v>
      </c>
      <c r="J252" s="129" t="s">
        <v>1095</v>
      </c>
      <c r="K252" s="129">
        <v>98.094999999999999</v>
      </c>
      <c r="L252" s="129">
        <v>0</v>
      </c>
      <c r="M252" s="129">
        <v>1158</v>
      </c>
      <c r="N252" s="129" t="s">
        <v>1096</v>
      </c>
      <c r="O252" s="129" t="b">
        <v>0</v>
      </c>
      <c r="Q252" s="129" t="b">
        <v>1</v>
      </c>
      <c r="R252" s="129" t="s">
        <v>1097</v>
      </c>
    </row>
    <row r="253" spans="1:18">
      <c r="A253" s="146" t="s">
        <v>179</v>
      </c>
      <c r="B253" s="129" t="s">
        <v>1520</v>
      </c>
      <c r="C253" s="129" t="s">
        <v>163</v>
      </c>
      <c r="D253" s="129" t="s">
        <v>1037</v>
      </c>
      <c r="E253" s="129" t="s">
        <v>1038</v>
      </c>
      <c r="F253" s="129">
        <v>3072</v>
      </c>
      <c r="G253" s="129" t="b">
        <v>1</v>
      </c>
      <c r="H253" s="129">
        <v>234</v>
      </c>
      <c r="I253" s="129" t="b">
        <v>1</v>
      </c>
      <c r="J253" s="129" t="s">
        <v>1099</v>
      </c>
      <c r="K253" s="129">
        <v>95.789000000000001</v>
      </c>
      <c r="L253" s="129">
        <v>0</v>
      </c>
      <c r="M253" s="129">
        <v>1641</v>
      </c>
      <c r="N253" s="129" t="s">
        <v>1058</v>
      </c>
      <c r="O253" s="129" t="b">
        <v>0</v>
      </c>
      <c r="Q253" s="129" t="b">
        <v>1</v>
      </c>
      <c r="R253" s="129" t="s">
        <v>1059</v>
      </c>
    </row>
    <row r="254" spans="1:18">
      <c r="A254" s="146" t="s">
        <v>179</v>
      </c>
      <c r="B254" s="129" t="s">
        <v>1521</v>
      </c>
      <c r="C254" s="129" t="s">
        <v>163</v>
      </c>
      <c r="D254" s="129" t="s">
        <v>1037</v>
      </c>
      <c r="E254" s="129" t="s">
        <v>1038</v>
      </c>
      <c r="F254" s="129">
        <v>5398</v>
      </c>
      <c r="G254" s="129" t="b">
        <v>1</v>
      </c>
      <c r="H254" s="129">
        <v>374</v>
      </c>
      <c r="I254" s="129" t="b">
        <v>1</v>
      </c>
      <c r="J254" s="129" t="s">
        <v>1186</v>
      </c>
      <c r="K254" s="129">
        <v>94.486999999999995</v>
      </c>
      <c r="L254" s="129">
        <v>0</v>
      </c>
      <c r="M254" s="129">
        <v>1698</v>
      </c>
      <c r="N254" s="129" t="s">
        <v>1187</v>
      </c>
      <c r="O254" s="129" t="b">
        <v>0</v>
      </c>
      <c r="Q254" s="129" t="b">
        <v>1</v>
      </c>
      <c r="R254" s="129" t="s">
        <v>1041</v>
      </c>
    </row>
    <row r="255" spans="1:18">
      <c r="A255" s="146" t="s">
        <v>179</v>
      </c>
      <c r="B255" s="129" t="s">
        <v>1522</v>
      </c>
      <c r="C255" s="129" t="s">
        <v>163</v>
      </c>
      <c r="D255" s="129" t="s">
        <v>1066</v>
      </c>
      <c r="E255" s="129" t="s">
        <v>1076</v>
      </c>
      <c r="F255" s="129">
        <v>555</v>
      </c>
      <c r="G255" s="129" t="b">
        <v>1</v>
      </c>
      <c r="H255" s="129">
        <v>239</v>
      </c>
      <c r="I255" s="129" t="b">
        <v>1</v>
      </c>
      <c r="J255" s="129" t="s">
        <v>1523</v>
      </c>
      <c r="K255" s="129">
        <v>67.816000000000003</v>
      </c>
      <c r="L255" s="129">
        <v>5.8599999999999991E-48</v>
      </c>
      <c r="M255" s="129">
        <v>130</v>
      </c>
      <c r="N255" s="129" t="s">
        <v>1134</v>
      </c>
      <c r="O255" s="129" t="b">
        <v>0</v>
      </c>
      <c r="Q255" s="129" t="b">
        <v>1</v>
      </c>
      <c r="R255" s="129" t="s">
        <v>1041</v>
      </c>
    </row>
    <row r="256" spans="1:18">
      <c r="A256" s="146" t="s">
        <v>179</v>
      </c>
      <c r="B256" s="129" t="s">
        <v>1524</v>
      </c>
      <c r="C256" s="129" t="s">
        <v>163</v>
      </c>
      <c r="D256" s="129" t="s">
        <v>1037</v>
      </c>
      <c r="E256" s="129" t="s">
        <v>1038</v>
      </c>
      <c r="F256" s="129">
        <v>3318</v>
      </c>
      <c r="G256" s="129" t="b">
        <v>1</v>
      </c>
      <c r="H256" s="129">
        <v>342</v>
      </c>
      <c r="I256" s="129" t="b">
        <v>1</v>
      </c>
      <c r="J256" s="129" t="s">
        <v>1523</v>
      </c>
      <c r="K256" s="129">
        <v>96.153999999999996</v>
      </c>
      <c r="L256" s="129">
        <v>0</v>
      </c>
      <c r="M256" s="129">
        <v>1783</v>
      </c>
      <c r="N256" s="129" t="s">
        <v>1134</v>
      </c>
      <c r="O256" s="129" t="b">
        <v>0</v>
      </c>
      <c r="Q256" s="129" t="b">
        <v>1</v>
      </c>
      <c r="R256" s="129" t="s">
        <v>1041</v>
      </c>
    </row>
    <row r="257" spans="1:18">
      <c r="A257" s="146" t="s">
        <v>179</v>
      </c>
      <c r="B257" s="129" t="s">
        <v>1525</v>
      </c>
      <c r="C257" s="129" t="s">
        <v>163</v>
      </c>
      <c r="D257" s="129" t="s">
        <v>1037</v>
      </c>
      <c r="E257" s="129" t="s">
        <v>1038</v>
      </c>
      <c r="F257" s="129">
        <v>3459</v>
      </c>
      <c r="G257" s="129" t="b">
        <v>1</v>
      </c>
      <c r="H257" s="129">
        <v>414</v>
      </c>
      <c r="I257" s="129" t="b">
        <v>1</v>
      </c>
      <c r="J257" s="129" t="s">
        <v>1386</v>
      </c>
      <c r="K257" s="129">
        <v>91.515000000000001</v>
      </c>
      <c r="L257" s="129">
        <v>0</v>
      </c>
      <c r="M257" s="129">
        <v>1130</v>
      </c>
      <c r="N257" s="129" t="s">
        <v>1045</v>
      </c>
      <c r="O257" s="129" t="b">
        <v>0</v>
      </c>
      <c r="Q257" s="129" t="b">
        <v>1</v>
      </c>
      <c r="R257" s="129" t="s">
        <v>1041</v>
      </c>
    </row>
    <row r="258" spans="1:18">
      <c r="A258" s="146" t="s">
        <v>179</v>
      </c>
      <c r="B258" s="129" t="s">
        <v>1526</v>
      </c>
      <c r="C258" s="129" t="s">
        <v>163</v>
      </c>
      <c r="D258" s="129" t="s">
        <v>1037</v>
      </c>
      <c r="E258" s="129" t="s">
        <v>1038</v>
      </c>
      <c r="F258" s="129">
        <v>1968</v>
      </c>
      <c r="G258" s="129" t="b">
        <v>1</v>
      </c>
      <c r="H258" s="129">
        <v>108</v>
      </c>
      <c r="I258" s="129" t="b">
        <v>1</v>
      </c>
      <c r="J258" s="129" t="s">
        <v>1119</v>
      </c>
      <c r="K258" s="129">
        <v>96.188999999999993</v>
      </c>
      <c r="L258" s="129">
        <v>0</v>
      </c>
      <c r="M258" s="129">
        <v>1181</v>
      </c>
      <c r="N258" s="129" t="s">
        <v>1120</v>
      </c>
      <c r="O258" s="129" t="b">
        <v>0</v>
      </c>
      <c r="Q258" s="129" t="b">
        <v>1</v>
      </c>
      <c r="R258" s="129" t="s">
        <v>1121</v>
      </c>
    </row>
    <row r="259" spans="1:18">
      <c r="A259" s="146" t="s">
        <v>179</v>
      </c>
      <c r="B259" s="129" t="s">
        <v>1527</v>
      </c>
      <c r="C259" s="129" t="s">
        <v>163</v>
      </c>
      <c r="D259" s="129" t="s">
        <v>1037</v>
      </c>
      <c r="E259" s="129" t="s">
        <v>1038</v>
      </c>
      <c r="F259" s="129">
        <v>3515</v>
      </c>
      <c r="G259" s="129" t="b">
        <v>1</v>
      </c>
      <c r="H259" s="129">
        <v>540</v>
      </c>
      <c r="I259" s="129" t="b">
        <v>1</v>
      </c>
      <c r="J259" s="129" t="s">
        <v>1389</v>
      </c>
      <c r="K259" s="129">
        <v>87.822000000000003</v>
      </c>
      <c r="L259" s="129">
        <v>0</v>
      </c>
      <c r="M259" s="129">
        <v>1471</v>
      </c>
      <c r="N259" s="129" t="s">
        <v>1045</v>
      </c>
      <c r="O259" s="129" t="b">
        <v>0</v>
      </c>
      <c r="Q259" s="129" t="b">
        <v>1</v>
      </c>
      <c r="R259" s="129" t="s">
        <v>1041</v>
      </c>
    </row>
    <row r="260" spans="1:18">
      <c r="A260" s="146" t="s">
        <v>179</v>
      </c>
      <c r="B260" s="129" t="s">
        <v>1528</v>
      </c>
      <c r="C260" s="129" t="s">
        <v>163</v>
      </c>
      <c r="D260" s="129" t="s">
        <v>1037</v>
      </c>
      <c r="E260" s="129" t="s">
        <v>1038</v>
      </c>
      <c r="F260" s="129">
        <v>2718</v>
      </c>
      <c r="G260" s="129" t="b">
        <v>1</v>
      </c>
      <c r="H260" s="129">
        <v>204</v>
      </c>
      <c r="I260" s="129" t="b">
        <v>1</v>
      </c>
      <c r="J260" s="129" t="s">
        <v>1236</v>
      </c>
      <c r="K260" s="129">
        <v>78.921999999999997</v>
      </c>
      <c r="L260" s="129">
        <v>0</v>
      </c>
      <c r="M260" s="129">
        <v>915</v>
      </c>
      <c r="N260" s="129" t="s">
        <v>1237</v>
      </c>
      <c r="O260" s="129" t="b">
        <v>0</v>
      </c>
      <c r="Q260" s="129" t="b">
        <v>1</v>
      </c>
      <c r="R260" s="129" t="s">
        <v>1050</v>
      </c>
    </row>
    <row r="261" spans="1:18">
      <c r="A261" s="146" t="s">
        <v>179</v>
      </c>
      <c r="B261" s="129" t="s">
        <v>1529</v>
      </c>
      <c r="C261" s="129" t="s">
        <v>163</v>
      </c>
      <c r="D261" s="129" t="s">
        <v>1037</v>
      </c>
      <c r="E261" s="129" t="s">
        <v>1038</v>
      </c>
      <c r="F261" s="129">
        <v>1908</v>
      </c>
      <c r="G261" s="129" t="b">
        <v>1</v>
      </c>
      <c r="H261" s="129">
        <v>202</v>
      </c>
      <c r="I261" s="129" t="b">
        <v>1</v>
      </c>
      <c r="J261" s="129" t="s">
        <v>1236</v>
      </c>
      <c r="K261" s="129">
        <v>71.769000000000005</v>
      </c>
      <c r="L261" s="129">
        <v>0</v>
      </c>
      <c r="M261" s="129">
        <v>790</v>
      </c>
      <c r="N261" s="129" t="s">
        <v>1237</v>
      </c>
      <c r="O261" s="129" t="b">
        <v>0</v>
      </c>
      <c r="Q261" s="129" t="b">
        <v>1</v>
      </c>
      <c r="R261" s="129" t="s">
        <v>1050</v>
      </c>
    </row>
    <row r="262" spans="1:18">
      <c r="A262" s="146" t="s">
        <v>179</v>
      </c>
      <c r="B262" s="129" t="s">
        <v>1530</v>
      </c>
      <c r="C262" s="129" t="s">
        <v>163</v>
      </c>
      <c r="D262" s="129" t="s">
        <v>1037</v>
      </c>
      <c r="E262" s="129" t="s">
        <v>1038</v>
      </c>
      <c r="F262" s="129">
        <v>8461</v>
      </c>
      <c r="G262" s="129" t="b">
        <v>1</v>
      </c>
      <c r="H262" s="129">
        <v>483</v>
      </c>
      <c r="I262" s="129" t="b">
        <v>1</v>
      </c>
      <c r="J262" s="129" t="s">
        <v>1119</v>
      </c>
      <c r="K262" s="129">
        <v>83.846000000000004</v>
      </c>
      <c r="L262" s="129">
        <v>0</v>
      </c>
      <c r="M262" s="129">
        <v>837</v>
      </c>
      <c r="N262" s="129" t="s">
        <v>1120</v>
      </c>
      <c r="O262" s="129" t="b">
        <v>0</v>
      </c>
      <c r="Q262" s="129" t="b">
        <v>1</v>
      </c>
      <c r="R262" s="129" t="s">
        <v>1121</v>
      </c>
    </row>
    <row r="263" spans="1:18">
      <c r="A263" s="146" t="s">
        <v>179</v>
      </c>
      <c r="B263" s="129" t="s">
        <v>1531</v>
      </c>
      <c r="C263" s="129" t="s">
        <v>163</v>
      </c>
      <c r="D263" s="129" t="s">
        <v>1037</v>
      </c>
      <c r="E263" s="129" t="s">
        <v>1038</v>
      </c>
      <c r="F263" s="129">
        <v>2850</v>
      </c>
      <c r="G263" s="129" t="b">
        <v>1</v>
      </c>
      <c r="H263" s="129">
        <v>242</v>
      </c>
      <c r="I263" s="129" t="b">
        <v>1</v>
      </c>
      <c r="J263" s="129" t="s">
        <v>1090</v>
      </c>
      <c r="K263" s="129">
        <v>94.989000000000004</v>
      </c>
      <c r="L263" s="129">
        <v>0</v>
      </c>
      <c r="M263" s="129">
        <v>1654</v>
      </c>
      <c r="N263" s="129" t="s">
        <v>1045</v>
      </c>
      <c r="O263" s="129" t="b">
        <v>0</v>
      </c>
      <c r="Q263" s="129" t="b">
        <v>1</v>
      </c>
      <c r="R263" s="129" t="s">
        <v>1041</v>
      </c>
    </row>
    <row r="264" spans="1:18">
      <c r="A264" s="146" t="s">
        <v>179</v>
      </c>
      <c r="B264" s="129" t="s">
        <v>1532</v>
      </c>
      <c r="C264" s="129" t="s">
        <v>163</v>
      </c>
      <c r="D264" s="129" t="s">
        <v>1037</v>
      </c>
      <c r="E264" s="129" t="s">
        <v>1038</v>
      </c>
      <c r="F264" s="129">
        <v>2364</v>
      </c>
      <c r="G264" s="129" t="b">
        <v>1</v>
      </c>
      <c r="H264" s="129">
        <v>206</v>
      </c>
      <c r="I264" s="129" t="b">
        <v>1</v>
      </c>
      <c r="J264" s="129" t="s">
        <v>1081</v>
      </c>
      <c r="K264" s="129">
        <v>91.694000000000003</v>
      </c>
      <c r="L264" s="129">
        <v>0</v>
      </c>
      <c r="M264" s="129">
        <v>1023</v>
      </c>
      <c r="N264" s="129" t="s">
        <v>1082</v>
      </c>
      <c r="O264" s="129" t="b">
        <v>0</v>
      </c>
      <c r="Q264" s="129" t="b">
        <v>1</v>
      </c>
      <c r="R264" s="129" t="s">
        <v>1055</v>
      </c>
    </row>
    <row r="265" spans="1:18">
      <c r="A265" s="146" t="s">
        <v>179</v>
      </c>
      <c r="B265" s="129" t="s">
        <v>1533</v>
      </c>
      <c r="C265" s="129" t="s">
        <v>163</v>
      </c>
      <c r="D265" s="129" t="s">
        <v>1037</v>
      </c>
      <c r="E265" s="129" t="s">
        <v>1076</v>
      </c>
      <c r="F265" s="129">
        <v>1211</v>
      </c>
      <c r="G265" s="129" t="b">
        <v>1</v>
      </c>
      <c r="H265" s="129">
        <v>101</v>
      </c>
      <c r="I265" s="129" t="b">
        <v>1</v>
      </c>
      <c r="J265" s="129" t="s">
        <v>1062</v>
      </c>
      <c r="K265" s="129">
        <v>71.959999999999994</v>
      </c>
      <c r="L265" s="129">
        <v>0</v>
      </c>
      <c r="M265" s="129">
        <v>580</v>
      </c>
      <c r="N265" s="129" t="s">
        <v>1063</v>
      </c>
      <c r="O265" s="129" t="b">
        <v>0</v>
      </c>
      <c r="Q265" s="129" t="b">
        <v>1</v>
      </c>
      <c r="R265" s="129" t="s">
        <v>1064</v>
      </c>
    </row>
    <row r="266" spans="1:18">
      <c r="A266" s="146" t="s">
        <v>179</v>
      </c>
      <c r="B266" s="129" t="s">
        <v>1534</v>
      </c>
      <c r="C266" s="129" t="s">
        <v>163</v>
      </c>
      <c r="D266" s="129" t="s">
        <v>1037</v>
      </c>
      <c r="E266" s="129" t="s">
        <v>1038</v>
      </c>
      <c r="F266" s="129">
        <v>4581</v>
      </c>
      <c r="G266" s="129" t="b">
        <v>1</v>
      </c>
      <c r="H266" s="129">
        <v>221</v>
      </c>
      <c r="I266" s="129" t="b">
        <v>1</v>
      </c>
      <c r="J266" s="129" t="s">
        <v>1195</v>
      </c>
      <c r="K266" s="129">
        <v>64.236999999999995</v>
      </c>
      <c r="L266" s="129">
        <v>0</v>
      </c>
      <c r="M266" s="129">
        <v>1220</v>
      </c>
      <c r="N266" s="129" t="s">
        <v>1196</v>
      </c>
      <c r="O266" s="129" t="b">
        <v>0</v>
      </c>
      <c r="Q266" s="129" t="b">
        <v>1</v>
      </c>
      <c r="R266" s="129" t="s">
        <v>1041</v>
      </c>
    </row>
    <row r="267" spans="1:18">
      <c r="A267" s="146" t="s">
        <v>179</v>
      </c>
      <c r="B267" s="129" t="s">
        <v>1535</v>
      </c>
      <c r="C267" s="129" t="s">
        <v>163</v>
      </c>
      <c r="D267" s="129" t="s">
        <v>1037</v>
      </c>
      <c r="E267" s="129" t="s">
        <v>1038</v>
      </c>
      <c r="F267" s="129">
        <v>3195</v>
      </c>
      <c r="G267" s="129" t="b">
        <v>1</v>
      </c>
      <c r="H267" s="129">
        <v>240</v>
      </c>
      <c r="I267" s="129" t="b">
        <v>1</v>
      </c>
      <c r="J267" s="129" t="s">
        <v>1536</v>
      </c>
      <c r="K267" s="129">
        <v>98.685000000000002</v>
      </c>
      <c r="L267" s="129">
        <v>0</v>
      </c>
      <c r="M267" s="129">
        <v>1983</v>
      </c>
      <c r="N267" s="129" t="s">
        <v>1078</v>
      </c>
      <c r="O267" s="129" t="b">
        <v>0</v>
      </c>
      <c r="Q267" s="129" t="b">
        <v>1</v>
      </c>
      <c r="R267" s="129" t="s">
        <v>1041</v>
      </c>
    </row>
    <row r="268" spans="1:18">
      <c r="A268" s="146" t="s">
        <v>179</v>
      </c>
      <c r="B268" s="129" t="s">
        <v>1537</v>
      </c>
      <c r="C268" s="129" t="s">
        <v>163</v>
      </c>
      <c r="D268" s="129" t="s">
        <v>1037</v>
      </c>
      <c r="E268" s="129" t="s">
        <v>1038</v>
      </c>
      <c r="F268" s="129">
        <v>3195</v>
      </c>
      <c r="G268" s="129" t="b">
        <v>1</v>
      </c>
      <c r="H268" s="129">
        <v>238</v>
      </c>
      <c r="I268" s="129" t="b">
        <v>1</v>
      </c>
      <c r="J268" s="129" t="s">
        <v>1536</v>
      </c>
      <c r="K268" s="129">
        <v>90.61</v>
      </c>
      <c r="L268" s="129">
        <v>0</v>
      </c>
      <c r="M268" s="129">
        <v>1725</v>
      </c>
      <c r="N268" s="129" t="s">
        <v>1078</v>
      </c>
      <c r="O268" s="129" t="b">
        <v>0</v>
      </c>
      <c r="Q268" s="129" t="b">
        <v>1</v>
      </c>
      <c r="R268" s="129" t="s">
        <v>1041</v>
      </c>
    </row>
    <row r="269" spans="1:18">
      <c r="A269" s="146" t="s">
        <v>179</v>
      </c>
      <c r="B269" s="129" t="s">
        <v>1538</v>
      </c>
      <c r="C269" s="129" t="s">
        <v>163</v>
      </c>
      <c r="D269" s="129" t="s">
        <v>1066</v>
      </c>
      <c r="E269" s="129" t="s">
        <v>1076</v>
      </c>
      <c r="F269" s="129">
        <v>6336</v>
      </c>
      <c r="G269" s="129" t="b">
        <v>1</v>
      </c>
      <c r="H269" s="129">
        <v>518</v>
      </c>
      <c r="I269" s="129" t="b">
        <v>1</v>
      </c>
      <c r="J269" s="129" t="s">
        <v>1539</v>
      </c>
      <c r="K269" s="129">
        <v>71.322000000000003</v>
      </c>
      <c r="L269" s="129">
        <v>0</v>
      </c>
      <c r="M269" s="129">
        <v>978</v>
      </c>
      <c r="N269" s="129" t="s">
        <v>1540</v>
      </c>
      <c r="O269" s="129" t="b">
        <v>0</v>
      </c>
      <c r="Q269" s="129" t="b">
        <v>0</v>
      </c>
    </row>
    <row r="270" spans="1:18" s="145" customFormat="1">
      <c r="A270" s="146" t="s">
        <v>179</v>
      </c>
      <c r="B270" s="145" t="s">
        <v>1541</v>
      </c>
      <c r="C270" s="145" t="s">
        <v>163</v>
      </c>
      <c r="D270" s="145" t="s">
        <v>1037</v>
      </c>
      <c r="E270" s="145" t="s">
        <v>1038</v>
      </c>
      <c r="F270" s="145">
        <v>3303</v>
      </c>
      <c r="G270" s="145" t="b">
        <v>0</v>
      </c>
      <c r="H270" s="145">
        <v>0</v>
      </c>
      <c r="I270" s="145" t="b">
        <v>0</v>
      </c>
      <c r="K270" s="145">
        <v>0</v>
      </c>
      <c r="L270" s="145">
        <v>0</v>
      </c>
      <c r="M270" s="145">
        <v>0</v>
      </c>
      <c r="O270" s="145" t="b">
        <v>0</v>
      </c>
      <c r="Q270" s="145" t="b">
        <v>0</v>
      </c>
    </row>
    <row r="271" spans="1:18" s="145" customFormat="1">
      <c r="A271" s="146" t="s">
        <v>179</v>
      </c>
      <c r="B271" s="145" t="s">
        <v>1541</v>
      </c>
      <c r="C271" s="145" t="s">
        <v>163</v>
      </c>
      <c r="D271" s="145" t="s">
        <v>1037</v>
      </c>
      <c r="E271" s="145" t="s">
        <v>1038</v>
      </c>
      <c r="F271" s="145">
        <v>3303</v>
      </c>
      <c r="G271" s="145" t="b">
        <v>1</v>
      </c>
      <c r="H271" s="145">
        <v>438</v>
      </c>
      <c r="I271" s="145" t="b">
        <v>1</v>
      </c>
      <c r="J271" s="145" t="s">
        <v>1048</v>
      </c>
      <c r="K271" s="145">
        <v>96.528000000000006</v>
      </c>
      <c r="L271" s="145">
        <v>0</v>
      </c>
      <c r="M271" s="145">
        <v>1283</v>
      </c>
      <c r="N271" s="145" t="s">
        <v>1049</v>
      </c>
      <c r="O271" s="145" t="b">
        <v>0</v>
      </c>
      <c r="Q271" s="145" t="b">
        <v>1</v>
      </c>
      <c r="R271" s="145" t="s">
        <v>1050</v>
      </c>
    </row>
    <row r="272" spans="1:18">
      <c r="A272" s="146" t="s">
        <v>179</v>
      </c>
      <c r="B272" s="129" t="s">
        <v>1542</v>
      </c>
      <c r="C272" s="129" t="s">
        <v>163</v>
      </c>
      <c r="D272" s="129" t="s">
        <v>1037</v>
      </c>
      <c r="E272" s="129" t="s">
        <v>1038</v>
      </c>
      <c r="F272" s="129">
        <v>2547</v>
      </c>
      <c r="G272" s="129" t="b">
        <v>1</v>
      </c>
      <c r="H272" s="129">
        <v>208</v>
      </c>
      <c r="I272" s="129" t="b">
        <v>1</v>
      </c>
      <c r="J272" s="129" t="s">
        <v>1198</v>
      </c>
      <c r="K272" s="129">
        <v>75.558000000000007</v>
      </c>
      <c r="L272" s="129">
        <v>0</v>
      </c>
      <c r="M272" s="129">
        <v>1268</v>
      </c>
      <c r="N272" s="129" t="s">
        <v>1199</v>
      </c>
      <c r="O272" s="129" t="b">
        <v>0</v>
      </c>
      <c r="Q272" s="129" t="b">
        <v>1</v>
      </c>
      <c r="R272" s="129" t="s">
        <v>1050</v>
      </c>
    </row>
    <row r="273" spans="1:18">
      <c r="A273" s="146" t="s">
        <v>179</v>
      </c>
      <c r="B273" s="129" t="s">
        <v>1543</v>
      </c>
      <c r="C273" s="129" t="s">
        <v>163</v>
      </c>
      <c r="D273" s="129" t="s">
        <v>1037</v>
      </c>
      <c r="E273" s="129" t="s">
        <v>1038</v>
      </c>
      <c r="F273" s="129">
        <v>2691</v>
      </c>
      <c r="G273" s="129" t="b">
        <v>1</v>
      </c>
      <c r="H273" s="129">
        <v>322</v>
      </c>
      <c r="I273" s="129" t="b">
        <v>1</v>
      </c>
      <c r="J273" s="129" t="s">
        <v>1105</v>
      </c>
      <c r="K273" s="129">
        <v>94.426000000000002</v>
      </c>
      <c r="L273" s="129">
        <v>0</v>
      </c>
      <c r="M273" s="129">
        <v>1653</v>
      </c>
      <c r="N273" s="129" t="s">
        <v>1106</v>
      </c>
      <c r="O273" s="129" t="b">
        <v>0</v>
      </c>
      <c r="Q273" s="129" t="b">
        <v>1</v>
      </c>
      <c r="R273" s="129" t="s">
        <v>1064</v>
      </c>
    </row>
    <row r="274" spans="1:18">
      <c r="A274" s="146" t="s">
        <v>179</v>
      </c>
      <c r="B274" s="129" t="s">
        <v>1544</v>
      </c>
      <c r="C274" s="129" t="s">
        <v>163</v>
      </c>
      <c r="D274" s="129" t="s">
        <v>1066</v>
      </c>
      <c r="E274" s="129" t="s">
        <v>1076</v>
      </c>
      <c r="F274" s="129">
        <v>489</v>
      </c>
      <c r="G274" s="129" t="b">
        <v>1</v>
      </c>
      <c r="H274" s="129">
        <v>200</v>
      </c>
      <c r="I274" s="129" t="b">
        <v>1</v>
      </c>
      <c r="J274" s="129" t="s">
        <v>1545</v>
      </c>
      <c r="K274" s="129">
        <v>39.865000000000002</v>
      </c>
      <c r="L274" s="129">
        <v>2E-3</v>
      </c>
      <c r="M274" s="129">
        <v>50.1</v>
      </c>
      <c r="N274" s="129" t="s">
        <v>1546</v>
      </c>
      <c r="O274" s="129" t="b">
        <v>0</v>
      </c>
      <c r="Q274" s="129" t="b">
        <v>1</v>
      </c>
      <c r="R274" s="129" t="s">
        <v>1055</v>
      </c>
    </row>
    <row r="275" spans="1:18">
      <c r="A275" s="146" t="s">
        <v>179</v>
      </c>
      <c r="B275" s="129" t="s">
        <v>1547</v>
      </c>
      <c r="C275" s="129" t="s">
        <v>163</v>
      </c>
      <c r="D275" s="129" t="s">
        <v>1037</v>
      </c>
      <c r="E275" s="129" t="s">
        <v>1038</v>
      </c>
      <c r="F275" s="129">
        <v>2007</v>
      </c>
      <c r="G275" s="129" t="b">
        <v>1</v>
      </c>
      <c r="H275" s="129">
        <v>202</v>
      </c>
      <c r="I275" s="129" t="b">
        <v>1</v>
      </c>
      <c r="J275" s="129" t="s">
        <v>1173</v>
      </c>
      <c r="K275" s="129">
        <v>66.518000000000001</v>
      </c>
      <c r="L275" s="129">
        <v>0</v>
      </c>
      <c r="M275" s="129">
        <v>882</v>
      </c>
      <c r="N275" s="129" t="s">
        <v>1174</v>
      </c>
      <c r="O275" s="129" t="b">
        <v>0</v>
      </c>
      <c r="Q275" s="129" t="b">
        <v>1</v>
      </c>
      <c r="R275" s="129" t="s">
        <v>1097</v>
      </c>
    </row>
    <row r="276" spans="1:18">
      <c r="A276" s="146" t="s">
        <v>179</v>
      </c>
      <c r="B276" s="129" t="s">
        <v>1548</v>
      </c>
      <c r="C276" s="129" t="s">
        <v>163</v>
      </c>
      <c r="D276" s="129" t="s">
        <v>1037</v>
      </c>
      <c r="E276" s="129" t="s">
        <v>1038</v>
      </c>
      <c r="F276" s="129">
        <v>3040</v>
      </c>
      <c r="G276" s="129" t="b">
        <v>1</v>
      </c>
      <c r="H276" s="129">
        <v>272</v>
      </c>
      <c r="I276" s="129" t="b">
        <v>1</v>
      </c>
      <c r="J276" s="129" t="s">
        <v>1486</v>
      </c>
      <c r="K276" s="129">
        <v>88.191999999999993</v>
      </c>
      <c r="L276" s="129">
        <v>0</v>
      </c>
      <c r="M276" s="129">
        <v>1242</v>
      </c>
      <c r="N276" s="129" t="s">
        <v>1487</v>
      </c>
      <c r="O276" s="129" t="b">
        <v>0</v>
      </c>
      <c r="Q276" s="129" t="b">
        <v>1</v>
      </c>
      <c r="R276" s="129" t="s">
        <v>1064</v>
      </c>
    </row>
    <row r="277" spans="1:18">
      <c r="A277" s="146" t="s">
        <v>179</v>
      </c>
      <c r="B277" s="129" t="s">
        <v>1549</v>
      </c>
      <c r="C277" s="129" t="s">
        <v>163</v>
      </c>
      <c r="D277" s="129" t="s">
        <v>1037</v>
      </c>
      <c r="E277" s="129" t="s">
        <v>1038</v>
      </c>
      <c r="F277" s="129">
        <v>3326</v>
      </c>
      <c r="G277" s="129" t="b">
        <v>1</v>
      </c>
      <c r="H277" s="129">
        <v>308</v>
      </c>
      <c r="I277" s="129" t="b">
        <v>1</v>
      </c>
      <c r="J277" s="129" t="s">
        <v>1550</v>
      </c>
      <c r="K277" s="129">
        <v>92.784999999999997</v>
      </c>
      <c r="L277" s="129">
        <v>0</v>
      </c>
      <c r="M277" s="129">
        <v>1296</v>
      </c>
      <c r="N277" s="129" t="s">
        <v>1419</v>
      </c>
      <c r="O277" s="129" t="b">
        <v>0</v>
      </c>
      <c r="Q277" s="129" t="b">
        <v>1</v>
      </c>
      <c r="R277" s="129" t="s">
        <v>1064</v>
      </c>
    </row>
    <row r="278" spans="1:18">
      <c r="A278" s="146" t="s">
        <v>179</v>
      </c>
      <c r="B278" s="129" t="s">
        <v>1551</v>
      </c>
      <c r="C278" s="129" t="s">
        <v>163</v>
      </c>
      <c r="D278" s="129" t="s">
        <v>1037</v>
      </c>
      <c r="E278" s="129" t="s">
        <v>1038</v>
      </c>
      <c r="F278" s="129">
        <v>5031</v>
      </c>
      <c r="G278" s="129" t="b">
        <v>1</v>
      </c>
      <c r="H278" s="129">
        <v>454</v>
      </c>
      <c r="I278" s="129" t="b">
        <v>1</v>
      </c>
      <c r="J278" s="129" t="s">
        <v>1486</v>
      </c>
      <c r="K278" s="129">
        <v>87.245999999999995</v>
      </c>
      <c r="L278" s="129">
        <v>0</v>
      </c>
      <c r="M278" s="129">
        <v>1292</v>
      </c>
      <c r="N278" s="129" t="s">
        <v>1487</v>
      </c>
      <c r="O278" s="129" t="b">
        <v>0</v>
      </c>
      <c r="Q278" s="129" t="b">
        <v>1</v>
      </c>
      <c r="R278" s="129" t="s">
        <v>1064</v>
      </c>
    </row>
    <row r="279" spans="1:18">
      <c r="A279" s="146" t="s">
        <v>179</v>
      </c>
      <c r="B279" s="129" t="s">
        <v>1552</v>
      </c>
      <c r="C279" s="129" t="s">
        <v>163</v>
      </c>
      <c r="D279" s="129" t="s">
        <v>1037</v>
      </c>
      <c r="E279" s="129" t="s">
        <v>1038</v>
      </c>
      <c r="F279" s="129">
        <v>3090</v>
      </c>
      <c r="G279" s="129" t="b">
        <v>1</v>
      </c>
      <c r="H279" s="129">
        <v>222</v>
      </c>
      <c r="I279" s="129" t="b">
        <v>1</v>
      </c>
      <c r="J279" s="129" t="s">
        <v>1215</v>
      </c>
      <c r="K279" s="129">
        <v>94.272000000000006</v>
      </c>
      <c r="L279" s="129">
        <v>0</v>
      </c>
      <c r="M279" s="129">
        <v>1836</v>
      </c>
      <c r="N279" s="129" t="s">
        <v>1137</v>
      </c>
      <c r="O279" s="129" t="b">
        <v>0</v>
      </c>
      <c r="Q279" s="129" t="b">
        <v>1</v>
      </c>
      <c r="R279" s="129" t="s">
        <v>1055</v>
      </c>
    </row>
    <row r="280" spans="1:18">
      <c r="A280" s="146" t="s">
        <v>179</v>
      </c>
      <c r="B280" s="129" t="s">
        <v>1553</v>
      </c>
      <c r="C280" s="129" t="s">
        <v>163</v>
      </c>
      <c r="D280" s="129" t="s">
        <v>1066</v>
      </c>
      <c r="E280" s="129" t="s">
        <v>1061</v>
      </c>
      <c r="F280" s="129">
        <v>276</v>
      </c>
      <c r="G280" s="129" t="b">
        <v>1</v>
      </c>
      <c r="H280" s="129">
        <v>100</v>
      </c>
      <c r="I280" s="129" t="b">
        <v>1</v>
      </c>
      <c r="J280" s="129" t="s">
        <v>1128</v>
      </c>
      <c r="K280" s="129">
        <v>86.956999999999994</v>
      </c>
      <c r="L280" s="129">
        <v>1.06E-45</v>
      </c>
      <c r="M280" s="129">
        <v>167</v>
      </c>
      <c r="N280" s="129" t="s">
        <v>1045</v>
      </c>
      <c r="O280" s="129" t="b">
        <v>0</v>
      </c>
      <c r="Q280" s="129" t="b">
        <v>1</v>
      </c>
      <c r="R280" s="129" t="s">
        <v>1041</v>
      </c>
    </row>
    <row r="281" spans="1:18">
      <c r="A281" s="146" t="s">
        <v>179</v>
      </c>
      <c r="B281" s="129" t="s">
        <v>1554</v>
      </c>
      <c r="C281" s="129" t="s">
        <v>163</v>
      </c>
      <c r="D281" s="129" t="s">
        <v>1037</v>
      </c>
      <c r="E281" s="129" t="s">
        <v>1047</v>
      </c>
      <c r="F281" s="129">
        <v>2991</v>
      </c>
      <c r="G281" s="129" t="b">
        <v>1</v>
      </c>
      <c r="H281" s="129">
        <v>210</v>
      </c>
      <c r="I281" s="129" t="b">
        <v>1</v>
      </c>
      <c r="J281" s="129" t="s">
        <v>1108</v>
      </c>
      <c r="K281" s="129">
        <v>98.295000000000002</v>
      </c>
      <c r="L281" s="129">
        <v>0</v>
      </c>
      <c r="M281" s="129">
        <v>1824</v>
      </c>
      <c r="N281" s="129" t="s">
        <v>1040</v>
      </c>
      <c r="O281" s="129" t="b">
        <v>0</v>
      </c>
      <c r="Q281" s="129" t="b">
        <v>1</v>
      </c>
      <c r="R281" s="129" t="s">
        <v>1041</v>
      </c>
    </row>
    <row r="282" spans="1:18">
      <c r="A282" s="146" t="s">
        <v>179</v>
      </c>
      <c r="B282" s="129" t="s">
        <v>1555</v>
      </c>
      <c r="C282" s="129" t="s">
        <v>163</v>
      </c>
      <c r="D282" s="129" t="s">
        <v>1037</v>
      </c>
      <c r="E282" s="129" t="s">
        <v>1038</v>
      </c>
      <c r="F282" s="129">
        <v>1989</v>
      </c>
      <c r="G282" s="129" t="b">
        <v>1</v>
      </c>
      <c r="H282" s="129">
        <v>200</v>
      </c>
      <c r="I282" s="129" t="b">
        <v>1</v>
      </c>
      <c r="J282" s="129" t="s">
        <v>1556</v>
      </c>
      <c r="K282" s="129">
        <v>91.100999999999999</v>
      </c>
      <c r="L282" s="129">
        <v>0</v>
      </c>
      <c r="M282" s="129">
        <v>1156</v>
      </c>
      <c r="N282" s="129" t="s">
        <v>1557</v>
      </c>
      <c r="O282" s="129" t="b">
        <v>0</v>
      </c>
      <c r="Q282" s="129" t="b">
        <v>1</v>
      </c>
      <c r="R282" s="129" t="s">
        <v>1097</v>
      </c>
    </row>
    <row r="283" spans="1:18" s="145" customFormat="1">
      <c r="A283" s="146" t="s">
        <v>179</v>
      </c>
      <c r="B283" s="145" t="s">
        <v>1558</v>
      </c>
      <c r="C283" s="145" t="s">
        <v>163</v>
      </c>
      <c r="D283" s="145" t="s">
        <v>1037</v>
      </c>
      <c r="E283" s="145" t="s">
        <v>1038</v>
      </c>
      <c r="F283" s="145">
        <v>3162</v>
      </c>
      <c r="G283" s="145" t="b">
        <v>0</v>
      </c>
      <c r="H283" s="145">
        <v>0</v>
      </c>
      <c r="I283" s="145" t="b">
        <v>0</v>
      </c>
      <c r="K283" s="145">
        <v>0</v>
      </c>
      <c r="L283" s="145">
        <v>0</v>
      </c>
      <c r="M283" s="145">
        <v>0</v>
      </c>
      <c r="O283" s="145" t="b">
        <v>0</v>
      </c>
      <c r="Q283" s="145" t="b">
        <v>0</v>
      </c>
    </row>
    <row r="284" spans="1:18" s="145" customFormat="1">
      <c r="A284" s="146" t="s">
        <v>179</v>
      </c>
      <c r="B284" s="145" t="s">
        <v>1558</v>
      </c>
      <c r="C284" s="145" t="s">
        <v>163</v>
      </c>
      <c r="D284" s="145" t="s">
        <v>1037</v>
      </c>
      <c r="E284" s="145" t="s">
        <v>1038</v>
      </c>
      <c r="F284" s="145">
        <v>3162</v>
      </c>
      <c r="G284" s="145" t="b">
        <v>1</v>
      </c>
      <c r="H284" s="145">
        <v>408</v>
      </c>
      <c r="I284" s="145" t="b">
        <v>1</v>
      </c>
      <c r="J284" s="145" t="s">
        <v>1190</v>
      </c>
      <c r="K284" s="145">
        <v>95.206999999999994</v>
      </c>
      <c r="L284" s="145">
        <v>0</v>
      </c>
      <c r="M284" s="145">
        <v>1129</v>
      </c>
      <c r="N284" s="145" t="s">
        <v>1058</v>
      </c>
      <c r="O284" s="145" t="b">
        <v>0</v>
      </c>
      <c r="Q284" s="145" t="b">
        <v>1</v>
      </c>
      <c r="R284" s="145" t="s">
        <v>1059</v>
      </c>
    </row>
    <row r="285" spans="1:18">
      <c r="A285" s="146" t="s">
        <v>179</v>
      </c>
      <c r="B285" s="129" t="s">
        <v>1559</v>
      </c>
      <c r="C285" s="129" t="s">
        <v>163</v>
      </c>
      <c r="D285" s="129" t="s">
        <v>1037</v>
      </c>
      <c r="E285" s="129" t="s">
        <v>1038</v>
      </c>
      <c r="F285" s="129">
        <v>3081</v>
      </c>
      <c r="G285" s="129" t="b">
        <v>1</v>
      </c>
      <c r="H285" s="129">
        <v>212</v>
      </c>
      <c r="I285" s="129" t="b">
        <v>1</v>
      </c>
      <c r="J285" s="129" t="s">
        <v>1223</v>
      </c>
      <c r="K285" s="129">
        <v>96.433999999999997</v>
      </c>
      <c r="L285" s="129">
        <v>0</v>
      </c>
      <c r="M285" s="129">
        <v>1127</v>
      </c>
      <c r="N285" s="129" t="s">
        <v>1134</v>
      </c>
      <c r="O285" s="129" t="b">
        <v>0</v>
      </c>
      <c r="Q285" s="129" t="b">
        <v>1</v>
      </c>
      <c r="R285" s="129" t="s">
        <v>1041</v>
      </c>
    </row>
    <row r="286" spans="1:18">
      <c r="A286" s="146" t="s">
        <v>179</v>
      </c>
      <c r="B286" s="129" t="s">
        <v>1560</v>
      </c>
      <c r="C286" s="129" t="s">
        <v>163</v>
      </c>
      <c r="D286" s="129" t="s">
        <v>1037</v>
      </c>
      <c r="E286" s="129" t="s">
        <v>1047</v>
      </c>
      <c r="F286" s="129">
        <v>2571</v>
      </c>
      <c r="G286" s="129" t="b">
        <v>1</v>
      </c>
      <c r="H286" s="129">
        <v>346</v>
      </c>
      <c r="I286" s="129" t="b">
        <v>1</v>
      </c>
      <c r="J286" s="129" t="s">
        <v>1561</v>
      </c>
      <c r="K286" s="129">
        <v>93.548000000000002</v>
      </c>
      <c r="L286" s="129">
        <v>4.4700000000000002E-131</v>
      </c>
      <c r="M286" s="129">
        <v>408</v>
      </c>
      <c r="N286" s="129" t="s">
        <v>1562</v>
      </c>
      <c r="O286" s="129" t="b">
        <v>0</v>
      </c>
      <c r="Q286" s="129" t="b">
        <v>1</v>
      </c>
      <c r="R286" s="129" t="s">
        <v>1055</v>
      </c>
    </row>
    <row r="287" spans="1:18">
      <c r="A287" s="146" t="s">
        <v>179</v>
      </c>
      <c r="B287" s="129" t="s">
        <v>1563</v>
      </c>
      <c r="C287" s="129" t="s">
        <v>163</v>
      </c>
      <c r="D287" s="129" t="s">
        <v>1037</v>
      </c>
      <c r="E287" s="129" t="s">
        <v>1038</v>
      </c>
      <c r="F287" s="129">
        <v>3075</v>
      </c>
      <c r="G287" s="129" t="b">
        <v>1</v>
      </c>
      <c r="H287" s="129">
        <v>222</v>
      </c>
      <c r="I287" s="129" t="b">
        <v>1</v>
      </c>
      <c r="J287" s="129" t="s">
        <v>1564</v>
      </c>
      <c r="K287" s="129">
        <v>76.796000000000006</v>
      </c>
      <c r="L287" s="129">
        <v>0</v>
      </c>
      <c r="M287" s="129">
        <v>1522</v>
      </c>
      <c r="N287" s="129" t="s">
        <v>1565</v>
      </c>
      <c r="O287" s="129" t="b">
        <v>0</v>
      </c>
      <c r="Q287" s="129" t="b">
        <v>1</v>
      </c>
      <c r="R287" s="129" t="s">
        <v>1041</v>
      </c>
    </row>
    <row r="288" spans="1:18">
      <c r="A288" s="146" t="s">
        <v>179</v>
      </c>
      <c r="B288" s="129" t="s">
        <v>1566</v>
      </c>
      <c r="C288" s="129" t="s">
        <v>163</v>
      </c>
      <c r="D288" s="129" t="s">
        <v>1066</v>
      </c>
      <c r="E288" s="129" t="s">
        <v>1061</v>
      </c>
      <c r="F288" s="129">
        <v>564</v>
      </c>
      <c r="G288" s="129" t="b">
        <v>1</v>
      </c>
      <c r="H288" s="129">
        <v>214</v>
      </c>
      <c r="I288" s="129" t="b">
        <v>1</v>
      </c>
      <c r="J288" s="129" t="s">
        <v>1509</v>
      </c>
      <c r="K288" s="129">
        <v>60.106000000000002</v>
      </c>
      <c r="L288" s="129">
        <v>1.2499999999999999E-72</v>
      </c>
      <c r="M288" s="129">
        <v>234</v>
      </c>
      <c r="N288" s="129" t="s">
        <v>1085</v>
      </c>
      <c r="O288" s="129" t="b">
        <v>0</v>
      </c>
      <c r="Q288" s="129" t="b">
        <v>1</v>
      </c>
      <c r="R288" s="129" t="s">
        <v>1041</v>
      </c>
    </row>
    <row r="289" spans="1:18">
      <c r="A289" s="146" t="s">
        <v>179</v>
      </c>
      <c r="B289" s="129" t="s">
        <v>1567</v>
      </c>
      <c r="C289" s="129" t="s">
        <v>163</v>
      </c>
      <c r="D289" s="129" t="s">
        <v>1037</v>
      </c>
      <c r="E289" s="129" t="s">
        <v>1038</v>
      </c>
      <c r="F289" s="129">
        <v>2961</v>
      </c>
      <c r="G289" s="129" t="b">
        <v>1</v>
      </c>
      <c r="H289" s="129">
        <v>115</v>
      </c>
      <c r="I289" s="129" t="b">
        <v>1</v>
      </c>
      <c r="J289" s="129" t="s">
        <v>1246</v>
      </c>
      <c r="K289" s="129">
        <v>95.846000000000004</v>
      </c>
      <c r="L289" s="129">
        <v>0</v>
      </c>
      <c r="M289" s="129">
        <v>1889</v>
      </c>
      <c r="N289" s="129" t="s">
        <v>1247</v>
      </c>
      <c r="O289" s="129" t="b">
        <v>0</v>
      </c>
      <c r="Q289" s="129" t="b">
        <v>1</v>
      </c>
      <c r="R289" s="129" t="s">
        <v>1064</v>
      </c>
    </row>
    <row r="290" spans="1:18">
      <c r="A290" s="146" t="s">
        <v>179</v>
      </c>
      <c r="B290" s="129" t="s">
        <v>1568</v>
      </c>
      <c r="C290" s="129" t="s">
        <v>163</v>
      </c>
      <c r="D290" s="129" t="s">
        <v>1037</v>
      </c>
      <c r="E290" s="129" t="s">
        <v>1047</v>
      </c>
      <c r="F290" s="129">
        <v>6985</v>
      </c>
      <c r="G290" s="129" t="b">
        <v>1</v>
      </c>
      <c r="H290" s="129">
        <v>504</v>
      </c>
      <c r="I290" s="129" t="b">
        <v>1</v>
      </c>
      <c r="J290" s="129" t="s">
        <v>1044</v>
      </c>
      <c r="K290" s="129">
        <v>82.376999999999995</v>
      </c>
      <c r="L290" s="129">
        <v>0</v>
      </c>
      <c r="M290" s="129">
        <v>1090</v>
      </c>
      <c r="N290" s="129" t="s">
        <v>1045</v>
      </c>
      <c r="O290" s="129" t="b">
        <v>0</v>
      </c>
      <c r="Q290" s="129" t="b">
        <v>1</v>
      </c>
      <c r="R290" s="129" t="s">
        <v>1041</v>
      </c>
    </row>
    <row r="291" spans="1:18">
      <c r="A291" s="146" t="s">
        <v>179</v>
      </c>
      <c r="B291" s="129" t="s">
        <v>1569</v>
      </c>
      <c r="C291" s="129" t="s">
        <v>163</v>
      </c>
      <c r="D291" s="129" t="s">
        <v>1037</v>
      </c>
      <c r="E291" s="129" t="s">
        <v>1038</v>
      </c>
      <c r="F291" s="129">
        <v>3321</v>
      </c>
      <c r="G291" s="129" t="b">
        <v>1</v>
      </c>
      <c r="H291" s="129">
        <v>266</v>
      </c>
      <c r="I291" s="129" t="b">
        <v>1</v>
      </c>
      <c r="J291" s="129" t="s">
        <v>1513</v>
      </c>
      <c r="K291" s="129">
        <v>97.423000000000002</v>
      </c>
      <c r="L291" s="129">
        <v>0</v>
      </c>
      <c r="M291" s="129">
        <v>1548</v>
      </c>
      <c r="N291" s="129" t="s">
        <v>1131</v>
      </c>
      <c r="O291" s="129" t="b">
        <v>0</v>
      </c>
      <c r="Q291" s="129" t="b">
        <v>1</v>
      </c>
      <c r="R291" s="129" t="s">
        <v>1064</v>
      </c>
    </row>
    <row r="292" spans="1:18">
      <c r="A292" s="146" t="s">
        <v>179</v>
      </c>
      <c r="B292" s="129" t="s">
        <v>1570</v>
      </c>
      <c r="C292" s="129" t="s">
        <v>163</v>
      </c>
      <c r="D292" s="129" t="s">
        <v>1037</v>
      </c>
      <c r="E292" s="129" t="s">
        <v>1038</v>
      </c>
      <c r="F292" s="129">
        <v>2466</v>
      </c>
      <c r="G292" s="129" t="b">
        <v>1</v>
      </c>
      <c r="H292" s="129">
        <v>200</v>
      </c>
      <c r="I292" s="129" t="b">
        <v>1</v>
      </c>
      <c r="J292" s="129" t="s">
        <v>1149</v>
      </c>
      <c r="K292" s="129">
        <v>98.418000000000006</v>
      </c>
      <c r="L292" s="129">
        <v>0</v>
      </c>
      <c r="M292" s="129">
        <v>1511</v>
      </c>
      <c r="N292" s="129" t="s">
        <v>1049</v>
      </c>
      <c r="O292" s="129" t="b">
        <v>0</v>
      </c>
      <c r="Q292" s="129" t="b">
        <v>1</v>
      </c>
      <c r="R292" s="129" t="s">
        <v>1050</v>
      </c>
    </row>
    <row r="293" spans="1:18">
      <c r="A293" s="146" t="s">
        <v>179</v>
      </c>
      <c r="B293" s="129" t="s">
        <v>1571</v>
      </c>
      <c r="C293" s="129" t="s">
        <v>163</v>
      </c>
      <c r="D293" s="129" t="s">
        <v>1037</v>
      </c>
      <c r="E293" s="129" t="s">
        <v>1038</v>
      </c>
      <c r="F293" s="129">
        <v>3593</v>
      </c>
      <c r="G293" s="129" t="b">
        <v>1</v>
      </c>
      <c r="H293" s="129">
        <v>576</v>
      </c>
      <c r="I293" s="129" t="b">
        <v>1</v>
      </c>
      <c r="J293" s="129" t="s">
        <v>1133</v>
      </c>
      <c r="K293" s="129">
        <v>97.061999999999998</v>
      </c>
      <c r="L293" s="129">
        <v>0</v>
      </c>
      <c r="M293" s="129">
        <v>1751</v>
      </c>
      <c r="N293" s="129" t="s">
        <v>1134</v>
      </c>
      <c r="O293" s="129" t="b">
        <v>0</v>
      </c>
      <c r="Q293" s="129" t="b">
        <v>1</v>
      </c>
      <c r="R293" s="129" t="s">
        <v>1041</v>
      </c>
    </row>
    <row r="294" spans="1:18">
      <c r="A294" s="146" t="s">
        <v>179</v>
      </c>
      <c r="B294" s="129" t="s">
        <v>1572</v>
      </c>
      <c r="C294" s="129" t="s">
        <v>163</v>
      </c>
      <c r="D294" s="129" t="s">
        <v>1037</v>
      </c>
      <c r="E294" s="129" t="s">
        <v>1038</v>
      </c>
      <c r="F294" s="129">
        <v>3087</v>
      </c>
      <c r="G294" s="129" t="b">
        <v>1</v>
      </c>
      <c r="H294" s="129">
        <v>212</v>
      </c>
      <c r="I294" s="129" t="b">
        <v>1</v>
      </c>
      <c r="J294" s="129" t="s">
        <v>1039</v>
      </c>
      <c r="K294" s="129">
        <v>96.692999999999998</v>
      </c>
      <c r="L294" s="129">
        <v>0</v>
      </c>
      <c r="M294" s="129">
        <v>1425</v>
      </c>
      <c r="N294" s="129" t="s">
        <v>1040</v>
      </c>
      <c r="O294" s="129" t="b">
        <v>0</v>
      </c>
      <c r="Q294" s="129" t="b">
        <v>1</v>
      </c>
      <c r="R294" s="129" t="s">
        <v>1041</v>
      </c>
    </row>
    <row r="295" spans="1:18">
      <c r="A295" s="146" t="s">
        <v>179</v>
      </c>
      <c r="B295" s="129" t="s">
        <v>1573</v>
      </c>
      <c r="C295" s="129" t="s">
        <v>163</v>
      </c>
      <c r="D295" s="129" t="s">
        <v>1037</v>
      </c>
      <c r="E295" s="129" t="s">
        <v>1047</v>
      </c>
      <c r="F295" s="129">
        <v>2646</v>
      </c>
      <c r="G295" s="129" t="b">
        <v>1</v>
      </c>
      <c r="H295" s="129">
        <v>204</v>
      </c>
      <c r="I295" s="129" t="b">
        <v>1</v>
      </c>
      <c r="J295" s="129" t="s">
        <v>1518</v>
      </c>
      <c r="K295" s="129">
        <v>91.421999999999997</v>
      </c>
      <c r="L295" s="129">
        <v>0</v>
      </c>
      <c r="M295" s="129">
        <v>1473</v>
      </c>
      <c r="N295" s="129" t="s">
        <v>1045</v>
      </c>
      <c r="O295" s="129" t="b">
        <v>0</v>
      </c>
      <c r="Q295" s="129" t="b">
        <v>1</v>
      </c>
      <c r="R295" s="129" t="s">
        <v>1041</v>
      </c>
    </row>
    <row r="296" spans="1:18">
      <c r="A296" s="146" t="s">
        <v>179</v>
      </c>
      <c r="B296" s="129" t="s">
        <v>1574</v>
      </c>
      <c r="C296" s="129" t="s">
        <v>163</v>
      </c>
      <c r="D296" s="129" t="s">
        <v>1066</v>
      </c>
      <c r="E296" s="129" t="s">
        <v>1061</v>
      </c>
      <c r="F296" s="129">
        <v>1651</v>
      </c>
      <c r="G296" s="129" t="b">
        <v>1</v>
      </c>
      <c r="H296" s="129">
        <v>204</v>
      </c>
      <c r="I296" s="129" t="b">
        <v>1</v>
      </c>
      <c r="J296" s="129" t="s">
        <v>1184</v>
      </c>
      <c r="K296" s="129">
        <v>79.747</v>
      </c>
      <c r="L296" s="129">
        <v>0</v>
      </c>
      <c r="M296" s="129">
        <v>833</v>
      </c>
      <c r="N296" s="129" t="s">
        <v>1137</v>
      </c>
      <c r="O296" s="129" t="b">
        <v>0</v>
      </c>
      <c r="Q296" s="129" t="b">
        <v>1</v>
      </c>
      <c r="R296" s="129" t="s">
        <v>1055</v>
      </c>
    </row>
    <row r="297" spans="1:18">
      <c r="A297" s="146" t="s">
        <v>179</v>
      </c>
      <c r="B297" s="129" t="s">
        <v>1575</v>
      </c>
      <c r="C297" s="129" t="s">
        <v>163</v>
      </c>
      <c r="D297" s="129" t="s">
        <v>1037</v>
      </c>
      <c r="E297" s="129" t="s">
        <v>1038</v>
      </c>
      <c r="F297" s="129">
        <v>3653</v>
      </c>
      <c r="G297" s="129" t="b">
        <v>1</v>
      </c>
      <c r="H297" s="129">
        <v>398</v>
      </c>
      <c r="I297" s="129" t="b">
        <v>1</v>
      </c>
      <c r="J297" s="129" t="s">
        <v>1176</v>
      </c>
      <c r="K297" s="129">
        <v>85.358000000000004</v>
      </c>
      <c r="L297" s="129">
        <v>0</v>
      </c>
      <c r="M297" s="129">
        <v>954</v>
      </c>
      <c r="N297" s="129" t="s">
        <v>1049</v>
      </c>
      <c r="O297" s="129" t="b">
        <v>0</v>
      </c>
      <c r="Q297" s="129" t="b">
        <v>1</v>
      </c>
      <c r="R297" s="129" t="s">
        <v>1050</v>
      </c>
    </row>
    <row r="298" spans="1:18">
      <c r="A298" s="146" t="s">
        <v>179</v>
      </c>
      <c r="B298" s="129" t="s">
        <v>1576</v>
      </c>
      <c r="C298" s="129" t="s">
        <v>163</v>
      </c>
      <c r="D298" s="129" t="s">
        <v>1037</v>
      </c>
      <c r="E298" s="129" t="s">
        <v>1047</v>
      </c>
      <c r="F298" s="129">
        <v>3726</v>
      </c>
      <c r="G298" s="129" t="b">
        <v>1</v>
      </c>
      <c r="H298" s="129">
        <v>518</v>
      </c>
      <c r="I298" s="129" t="b">
        <v>1</v>
      </c>
      <c r="J298" s="129" t="s">
        <v>1577</v>
      </c>
      <c r="K298" s="129">
        <v>53.281999999999996</v>
      </c>
      <c r="L298" s="129">
        <v>1.37E-102</v>
      </c>
      <c r="M298" s="129">
        <v>236</v>
      </c>
      <c r="N298" s="129" t="s">
        <v>1578</v>
      </c>
      <c r="O298" s="129" t="b">
        <v>0</v>
      </c>
      <c r="Q298" s="129" t="b">
        <v>1</v>
      </c>
      <c r="R298" s="129" t="s">
        <v>1041</v>
      </c>
    </row>
    <row r="299" spans="1:18">
      <c r="A299" s="146" t="s">
        <v>179</v>
      </c>
      <c r="B299" s="129" t="s">
        <v>1579</v>
      </c>
      <c r="C299" s="129" t="s">
        <v>163</v>
      </c>
      <c r="D299" s="129" t="s">
        <v>1037</v>
      </c>
      <c r="E299" s="129" t="s">
        <v>1038</v>
      </c>
      <c r="F299" s="129">
        <v>2001</v>
      </c>
      <c r="G299" s="129" t="b">
        <v>1</v>
      </c>
      <c r="H299" s="129">
        <v>202</v>
      </c>
      <c r="I299" s="129" t="b">
        <v>1</v>
      </c>
      <c r="J299" s="129" t="s">
        <v>1182</v>
      </c>
      <c r="K299" s="129">
        <v>98.501000000000005</v>
      </c>
      <c r="L299" s="129">
        <v>0</v>
      </c>
      <c r="M299" s="129">
        <v>1184</v>
      </c>
      <c r="N299" s="129" t="s">
        <v>1096</v>
      </c>
      <c r="O299" s="129" t="b">
        <v>0</v>
      </c>
      <c r="Q299" s="129" t="b">
        <v>1</v>
      </c>
      <c r="R299" s="129" t="s">
        <v>1097</v>
      </c>
    </row>
    <row r="300" spans="1:18">
      <c r="A300" s="146" t="s">
        <v>179</v>
      </c>
      <c r="B300" s="129" t="s">
        <v>1580</v>
      </c>
      <c r="C300" s="129" t="s">
        <v>163</v>
      </c>
      <c r="D300" s="129" t="s">
        <v>1037</v>
      </c>
      <c r="E300" s="129" t="s">
        <v>1047</v>
      </c>
      <c r="F300" s="129">
        <v>6464</v>
      </c>
      <c r="G300" s="129" t="b">
        <v>1</v>
      </c>
      <c r="H300" s="129">
        <v>406</v>
      </c>
      <c r="I300" s="129" t="b">
        <v>1</v>
      </c>
      <c r="J300" s="129" t="s">
        <v>1125</v>
      </c>
      <c r="K300" s="129">
        <v>56.101999999999997</v>
      </c>
      <c r="L300" s="129">
        <v>0</v>
      </c>
      <c r="M300" s="129">
        <v>1032</v>
      </c>
      <c r="N300" s="129" t="s">
        <v>1126</v>
      </c>
      <c r="O300" s="129" t="b">
        <v>0</v>
      </c>
      <c r="Q300" s="129" t="b">
        <v>1</v>
      </c>
      <c r="R300" s="129" t="s">
        <v>1041</v>
      </c>
    </row>
    <row r="301" spans="1:18">
      <c r="A301" s="146" t="s">
        <v>179</v>
      </c>
      <c r="B301" s="129" t="s">
        <v>1581</v>
      </c>
      <c r="C301" s="129" t="s">
        <v>163</v>
      </c>
      <c r="D301" s="129" t="s">
        <v>1037</v>
      </c>
      <c r="E301" s="129" t="s">
        <v>1038</v>
      </c>
      <c r="F301" s="129">
        <v>3186</v>
      </c>
      <c r="G301" s="129" t="b">
        <v>1</v>
      </c>
      <c r="H301" s="129">
        <v>234</v>
      </c>
      <c r="I301" s="129" t="b">
        <v>1</v>
      </c>
      <c r="J301" s="129" t="s">
        <v>1288</v>
      </c>
      <c r="K301" s="129">
        <v>89.866</v>
      </c>
      <c r="L301" s="129">
        <v>0</v>
      </c>
      <c r="M301" s="129">
        <v>1630</v>
      </c>
      <c r="N301" s="129" t="s">
        <v>1058</v>
      </c>
      <c r="O301" s="129" t="b">
        <v>0</v>
      </c>
      <c r="Q301" s="129" t="b">
        <v>1</v>
      </c>
      <c r="R301" s="129" t="s">
        <v>1059</v>
      </c>
    </row>
    <row r="302" spans="1:18" s="145" customFormat="1">
      <c r="A302" s="146" t="s">
        <v>179</v>
      </c>
      <c r="B302" s="145" t="s">
        <v>1582</v>
      </c>
      <c r="C302" s="145" t="s">
        <v>163</v>
      </c>
      <c r="D302" s="145" t="s">
        <v>1037</v>
      </c>
      <c r="E302" s="145" t="s">
        <v>1038</v>
      </c>
      <c r="F302" s="145">
        <v>2680</v>
      </c>
      <c r="G302" s="145" t="b">
        <v>0</v>
      </c>
      <c r="H302" s="145">
        <v>0</v>
      </c>
      <c r="I302" s="145" t="b">
        <v>0</v>
      </c>
      <c r="K302" s="145">
        <v>0</v>
      </c>
      <c r="L302" s="145">
        <v>0</v>
      </c>
      <c r="M302" s="145">
        <v>0</v>
      </c>
      <c r="O302" s="145" t="b">
        <v>0</v>
      </c>
      <c r="Q302" s="145" t="b">
        <v>0</v>
      </c>
    </row>
    <row r="303" spans="1:18" s="145" customFormat="1">
      <c r="A303" s="146" t="s">
        <v>179</v>
      </c>
      <c r="B303" s="145" t="s">
        <v>1582</v>
      </c>
      <c r="C303" s="145" t="s">
        <v>163</v>
      </c>
      <c r="D303" s="145" t="s">
        <v>1037</v>
      </c>
      <c r="E303" s="145" t="s">
        <v>1038</v>
      </c>
      <c r="F303" s="145">
        <v>2680</v>
      </c>
      <c r="G303" s="145" t="b">
        <v>1</v>
      </c>
      <c r="H303" s="145">
        <v>614</v>
      </c>
      <c r="I303" s="145" t="b">
        <v>1</v>
      </c>
      <c r="J303" s="145" t="s">
        <v>1113</v>
      </c>
      <c r="K303" s="145">
        <v>95.483999999999995</v>
      </c>
      <c r="L303" s="145">
        <v>0</v>
      </c>
      <c r="M303" s="145">
        <v>817</v>
      </c>
      <c r="N303" s="145" t="s">
        <v>1114</v>
      </c>
      <c r="O303" s="145" t="b">
        <v>0</v>
      </c>
      <c r="Q303" s="145" t="b">
        <v>1</v>
      </c>
      <c r="R303" s="145" t="s">
        <v>1097</v>
      </c>
    </row>
    <row r="304" spans="1:18">
      <c r="A304" s="146" t="s">
        <v>179</v>
      </c>
      <c r="B304" s="129" t="s">
        <v>1583</v>
      </c>
      <c r="C304" s="129" t="s">
        <v>163</v>
      </c>
      <c r="D304" s="129" t="s">
        <v>1037</v>
      </c>
      <c r="E304" s="129" t="s">
        <v>1038</v>
      </c>
      <c r="F304" s="129">
        <v>3135</v>
      </c>
      <c r="G304" s="129" t="b">
        <v>1</v>
      </c>
      <c r="H304" s="129">
        <v>206</v>
      </c>
      <c r="I304" s="129" t="b">
        <v>1</v>
      </c>
      <c r="J304" s="129" t="s">
        <v>1128</v>
      </c>
      <c r="K304" s="129">
        <v>97.512</v>
      </c>
      <c r="L304" s="129">
        <v>0</v>
      </c>
      <c r="M304" s="129">
        <v>2028</v>
      </c>
      <c r="N304" s="129" t="s">
        <v>1045</v>
      </c>
      <c r="O304" s="129" t="b">
        <v>0</v>
      </c>
      <c r="Q304" s="129" t="b">
        <v>1</v>
      </c>
      <c r="R304" s="129" t="s">
        <v>1041</v>
      </c>
    </row>
    <row r="305" spans="1:18">
      <c r="A305" s="146" t="s">
        <v>179</v>
      </c>
      <c r="B305" s="129" t="s">
        <v>1584</v>
      </c>
      <c r="C305" s="129" t="s">
        <v>163</v>
      </c>
      <c r="D305" s="129" t="s">
        <v>1037</v>
      </c>
      <c r="E305" s="129" t="s">
        <v>1038</v>
      </c>
      <c r="F305" s="129">
        <v>3495</v>
      </c>
      <c r="G305" s="129" t="b">
        <v>1</v>
      </c>
      <c r="H305" s="129">
        <v>246</v>
      </c>
      <c r="I305" s="129" t="b">
        <v>1</v>
      </c>
      <c r="J305" s="129" t="s">
        <v>1073</v>
      </c>
      <c r="K305" s="129">
        <v>95.965999999999994</v>
      </c>
      <c r="L305" s="129">
        <v>0</v>
      </c>
      <c r="M305" s="129">
        <v>2171</v>
      </c>
      <c r="N305" s="129" t="s">
        <v>1074</v>
      </c>
      <c r="O305" s="129" t="b">
        <v>0</v>
      </c>
      <c r="Q305" s="129" t="b">
        <v>1</v>
      </c>
      <c r="R305" s="129" t="s">
        <v>1055</v>
      </c>
    </row>
    <row r="306" spans="1:18">
      <c r="A306" s="146" t="s">
        <v>179</v>
      </c>
      <c r="B306" s="129" t="s">
        <v>1585</v>
      </c>
      <c r="C306" s="129" t="s">
        <v>163</v>
      </c>
      <c r="D306" s="129" t="s">
        <v>1269</v>
      </c>
      <c r="E306" s="129" t="s">
        <v>1076</v>
      </c>
      <c r="F306" s="129">
        <v>762</v>
      </c>
      <c r="G306" s="129" t="b">
        <v>1</v>
      </c>
      <c r="H306" s="129">
        <v>387</v>
      </c>
      <c r="I306" s="129" t="b">
        <v>1</v>
      </c>
      <c r="J306" s="129" t="s">
        <v>1586</v>
      </c>
      <c r="K306" s="129">
        <v>88.784999999999997</v>
      </c>
      <c r="L306" s="129">
        <v>7.6499999999999996E-55</v>
      </c>
      <c r="M306" s="129">
        <v>187</v>
      </c>
      <c r="N306" s="129" t="s">
        <v>1587</v>
      </c>
      <c r="O306" s="129" t="b">
        <v>0</v>
      </c>
      <c r="Q306" s="129" t="b">
        <v>1</v>
      </c>
      <c r="R306" s="129" t="s">
        <v>1055</v>
      </c>
    </row>
    <row r="307" spans="1:18">
      <c r="A307" s="146" t="s">
        <v>179</v>
      </c>
      <c r="B307" s="129" t="s">
        <v>1588</v>
      </c>
      <c r="C307" s="129" t="s">
        <v>163</v>
      </c>
      <c r="D307" s="129" t="s">
        <v>1037</v>
      </c>
      <c r="E307" s="129" t="s">
        <v>1038</v>
      </c>
      <c r="F307" s="129">
        <v>2817</v>
      </c>
      <c r="G307" s="129" t="b">
        <v>1</v>
      </c>
      <c r="H307" s="129">
        <v>298</v>
      </c>
      <c r="I307" s="129" t="b">
        <v>1</v>
      </c>
      <c r="J307" s="129" t="s">
        <v>1202</v>
      </c>
      <c r="K307" s="129">
        <v>94.355999999999995</v>
      </c>
      <c r="L307" s="129">
        <v>0</v>
      </c>
      <c r="M307" s="129">
        <v>1793</v>
      </c>
      <c r="N307" s="129" t="s">
        <v>1203</v>
      </c>
      <c r="O307" s="129" t="b">
        <v>0</v>
      </c>
      <c r="Q307" s="129" t="b">
        <v>1</v>
      </c>
      <c r="R307" s="129" t="s">
        <v>1041</v>
      </c>
    </row>
    <row r="308" spans="1:18">
      <c r="A308" s="146" t="s">
        <v>179</v>
      </c>
      <c r="B308" s="129" t="s">
        <v>1589</v>
      </c>
      <c r="C308" s="129" t="s">
        <v>163</v>
      </c>
      <c r="D308" s="129" t="s">
        <v>1037</v>
      </c>
      <c r="E308" s="129" t="s">
        <v>1038</v>
      </c>
      <c r="F308" s="129">
        <v>2844</v>
      </c>
      <c r="G308" s="129" t="b">
        <v>1</v>
      </c>
      <c r="H308" s="129">
        <v>228</v>
      </c>
      <c r="I308" s="129" t="b">
        <v>1</v>
      </c>
      <c r="J308" s="129" t="s">
        <v>1368</v>
      </c>
      <c r="K308" s="129">
        <v>96.308000000000007</v>
      </c>
      <c r="L308" s="129">
        <v>0</v>
      </c>
      <c r="M308" s="129">
        <v>1665</v>
      </c>
      <c r="N308" s="129" t="s">
        <v>1315</v>
      </c>
      <c r="O308" s="129" t="b">
        <v>0</v>
      </c>
      <c r="Q308" s="129" t="b">
        <v>1</v>
      </c>
      <c r="R308" s="129" t="s">
        <v>1041</v>
      </c>
    </row>
    <row r="309" spans="1:18">
      <c r="A309" s="146" t="s">
        <v>179</v>
      </c>
      <c r="B309" s="129" t="s">
        <v>1590</v>
      </c>
      <c r="C309" s="129" t="s">
        <v>163</v>
      </c>
      <c r="D309" s="129" t="s">
        <v>1037</v>
      </c>
      <c r="E309" s="129" t="s">
        <v>1038</v>
      </c>
      <c r="F309" s="129">
        <v>2745</v>
      </c>
      <c r="G309" s="129" t="b">
        <v>1</v>
      </c>
      <c r="H309" s="129">
        <v>204</v>
      </c>
      <c r="I309" s="129" t="b">
        <v>1</v>
      </c>
      <c r="J309" s="129" t="s">
        <v>1110</v>
      </c>
      <c r="K309" s="129">
        <v>93.77</v>
      </c>
      <c r="L309" s="129">
        <v>0</v>
      </c>
      <c r="M309" s="129">
        <v>1609</v>
      </c>
      <c r="N309" s="129" t="s">
        <v>1111</v>
      </c>
      <c r="O309" s="129" t="b">
        <v>0</v>
      </c>
      <c r="Q309" s="129" t="b">
        <v>1</v>
      </c>
      <c r="R309" s="129" t="s">
        <v>1059</v>
      </c>
    </row>
    <row r="310" spans="1:18">
      <c r="A310" s="146" t="s">
        <v>179</v>
      </c>
      <c r="B310" s="129" t="s">
        <v>1591</v>
      </c>
      <c r="C310" s="129" t="s">
        <v>163</v>
      </c>
      <c r="D310" s="129" t="s">
        <v>1037</v>
      </c>
      <c r="E310" s="129" t="s">
        <v>1076</v>
      </c>
      <c r="F310" s="129">
        <v>1756</v>
      </c>
      <c r="G310" s="129" t="b">
        <v>1</v>
      </c>
      <c r="H310" s="129">
        <v>398</v>
      </c>
      <c r="I310" s="129" t="b">
        <v>1</v>
      </c>
      <c r="J310" s="129" t="s">
        <v>1110</v>
      </c>
      <c r="K310" s="129">
        <v>91.549000000000007</v>
      </c>
      <c r="L310" s="129">
        <v>4.6500000000000002E-126</v>
      </c>
      <c r="M310" s="129">
        <v>406</v>
      </c>
      <c r="N310" s="129" t="s">
        <v>1111</v>
      </c>
      <c r="O310" s="129" t="b">
        <v>0</v>
      </c>
      <c r="Q310" s="129" t="b">
        <v>1</v>
      </c>
      <c r="R310" s="129" t="s">
        <v>1059</v>
      </c>
    </row>
    <row r="311" spans="1:18">
      <c r="A311" s="146" t="s">
        <v>179</v>
      </c>
      <c r="B311" s="129" t="s">
        <v>1592</v>
      </c>
      <c r="C311" s="129" t="s">
        <v>163</v>
      </c>
      <c r="D311" s="129" t="s">
        <v>1154</v>
      </c>
      <c r="E311" s="129" t="s">
        <v>1076</v>
      </c>
      <c r="F311" s="129">
        <v>2288</v>
      </c>
      <c r="G311" s="129" t="b">
        <v>1</v>
      </c>
      <c r="H311" s="129">
        <v>146</v>
      </c>
      <c r="I311" s="129" t="b">
        <v>1</v>
      </c>
      <c r="J311" s="129" t="s">
        <v>1347</v>
      </c>
      <c r="K311" s="129">
        <v>50.372999999999998</v>
      </c>
      <c r="L311" s="129">
        <v>1.1400000000000001E-46</v>
      </c>
      <c r="M311" s="129">
        <v>192</v>
      </c>
      <c r="N311" s="129" t="s">
        <v>1131</v>
      </c>
      <c r="O311" s="129" t="b">
        <v>0</v>
      </c>
      <c r="Q311" s="129" t="b">
        <v>1</v>
      </c>
      <c r="R311" s="129" t="s">
        <v>1064</v>
      </c>
    </row>
    <row r="312" spans="1:18">
      <c r="A312" s="146" t="s">
        <v>179</v>
      </c>
      <c r="B312" s="129" t="s">
        <v>1593</v>
      </c>
      <c r="C312" s="129" t="s">
        <v>163</v>
      </c>
      <c r="D312" s="129" t="s">
        <v>1037</v>
      </c>
      <c r="E312" s="129" t="s">
        <v>1038</v>
      </c>
      <c r="F312" s="129">
        <v>4242</v>
      </c>
      <c r="G312" s="129" t="b">
        <v>1</v>
      </c>
      <c r="H312" s="129">
        <v>550</v>
      </c>
      <c r="I312" s="129" t="b">
        <v>1</v>
      </c>
      <c r="J312" s="129" t="s">
        <v>1335</v>
      </c>
      <c r="K312" s="129">
        <v>78.150999999999996</v>
      </c>
      <c r="L312" s="129">
        <v>0</v>
      </c>
      <c r="M312" s="129">
        <v>1959</v>
      </c>
      <c r="N312" s="129" t="s">
        <v>1336</v>
      </c>
      <c r="O312" s="129" t="b">
        <v>0</v>
      </c>
      <c r="Q312" s="129" t="b">
        <v>1</v>
      </c>
      <c r="R312" s="129" t="s">
        <v>1064</v>
      </c>
    </row>
    <row r="313" spans="1:18">
      <c r="A313" s="146" t="s">
        <v>179</v>
      </c>
      <c r="B313" s="129" t="s">
        <v>1594</v>
      </c>
      <c r="C313" s="129" t="s">
        <v>163</v>
      </c>
      <c r="D313" s="129" t="s">
        <v>1037</v>
      </c>
      <c r="E313" s="129" t="s">
        <v>1038</v>
      </c>
      <c r="F313" s="129">
        <v>3471</v>
      </c>
      <c r="G313" s="129" t="b">
        <v>1</v>
      </c>
      <c r="H313" s="129">
        <v>380</v>
      </c>
      <c r="I313" s="129" t="b">
        <v>1</v>
      </c>
      <c r="J313" s="129" t="s">
        <v>1338</v>
      </c>
      <c r="K313" s="129">
        <v>90.963999999999999</v>
      </c>
      <c r="L313" s="129">
        <v>0</v>
      </c>
      <c r="M313" s="129">
        <v>1951</v>
      </c>
      <c r="N313" s="129" t="s">
        <v>1193</v>
      </c>
      <c r="O313" s="129" t="b">
        <v>0</v>
      </c>
      <c r="Q313" s="129" t="b">
        <v>1</v>
      </c>
      <c r="R313" s="129" t="s">
        <v>1055</v>
      </c>
    </row>
    <row r="314" spans="1:18">
      <c r="A314" s="146" t="s">
        <v>179</v>
      </c>
      <c r="B314" s="129" t="s">
        <v>1595</v>
      </c>
      <c r="C314" s="129" t="s">
        <v>163</v>
      </c>
      <c r="D314" s="129" t="s">
        <v>1037</v>
      </c>
      <c r="E314" s="129" t="s">
        <v>1038</v>
      </c>
      <c r="F314" s="129">
        <v>3750</v>
      </c>
      <c r="G314" s="129" t="b">
        <v>1</v>
      </c>
      <c r="H314" s="129">
        <v>396</v>
      </c>
      <c r="I314" s="129" t="b">
        <v>1</v>
      </c>
      <c r="J314" s="129" t="s">
        <v>1596</v>
      </c>
      <c r="K314" s="129">
        <v>74.683000000000007</v>
      </c>
      <c r="L314" s="129">
        <v>0</v>
      </c>
      <c r="M314" s="129">
        <v>1687</v>
      </c>
      <c r="N314" s="129" t="s">
        <v>1045</v>
      </c>
      <c r="O314" s="129" t="b">
        <v>0</v>
      </c>
      <c r="Q314" s="129" t="b">
        <v>1</v>
      </c>
      <c r="R314" s="129" t="s">
        <v>1041</v>
      </c>
    </row>
    <row r="315" spans="1:18">
      <c r="A315" s="146" t="s">
        <v>179</v>
      </c>
      <c r="B315" s="129" t="s">
        <v>1597</v>
      </c>
      <c r="C315" s="129" t="s">
        <v>163</v>
      </c>
      <c r="D315" s="129" t="s">
        <v>1066</v>
      </c>
      <c r="E315" s="129" t="s">
        <v>1061</v>
      </c>
      <c r="F315" s="129">
        <v>663</v>
      </c>
      <c r="G315" s="129" t="b">
        <v>1</v>
      </c>
      <c r="H315" s="129">
        <v>204</v>
      </c>
      <c r="I315" s="129" t="b">
        <v>1</v>
      </c>
      <c r="J315" s="129" t="s">
        <v>1067</v>
      </c>
      <c r="K315" s="129">
        <v>94.527000000000001</v>
      </c>
      <c r="L315" s="129">
        <v>3.8100000000000001E-134</v>
      </c>
      <c r="M315" s="129">
        <v>385</v>
      </c>
      <c r="N315" s="129" t="s">
        <v>1068</v>
      </c>
      <c r="O315" s="129" t="b">
        <v>0</v>
      </c>
      <c r="Q315" s="129" t="b">
        <v>1</v>
      </c>
      <c r="R315" s="129" t="s">
        <v>1055</v>
      </c>
    </row>
    <row r="316" spans="1:18">
      <c r="A316" s="146" t="s">
        <v>179</v>
      </c>
      <c r="B316" s="129" t="s">
        <v>1598</v>
      </c>
      <c r="C316" s="129" t="s">
        <v>163</v>
      </c>
      <c r="D316" s="129" t="s">
        <v>1037</v>
      </c>
      <c r="E316" s="129" t="s">
        <v>1047</v>
      </c>
      <c r="F316" s="129">
        <v>4027</v>
      </c>
      <c r="G316" s="129" t="b">
        <v>1</v>
      </c>
      <c r="H316" s="129">
        <v>216</v>
      </c>
      <c r="I316" s="129" t="b">
        <v>1</v>
      </c>
      <c r="J316" s="129" t="s">
        <v>1077</v>
      </c>
      <c r="K316" s="129">
        <v>87.081000000000003</v>
      </c>
      <c r="L316" s="129">
        <v>0</v>
      </c>
      <c r="M316" s="129">
        <v>1250</v>
      </c>
      <c r="N316" s="129" t="s">
        <v>1078</v>
      </c>
      <c r="O316" s="129" t="b">
        <v>0</v>
      </c>
      <c r="Q316" s="129" t="b">
        <v>1</v>
      </c>
      <c r="R316" s="129" t="s">
        <v>1041</v>
      </c>
    </row>
    <row r="317" spans="1:18">
      <c r="A317" s="146" t="s">
        <v>179</v>
      </c>
      <c r="B317" s="129" t="s">
        <v>1599</v>
      </c>
      <c r="C317" s="129" t="s">
        <v>163</v>
      </c>
      <c r="D317" s="129" t="s">
        <v>1154</v>
      </c>
      <c r="E317" s="129" t="s">
        <v>1047</v>
      </c>
      <c r="F317" s="129">
        <v>2864</v>
      </c>
      <c r="G317" s="129" t="b">
        <v>1</v>
      </c>
      <c r="H317" s="129">
        <v>421</v>
      </c>
      <c r="I317" s="129" t="b">
        <v>1</v>
      </c>
      <c r="J317" s="129" t="s">
        <v>1077</v>
      </c>
      <c r="K317" s="129">
        <v>84.96</v>
      </c>
      <c r="L317" s="129">
        <v>0</v>
      </c>
      <c r="M317" s="129">
        <v>540</v>
      </c>
      <c r="N317" s="129" t="s">
        <v>1078</v>
      </c>
      <c r="O317" s="129" t="b">
        <v>0</v>
      </c>
      <c r="Q317" s="129" t="b">
        <v>1</v>
      </c>
      <c r="R317" s="129" t="s">
        <v>1041</v>
      </c>
    </row>
    <row r="318" spans="1:18">
      <c r="A318" s="146" t="s">
        <v>179</v>
      </c>
      <c r="B318" s="129" t="s">
        <v>1600</v>
      </c>
      <c r="C318" s="129" t="s">
        <v>163</v>
      </c>
      <c r="D318" s="129" t="s">
        <v>1037</v>
      </c>
      <c r="E318" s="129" t="s">
        <v>1047</v>
      </c>
      <c r="F318" s="129">
        <v>2919</v>
      </c>
      <c r="G318" s="129" t="b">
        <v>1</v>
      </c>
      <c r="H318" s="129">
        <v>208</v>
      </c>
      <c r="I318" s="129" t="b">
        <v>1</v>
      </c>
      <c r="J318" s="129" t="s">
        <v>1057</v>
      </c>
      <c r="K318" s="129">
        <v>90.581999999999994</v>
      </c>
      <c r="L318" s="129">
        <v>0</v>
      </c>
      <c r="M318" s="129">
        <v>1252</v>
      </c>
      <c r="N318" s="129" t="s">
        <v>1058</v>
      </c>
      <c r="O318" s="129" t="b">
        <v>0</v>
      </c>
      <c r="Q318" s="129" t="b">
        <v>1</v>
      </c>
      <c r="R318" s="129" t="s">
        <v>1059</v>
      </c>
    </row>
    <row r="319" spans="1:18">
      <c r="A319" s="146" t="s">
        <v>179</v>
      </c>
      <c r="B319" s="129" t="s">
        <v>1601</v>
      </c>
      <c r="C319" s="129" t="s">
        <v>163</v>
      </c>
      <c r="D319" s="129" t="s">
        <v>1066</v>
      </c>
      <c r="E319" s="129" t="s">
        <v>1076</v>
      </c>
      <c r="F319" s="129">
        <v>569</v>
      </c>
      <c r="G319" s="129" t="b">
        <v>1</v>
      </c>
      <c r="H319" s="129">
        <v>606</v>
      </c>
      <c r="I319" s="129" t="b">
        <v>1</v>
      </c>
      <c r="J319" s="129" t="s">
        <v>1602</v>
      </c>
      <c r="K319" s="129">
        <v>81.706999999999994</v>
      </c>
      <c r="L319" s="129">
        <v>1.2499999999999999E-77</v>
      </c>
      <c r="M319" s="129">
        <v>142</v>
      </c>
      <c r="N319" s="129" t="s">
        <v>1458</v>
      </c>
      <c r="O319" s="129" t="b">
        <v>0</v>
      </c>
      <c r="Q319" s="129" t="b">
        <v>1</v>
      </c>
      <c r="R319" s="129" t="s">
        <v>1459</v>
      </c>
    </row>
    <row r="320" spans="1:18">
      <c r="A320" s="146" t="s">
        <v>179</v>
      </c>
      <c r="B320" s="129" t="s">
        <v>1603</v>
      </c>
      <c r="C320" s="129" t="s">
        <v>163</v>
      </c>
      <c r="D320" s="129" t="s">
        <v>1066</v>
      </c>
      <c r="E320" s="129" t="s">
        <v>1076</v>
      </c>
      <c r="F320" s="129">
        <v>937</v>
      </c>
      <c r="G320" s="129" t="b">
        <v>1</v>
      </c>
      <c r="H320" s="129">
        <v>410</v>
      </c>
      <c r="I320" s="129" t="b">
        <v>1</v>
      </c>
      <c r="J320" s="129" t="s">
        <v>1077</v>
      </c>
      <c r="K320" s="129">
        <v>90.171000000000006</v>
      </c>
      <c r="L320" s="129">
        <v>4.4600000000000001E-142</v>
      </c>
      <c r="M320" s="129">
        <v>392</v>
      </c>
      <c r="N320" s="129" t="s">
        <v>1078</v>
      </c>
      <c r="O320" s="129" t="b">
        <v>0</v>
      </c>
      <c r="Q320" s="129" t="b">
        <v>1</v>
      </c>
      <c r="R320" s="129" t="s">
        <v>1041</v>
      </c>
    </row>
    <row r="321" spans="1:18">
      <c r="A321" s="146" t="s">
        <v>179</v>
      </c>
      <c r="B321" s="129" t="s">
        <v>1604</v>
      </c>
      <c r="C321" s="129" t="s">
        <v>163</v>
      </c>
      <c r="D321" s="129" t="s">
        <v>1037</v>
      </c>
      <c r="E321" s="129" t="s">
        <v>1038</v>
      </c>
      <c r="F321" s="129">
        <v>2434</v>
      </c>
      <c r="G321" s="129" t="b">
        <v>1</v>
      </c>
      <c r="H321" s="129">
        <v>356</v>
      </c>
      <c r="I321" s="129" t="b">
        <v>1</v>
      </c>
      <c r="J321" s="129" t="s">
        <v>1379</v>
      </c>
      <c r="K321" s="129">
        <v>79.600999999999999</v>
      </c>
      <c r="L321" s="129">
        <v>0</v>
      </c>
      <c r="M321" s="129">
        <v>639</v>
      </c>
      <c r="N321" s="129" t="s">
        <v>1147</v>
      </c>
      <c r="O321" s="129" t="b">
        <v>0</v>
      </c>
      <c r="Q321" s="129" t="b">
        <v>1</v>
      </c>
      <c r="R321" s="129" t="s">
        <v>1055</v>
      </c>
    </row>
    <row r="322" spans="1:18">
      <c r="A322" s="146" t="s">
        <v>179</v>
      </c>
      <c r="B322" s="129" t="s">
        <v>1605</v>
      </c>
      <c r="C322" s="129" t="s">
        <v>163</v>
      </c>
      <c r="D322" s="129" t="s">
        <v>1037</v>
      </c>
      <c r="E322" s="129" t="s">
        <v>1038</v>
      </c>
      <c r="F322" s="129">
        <v>2980</v>
      </c>
      <c r="G322" s="129" t="b">
        <v>1</v>
      </c>
      <c r="H322" s="129">
        <v>430</v>
      </c>
      <c r="I322" s="129" t="b">
        <v>1</v>
      </c>
      <c r="J322" s="129" t="s">
        <v>1606</v>
      </c>
      <c r="K322" s="129">
        <v>96.087000000000003</v>
      </c>
      <c r="L322" s="129">
        <v>0</v>
      </c>
      <c r="M322" s="129">
        <v>909</v>
      </c>
      <c r="N322" s="129" t="s">
        <v>1607</v>
      </c>
      <c r="O322" s="129" t="b">
        <v>0</v>
      </c>
      <c r="Q322" s="129" t="b">
        <v>1</v>
      </c>
      <c r="R322" s="129" t="s">
        <v>1041</v>
      </c>
    </row>
    <row r="323" spans="1:18">
      <c r="A323" s="146" t="s">
        <v>179</v>
      </c>
      <c r="B323" s="129" t="s">
        <v>1608</v>
      </c>
      <c r="C323" s="129" t="s">
        <v>163</v>
      </c>
      <c r="D323" s="129" t="s">
        <v>1037</v>
      </c>
      <c r="E323" s="129" t="s">
        <v>1038</v>
      </c>
      <c r="F323" s="129">
        <v>3012</v>
      </c>
      <c r="G323" s="129" t="b">
        <v>1</v>
      </c>
      <c r="H323" s="129">
        <v>532</v>
      </c>
      <c r="I323" s="129" t="b">
        <v>1</v>
      </c>
      <c r="J323" s="129" t="s">
        <v>1308</v>
      </c>
      <c r="K323" s="129">
        <v>99.504999999999995</v>
      </c>
      <c r="L323" s="129">
        <v>0</v>
      </c>
      <c r="M323" s="129">
        <v>1587</v>
      </c>
      <c r="N323" s="129" t="s">
        <v>1301</v>
      </c>
      <c r="O323" s="129" t="b">
        <v>0</v>
      </c>
      <c r="Q323" s="129" t="b">
        <v>1</v>
      </c>
      <c r="R323" s="129" t="s">
        <v>1037</v>
      </c>
    </row>
    <row r="324" spans="1:18">
      <c r="A324" s="146" t="s">
        <v>179</v>
      </c>
      <c r="B324" s="129" t="s">
        <v>1609</v>
      </c>
      <c r="C324" s="129" t="s">
        <v>163</v>
      </c>
      <c r="D324" s="129" t="s">
        <v>1066</v>
      </c>
      <c r="E324" s="129" t="s">
        <v>1061</v>
      </c>
      <c r="F324" s="129">
        <v>918</v>
      </c>
      <c r="G324" s="129" t="b">
        <v>1</v>
      </c>
      <c r="H324" s="129">
        <v>227</v>
      </c>
      <c r="I324" s="129" t="b">
        <v>1</v>
      </c>
      <c r="J324" s="129" t="s">
        <v>1312</v>
      </c>
      <c r="K324" s="129">
        <v>89.953999999999994</v>
      </c>
      <c r="L324" s="129">
        <v>2.74E-136</v>
      </c>
      <c r="M324" s="129">
        <v>409</v>
      </c>
      <c r="N324" s="129" t="s">
        <v>1040</v>
      </c>
      <c r="O324" s="129" t="b">
        <v>0</v>
      </c>
      <c r="Q324" s="129" t="b">
        <v>1</v>
      </c>
      <c r="R324" s="129" t="s">
        <v>1041</v>
      </c>
    </row>
    <row r="325" spans="1:18">
      <c r="A325" s="146" t="s">
        <v>179</v>
      </c>
      <c r="B325" s="129" t="s">
        <v>1610</v>
      </c>
      <c r="C325" s="129" t="s">
        <v>163</v>
      </c>
      <c r="D325" s="129" t="s">
        <v>1037</v>
      </c>
      <c r="E325" s="129" t="s">
        <v>1047</v>
      </c>
      <c r="F325" s="129">
        <v>2850</v>
      </c>
      <c r="G325" s="129" t="b">
        <v>1</v>
      </c>
      <c r="H325" s="129">
        <v>210</v>
      </c>
      <c r="I325" s="129" t="b">
        <v>1</v>
      </c>
      <c r="J325" s="129" t="s">
        <v>1310</v>
      </c>
      <c r="K325" s="129">
        <v>98.632999999999996</v>
      </c>
      <c r="L325" s="129">
        <v>0</v>
      </c>
      <c r="M325" s="129">
        <v>1818</v>
      </c>
      <c r="N325" s="129" t="s">
        <v>1301</v>
      </c>
      <c r="O325" s="129" t="b">
        <v>0</v>
      </c>
      <c r="Q325" s="129" t="b">
        <v>1</v>
      </c>
      <c r="R325" s="129" t="s">
        <v>1037</v>
      </c>
    </row>
    <row r="326" spans="1:18">
      <c r="A326" s="146" t="s">
        <v>179</v>
      </c>
      <c r="B326" s="129" t="s">
        <v>1611</v>
      </c>
      <c r="C326" s="129" t="s">
        <v>163</v>
      </c>
      <c r="D326" s="129" t="s">
        <v>1037</v>
      </c>
      <c r="E326" s="129" t="s">
        <v>1038</v>
      </c>
      <c r="F326" s="129">
        <v>2702</v>
      </c>
      <c r="G326" s="129" t="b">
        <v>1</v>
      </c>
      <c r="H326" s="129">
        <v>290</v>
      </c>
      <c r="I326" s="129" t="b">
        <v>1</v>
      </c>
      <c r="J326" s="129" t="s">
        <v>1312</v>
      </c>
      <c r="K326" s="129">
        <v>93.602000000000004</v>
      </c>
      <c r="L326" s="129">
        <v>0</v>
      </c>
      <c r="M326" s="129">
        <v>1557</v>
      </c>
      <c r="N326" s="129" t="s">
        <v>1040</v>
      </c>
      <c r="O326" s="129" t="b">
        <v>0</v>
      </c>
      <c r="Q326" s="129" t="b">
        <v>1</v>
      </c>
      <c r="R326" s="129" t="s">
        <v>1041</v>
      </c>
    </row>
    <row r="327" spans="1:18">
      <c r="A327" s="146" t="s">
        <v>179</v>
      </c>
      <c r="B327" s="129" t="s">
        <v>1612</v>
      </c>
      <c r="C327" s="129" t="s">
        <v>163</v>
      </c>
      <c r="D327" s="129" t="s">
        <v>1037</v>
      </c>
      <c r="E327" s="129" t="s">
        <v>1047</v>
      </c>
      <c r="F327" s="129">
        <v>2721</v>
      </c>
      <c r="G327" s="129" t="b">
        <v>1</v>
      </c>
      <c r="H327" s="129">
        <v>210</v>
      </c>
      <c r="I327" s="129" t="b">
        <v>1</v>
      </c>
      <c r="J327" s="129" t="s">
        <v>1613</v>
      </c>
      <c r="K327" s="129">
        <v>87.555000000000007</v>
      </c>
      <c r="L327" s="129">
        <v>0</v>
      </c>
      <c r="M327" s="129">
        <v>1538</v>
      </c>
      <c r="N327" s="129" t="s">
        <v>1301</v>
      </c>
      <c r="O327" s="129" t="b">
        <v>0</v>
      </c>
      <c r="Q327" s="129" t="b">
        <v>1</v>
      </c>
      <c r="R327" s="129" t="s">
        <v>1037</v>
      </c>
    </row>
    <row r="328" spans="1:18">
      <c r="A328" s="146" t="s">
        <v>179</v>
      </c>
      <c r="B328" s="129" t="s">
        <v>1614</v>
      </c>
      <c r="C328" s="129" t="s">
        <v>163</v>
      </c>
      <c r="D328" s="129" t="s">
        <v>1037</v>
      </c>
      <c r="E328" s="129" t="s">
        <v>1038</v>
      </c>
      <c r="F328" s="129">
        <v>2716</v>
      </c>
      <c r="G328" s="129" t="b">
        <v>1</v>
      </c>
      <c r="H328" s="129">
        <v>382</v>
      </c>
      <c r="I328" s="129" t="b">
        <v>1</v>
      </c>
      <c r="J328" s="129" t="s">
        <v>1615</v>
      </c>
      <c r="K328" s="129">
        <v>80.316999999999993</v>
      </c>
      <c r="L328" s="129">
        <v>0</v>
      </c>
      <c r="M328" s="129">
        <v>1283</v>
      </c>
      <c r="N328" s="129" t="s">
        <v>1045</v>
      </c>
      <c r="O328" s="129" t="b">
        <v>0</v>
      </c>
      <c r="Q328" s="129" t="b">
        <v>1</v>
      </c>
      <c r="R328" s="129" t="s">
        <v>1041</v>
      </c>
    </row>
    <row r="329" spans="1:18">
      <c r="A329" s="146" t="s">
        <v>179</v>
      </c>
      <c r="B329" s="129" t="s">
        <v>1616</v>
      </c>
      <c r="C329" s="129" t="s">
        <v>163</v>
      </c>
      <c r="D329" s="129" t="s">
        <v>1037</v>
      </c>
      <c r="E329" s="129" t="s">
        <v>1047</v>
      </c>
      <c r="F329" s="129">
        <v>2125</v>
      </c>
      <c r="G329" s="129" t="b">
        <v>1</v>
      </c>
      <c r="H329" s="129">
        <v>204</v>
      </c>
      <c r="I329" s="129" t="b">
        <v>1</v>
      </c>
      <c r="J329" s="129" t="s">
        <v>1617</v>
      </c>
      <c r="K329" s="129">
        <v>98.728999999999999</v>
      </c>
      <c r="L329" s="129">
        <v>0</v>
      </c>
      <c r="M329" s="129">
        <v>1425</v>
      </c>
      <c r="N329" s="129" t="s">
        <v>1301</v>
      </c>
      <c r="O329" s="129" t="b">
        <v>0</v>
      </c>
      <c r="Q329" s="129" t="b">
        <v>1</v>
      </c>
      <c r="R329" s="129" t="s">
        <v>1037</v>
      </c>
    </row>
    <row r="330" spans="1:18">
      <c r="A330" s="146" t="s">
        <v>179</v>
      </c>
      <c r="B330" s="129" t="s">
        <v>1618</v>
      </c>
      <c r="C330" s="129" t="s">
        <v>163</v>
      </c>
      <c r="D330" s="129" t="s">
        <v>1037</v>
      </c>
      <c r="E330" s="129" t="s">
        <v>1047</v>
      </c>
      <c r="F330" s="129">
        <v>2498</v>
      </c>
      <c r="G330" s="129" t="b">
        <v>1</v>
      </c>
      <c r="H330" s="129">
        <v>145</v>
      </c>
      <c r="I330" s="129" t="b">
        <v>1</v>
      </c>
      <c r="J330" s="129" t="s">
        <v>1613</v>
      </c>
      <c r="K330" s="129">
        <v>86.316999999999993</v>
      </c>
      <c r="L330" s="129">
        <v>0</v>
      </c>
      <c r="M330" s="129">
        <v>1291</v>
      </c>
      <c r="N330" s="129" t="s">
        <v>1301</v>
      </c>
      <c r="O330" s="129" t="b">
        <v>0</v>
      </c>
      <c r="Q330" s="129" t="b">
        <v>1</v>
      </c>
      <c r="R330" s="129" t="s">
        <v>1037</v>
      </c>
    </row>
    <row r="331" spans="1:18">
      <c r="A331" s="146" t="s">
        <v>179</v>
      </c>
      <c r="B331" s="129" t="s">
        <v>1619</v>
      </c>
      <c r="C331" s="129" t="s">
        <v>163</v>
      </c>
      <c r="D331" s="129" t="s">
        <v>1037</v>
      </c>
      <c r="E331" s="129" t="s">
        <v>1038</v>
      </c>
      <c r="F331" s="129">
        <v>2725</v>
      </c>
      <c r="G331" s="129" t="b">
        <v>1</v>
      </c>
      <c r="H331" s="129">
        <v>290</v>
      </c>
      <c r="I331" s="129" t="b">
        <v>1</v>
      </c>
      <c r="J331" s="129" t="s">
        <v>1300</v>
      </c>
      <c r="K331" s="129">
        <v>100</v>
      </c>
      <c r="L331" s="129">
        <v>0</v>
      </c>
      <c r="M331" s="129">
        <v>1009</v>
      </c>
      <c r="N331" s="129" t="s">
        <v>1301</v>
      </c>
      <c r="O331" s="129" t="b">
        <v>0</v>
      </c>
      <c r="Q331" s="129" t="b">
        <v>1</v>
      </c>
      <c r="R331" s="129" t="s">
        <v>1037</v>
      </c>
    </row>
    <row r="332" spans="1:18">
      <c r="A332" s="146" t="s">
        <v>179</v>
      </c>
      <c r="B332" s="129" t="s">
        <v>1620</v>
      </c>
      <c r="C332" s="129" t="s">
        <v>163</v>
      </c>
      <c r="D332" s="129" t="s">
        <v>1037</v>
      </c>
      <c r="E332" s="129" t="s">
        <v>1038</v>
      </c>
      <c r="F332" s="129">
        <v>2733</v>
      </c>
      <c r="G332" s="129" t="b">
        <v>1</v>
      </c>
      <c r="H332" s="129">
        <v>206</v>
      </c>
      <c r="I332" s="129" t="b">
        <v>1</v>
      </c>
      <c r="J332" s="129" t="s">
        <v>1621</v>
      </c>
      <c r="K332" s="129">
        <v>100</v>
      </c>
      <c r="L332" s="129">
        <v>0</v>
      </c>
      <c r="M332" s="129">
        <v>1779</v>
      </c>
      <c r="N332" s="129" t="s">
        <v>1301</v>
      </c>
      <c r="O332" s="129" t="b">
        <v>0</v>
      </c>
      <c r="Q332" s="129" t="b">
        <v>1</v>
      </c>
      <c r="R332" s="129" t="s">
        <v>1037</v>
      </c>
    </row>
    <row r="333" spans="1:18" s="145" customFormat="1">
      <c r="A333" s="146" t="s">
        <v>179</v>
      </c>
      <c r="B333" s="145" t="s">
        <v>1622</v>
      </c>
      <c r="C333" s="145" t="s">
        <v>163</v>
      </c>
      <c r="D333" s="145" t="s">
        <v>1037</v>
      </c>
      <c r="E333" s="145" t="s">
        <v>1038</v>
      </c>
      <c r="F333" s="145">
        <v>4838</v>
      </c>
      <c r="G333" s="145" t="b">
        <v>0</v>
      </c>
      <c r="H333" s="145">
        <v>0</v>
      </c>
      <c r="I333" s="145" t="b">
        <v>0</v>
      </c>
      <c r="K333" s="145">
        <v>0</v>
      </c>
      <c r="L333" s="145">
        <v>0</v>
      </c>
      <c r="M333" s="145">
        <v>0</v>
      </c>
      <c r="O333" s="145" t="b">
        <v>0</v>
      </c>
      <c r="Q333" s="145" t="b">
        <v>0</v>
      </c>
    </row>
    <row r="334" spans="1:18" s="145" customFormat="1">
      <c r="A334" s="146" t="s">
        <v>179</v>
      </c>
      <c r="B334" s="145" t="s">
        <v>1622</v>
      </c>
      <c r="C334" s="145" t="s">
        <v>163</v>
      </c>
      <c r="D334" s="145" t="s">
        <v>1037</v>
      </c>
      <c r="E334" s="145" t="s">
        <v>1038</v>
      </c>
      <c r="F334" s="145">
        <v>4838</v>
      </c>
      <c r="G334" s="145" t="b">
        <v>1</v>
      </c>
      <c r="H334" s="145">
        <v>1238</v>
      </c>
      <c r="I334" s="145" t="b">
        <v>1</v>
      </c>
      <c r="J334" s="145" t="s">
        <v>1319</v>
      </c>
      <c r="K334" s="145">
        <v>91.849000000000004</v>
      </c>
      <c r="L334" s="145">
        <v>0</v>
      </c>
      <c r="M334" s="145">
        <v>1169</v>
      </c>
      <c r="N334" s="145" t="s">
        <v>1320</v>
      </c>
      <c r="O334" s="145" t="b">
        <v>0</v>
      </c>
      <c r="Q334" s="145" t="b">
        <v>1</v>
      </c>
      <c r="R334" s="145" t="s">
        <v>1041</v>
      </c>
    </row>
    <row r="335" spans="1:18">
      <c r="A335" s="146" t="s">
        <v>179</v>
      </c>
      <c r="B335" s="129" t="s">
        <v>1623</v>
      </c>
      <c r="C335" s="129" t="s">
        <v>163</v>
      </c>
      <c r="D335" s="129" t="s">
        <v>1037</v>
      </c>
      <c r="E335" s="129" t="s">
        <v>1038</v>
      </c>
      <c r="F335" s="129">
        <v>2681</v>
      </c>
      <c r="G335" s="129" t="b">
        <v>1</v>
      </c>
      <c r="H335" s="129">
        <v>404</v>
      </c>
      <c r="I335" s="129" t="b">
        <v>1</v>
      </c>
      <c r="J335" s="129" t="s">
        <v>1319</v>
      </c>
      <c r="K335" s="129">
        <v>91.849000000000004</v>
      </c>
      <c r="L335" s="129">
        <v>0</v>
      </c>
      <c r="M335" s="129">
        <v>1169</v>
      </c>
      <c r="N335" s="129" t="s">
        <v>1320</v>
      </c>
      <c r="O335" s="129" t="b">
        <v>0</v>
      </c>
      <c r="Q335" s="129" t="b">
        <v>1</v>
      </c>
      <c r="R335" s="129" t="s">
        <v>1041</v>
      </c>
    </row>
    <row r="336" spans="1:18">
      <c r="A336" s="146" t="s">
        <v>179</v>
      </c>
      <c r="B336" s="129" t="s">
        <v>1624</v>
      </c>
      <c r="C336" s="129" t="s">
        <v>163</v>
      </c>
      <c r="D336" s="129" t="s">
        <v>1037</v>
      </c>
      <c r="E336" s="129" t="s">
        <v>1076</v>
      </c>
      <c r="F336" s="129">
        <v>1948</v>
      </c>
      <c r="G336" s="129" t="b">
        <v>1</v>
      </c>
      <c r="H336" s="129">
        <v>492</v>
      </c>
      <c r="I336" s="129" t="b">
        <v>1</v>
      </c>
      <c r="J336" s="129" t="s">
        <v>1048</v>
      </c>
      <c r="K336" s="129">
        <v>48.844999999999999</v>
      </c>
      <c r="L336" s="129">
        <v>4.1900000000000001E-131</v>
      </c>
      <c r="M336" s="129">
        <v>388</v>
      </c>
      <c r="N336" s="129" t="s">
        <v>1049</v>
      </c>
      <c r="O336" s="129" t="b">
        <v>0</v>
      </c>
      <c r="Q336" s="129" t="b">
        <v>1</v>
      </c>
      <c r="R336" s="129" t="s">
        <v>1050</v>
      </c>
    </row>
    <row r="337" spans="1:18">
      <c r="A337" s="146" t="s">
        <v>179</v>
      </c>
      <c r="B337" s="129" t="s">
        <v>1625</v>
      </c>
      <c r="C337" s="129" t="s">
        <v>163</v>
      </c>
      <c r="D337" s="129" t="s">
        <v>1037</v>
      </c>
      <c r="E337" s="129" t="s">
        <v>1038</v>
      </c>
      <c r="F337" s="129">
        <v>3072</v>
      </c>
      <c r="G337" s="129" t="b">
        <v>1</v>
      </c>
      <c r="H337" s="129">
        <v>226</v>
      </c>
      <c r="I337" s="129" t="b">
        <v>1</v>
      </c>
      <c r="J337" s="129" t="s">
        <v>1084</v>
      </c>
      <c r="K337" s="129">
        <v>55.820999999999998</v>
      </c>
      <c r="L337" s="129">
        <v>0</v>
      </c>
      <c r="M337" s="129">
        <v>957</v>
      </c>
      <c r="N337" s="129" t="s">
        <v>1085</v>
      </c>
      <c r="O337" s="129" t="b">
        <v>0</v>
      </c>
      <c r="Q337" s="129" t="b">
        <v>1</v>
      </c>
      <c r="R337" s="129" t="s">
        <v>1041</v>
      </c>
    </row>
    <row r="338" spans="1:18">
      <c r="A338" s="146" t="s">
        <v>179</v>
      </c>
      <c r="B338" s="129" t="s">
        <v>1626</v>
      </c>
      <c r="C338" s="129" t="s">
        <v>163</v>
      </c>
      <c r="D338" s="129" t="s">
        <v>1066</v>
      </c>
      <c r="E338" s="129" t="s">
        <v>1076</v>
      </c>
      <c r="F338" s="129">
        <v>323</v>
      </c>
      <c r="G338" s="129" t="b">
        <v>1</v>
      </c>
      <c r="H338" s="129">
        <v>18</v>
      </c>
      <c r="I338" s="129" t="b">
        <v>1</v>
      </c>
      <c r="J338" s="129" t="s">
        <v>1627</v>
      </c>
      <c r="K338" s="129">
        <v>58.823999999999998</v>
      </c>
      <c r="L338" s="129">
        <v>7.0000000000000001E-3</v>
      </c>
      <c r="M338" s="129">
        <v>46.2</v>
      </c>
      <c r="N338" s="129" t="s">
        <v>1628</v>
      </c>
      <c r="O338" s="129" t="b">
        <v>0</v>
      </c>
      <c r="Q338" s="129" t="b">
        <v>1</v>
      </c>
      <c r="R338" s="129" t="s">
        <v>1064</v>
      </c>
    </row>
    <row r="339" spans="1:18">
      <c r="A339" s="146" t="s">
        <v>179</v>
      </c>
      <c r="B339" s="129" t="s">
        <v>1629</v>
      </c>
      <c r="C339" s="129" t="s">
        <v>163</v>
      </c>
      <c r="D339" s="129" t="s">
        <v>1037</v>
      </c>
      <c r="E339" s="129" t="s">
        <v>1038</v>
      </c>
      <c r="F339" s="129">
        <v>2571</v>
      </c>
      <c r="G339" s="129" t="b">
        <v>1</v>
      </c>
      <c r="H339" s="129">
        <v>226</v>
      </c>
      <c r="I339" s="129" t="b">
        <v>1</v>
      </c>
      <c r="J339" s="129" t="s">
        <v>1240</v>
      </c>
      <c r="K339" s="129">
        <v>97.082999999999998</v>
      </c>
      <c r="L339" s="129">
        <v>0</v>
      </c>
      <c r="M339" s="129">
        <v>1645</v>
      </c>
      <c r="N339" s="129" t="s">
        <v>1040</v>
      </c>
      <c r="O339" s="129" t="b">
        <v>0</v>
      </c>
      <c r="Q339" s="129" t="b">
        <v>1</v>
      </c>
      <c r="R339" s="129" t="s">
        <v>1041</v>
      </c>
    </row>
    <row r="340" spans="1:18">
      <c r="A340" s="146" t="s">
        <v>179</v>
      </c>
      <c r="B340" s="129" t="s">
        <v>1630</v>
      </c>
      <c r="C340" s="129" t="s">
        <v>163</v>
      </c>
      <c r="D340" s="129" t="s">
        <v>1037</v>
      </c>
      <c r="E340" s="129" t="s">
        <v>1047</v>
      </c>
      <c r="F340" s="129">
        <v>2142</v>
      </c>
      <c r="G340" s="129" t="b">
        <v>1</v>
      </c>
      <c r="H340" s="129">
        <v>434</v>
      </c>
      <c r="I340" s="129" t="b">
        <v>1</v>
      </c>
      <c r="J340" s="129" t="s">
        <v>1179</v>
      </c>
      <c r="K340" s="129">
        <v>95.641000000000005</v>
      </c>
      <c r="L340" s="129">
        <v>0</v>
      </c>
      <c r="M340" s="129">
        <v>691</v>
      </c>
      <c r="N340" s="129" t="s">
        <v>1180</v>
      </c>
      <c r="O340" s="129" t="b">
        <v>0</v>
      </c>
      <c r="Q340" s="129" t="b">
        <v>1</v>
      </c>
      <c r="R340" s="129" t="s">
        <v>1064</v>
      </c>
    </row>
    <row r="341" spans="1:18">
      <c r="A341" s="146" t="s">
        <v>179</v>
      </c>
      <c r="B341" s="129" t="s">
        <v>1631</v>
      </c>
      <c r="C341" s="129" t="s">
        <v>163</v>
      </c>
      <c r="D341" s="129" t="s">
        <v>1037</v>
      </c>
      <c r="E341" s="129" t="s">
        <v>1038</v>
      </c>
      <c r="F341" s="129">
        <v>3000</v>
      </c>
      <c r="G341" s="129" t="b">
        <v>1</v>
      </c>
      <c r="H341" s="129">
        <v>438</v>
      </c>
      <c r="I341" s="129" t="b">
        <v>1</v>
      </c>
      <c r="J341" s="129" t="s">
        <v>1433</v>
      </c>
      <c r="K341" s="129">
        <v>95.64</v>
      </c>
      <c r="L341" s="129">
        <v>0</v>
      </c>
      <c r="M341" s="129">
        <v>1421</v>
      </c>
      <c r="N341" s="129" t="s">
        <v>1131</v>
      </c>
      <c r="O341" s="129" t="b">
        <v>0</v>
      </c>
      <c r="Q341" s="129" t="b">
        <v>1</v>
      </c>
      <c r="R341" s="129" t="s">
        <v>1064</v>
      </c>
    </row>
    <row r="342" spans="1:18">
      <c r="A342" s="146" t="s">
        <v>179</v>
      </c>
      <c r="B342" s="129" t="s">
        <v>1632</v>
      </c>
      <c r="C342" s="129" t="s">
        <v>163</v>
      </c>
      <c r="D342" s="129" t="s">
        <v>1037</v>
      </c>
      <c r="E342" s="129" t="s">
        <v>1038</v>
      </c>
      <c r="F342" s="129">
        <v>7590</v>
      </c>
      <c r="G342" s="129" t="b">
        <v>1</v>
      </c>
      <c r="H342" s="129">
        <v>203</v>
      </c>
      <c r="I342" s="129" t="b">
        <v>1</v>
      </c>
      <c r="J342" s="129" t="s">
        <v>1633</v>
      </c>
      <c r="K342" s="129">
        <v>55.137</v>
      </c>
      <c r="L342" s="129">
        <v>0</v>
      </c>
      <c r="M342" s="129">
        <v>1366</v>
      </c>
      <c r="N342" s="129" t="s">
        <v>1634</v>
      </c>
      <c r="O342" s="129" t="b">
        <v>0</v>
      </c>
      <c r="Q342" s="129" t="b">
        <v>0</v>
      </c>
    </row>
    <row r="343" spans="1:18">
      <c r="A343" s="146" t="s">
        <v>179</v>
      </c>
      <c r="B343" s="129" t="s">
        <v>1635</v>
      </c>
      <c r="C343" s="129" t="s">
        <v>163</v>
      </c>
      <c r="D343" s="129" t="s">
        <v>1066</v>
      </c>
      <c r="E343" s="129" t="s">
        <v>1061</v>
      </c>
      <c r="F343" s="129">
        <v>1238</v>
      </c>
      <c r="G343" s="129" t="b">
        <v>1</v>
      </c>
      <c r="H343" s="129">
        <v>212</v>
      </c>
      <c r="I343" s="129" t="b">
        <v>1</v>
      </c>
      <c r="J343" s="129" t="s">
        <v>1636</v>
      </c>
      <c r="K343" s="129">
        <v>83.43</v>
      </c>
      <c r="L343" s="129">
        <v>0</v>
      </c>
      <c r="M343" s="129">
        <v>533</v>
      </c>
      <c r="N343" s="129" t="s">
        <v>1045</v>
      </c>
      <c r="O343" s="129" t="b">
        <v>0</v>
      </c>
      <c r="Q343" s="129" t="b">
        <v>1</v>
      </c>
      <c r="R343" s="129" t="s">
        <v>1041</v>
      </c>
    </row>
    <row r="344" spans="1:18">
      <c r="A344" s="146" t="s">
        <v>179</v>
      </c>
      <c r="B344" s="129" t="s">
        <v>1637</v>
      </c>
      <c r="C344" s="129" t="s">
        <v>163</v>
      </c>
      <c r="D344" s="129" t="s">
        <v>1037</v>
      </c>
      <c r="E344" s="129" t="s">
        <v>1038</v>
      </c>
      <c r="F344" s="129">
        <v>3153</v>
      </c>
      <c r="G344" s="129" t="b">
        <v>1</v>
      </c>
      <c r="H344" s="129">
        <v>210</v>
      </c>
      <c r="I344" s="129" t="b">
        <v>1</v>
      </c>
      <c r="J344" s="129" t="s">
        <v>1136</v>
      </c>
      <c r="K344" s="129">
        <v>91.816999999999993</v>
      </c>
      <c r="L344" s="129">
        <v>0</v>
      </c>
      <c r="M344" s="129">
        <v>1746</v>
      </c>
      <c r="N344" s="129" t="s">
        <v>1137</v>
      </c>
      <c r="O344" s="129" t="b">
        <v>0</v>
      </c>
      <c r="Q344" s="129" t="b">
        <v>1</v>
      </c>
      <c r="R344" s="129" t="s">
        <v>1055</v>
      </c>
    </row>
    <row r="345" spans="1:18">
      <c r="A345" s="146" t="s">
        <v>179</v>
      </c>
      <c r="B345" s="129" t="s">
        <v>1638</v>
      </c>
      <c r="C345" s="129" t="s">
        <v>163</v>
      </c>
      <c r="D345" s="129" t="s">
        <v>1037</v>
      </c>
      <c r="E345" s="129" t="s">
        <v>1038</v>
      </c>
      <c r="F345" s="129">
        <v>2766</v>
      </c>
      <c r="G345" s="129" t="b">
        <v>1</v>
      </c>
      <c r="H345" s="129">
        <v>212</v>
      </c>
      <c r="I345" s="129" t="b">
        <v>1</v>
      </c>
      <c r="J345" s="129" t="s">
        <v>1455</v>
      </c>
      <c r="K345" s="129">
        <v>80.921999999999997</v>
      </c>
      <c r="L345" s="129">
        <v>0</v>
      </c>
      <c r="M345" s="129">
        <v>1464</v>
      </c>
      <c r="N345" s="129" t="s">
        <v>1247</v>
      </c>
      <c r="O345" s="129" t="b">
        <v>0</v>
      </c>
      <c r="Q345" s="129" t="b">
        <v>1</v>
      </c>
      <c r="R345" s="129" t="s">
        <v>1064</v>
      </c>
    </row>
    <row r="346" spans="1:18">
      <c r="A346" s="146" t="s">
        <v>179</v>
      </c>
      <c r="B346" s="129" t="s">
        <v>1639</v>
      </c>
      <c r="C346" s="129" t="s">
        <v>163</v>
      </c>
      <c r="D346" s="129" t="s">
        <v>1037</v>
      </c>
      <c r="E346" s="129" t="s">
        <v>1038</v>
      </c>
      <c r="F346" s="129">
        <v>2979</v>
      </c>
      <c r="G346" s="129" t="b">
        <v>1</v>
      </c>
      <c r="H346" s="129">
        <v>212</v>
      </c>
      <c r="I346" s="129" t="b">
        <v>1</v>
      </c>
      <c r="J346" s="129" t="s">
        <v>1455</v>
      </c>
      <c r="K346" s="129">
        <v>81.02</v>
      </c>
      <c r="L346" s="129">
        <v>0</v>
      </c>
      <c r="M346" s="129">
        <v>1536</v>
      </c>
      <c r="N346" s="129" t="s">
        <v>1247</v>
      </c>
      <c r="O346" s="129" t="b">
        <v>0</v>
      </c>
      <c r="Q346" s="129" t="b">
        <v>1</v>
      </c>
      <c r="R346" s="129" t="s">
        <v>1064</v>
      </c>
    </row>
    <row r="347" spans="1:18">
      <c r="A347" s="146" t="s">
        <v>179</v>
      </c>
      <c r="B347" s="129" t="s">
        <v>1640</v>
      </c>
      <c r="C347" s="129" t="s">
        <v>163</v>
      </c>
      <c r="D347" s="129" t="s">
        <v>1037</v>
      </c>
      <c r="E347" s="129" t="s">
        <v>1038</v>
      </c>
      <c r="F347" s="129">
        <v>2979</v>
      </c>
      <c r="G347" s="129" t="b">
        <v>1</v>
      </c>
      <c r="H347" s="129">
        <v>212</v>
      </c>
      <c r="I347" s="129" t="b">
        <v>1</v>
      </c>
      <c r="J347" s="129" t="s">
        <v>1457</v>
      </c>
      <c r="K347" s="129">
        <v>89.555000000000007</v>
      </c>
      <c r="L347" s="129">
        <v>0</v>
      </c>
      <c r="M347" s="129">
        <v>1734</v>
      </c>
      <c r="N347" s="129" t="s">
        <v>1458</v>
      </c>
      <c r="O347" s="129" t="b">
        <v>0</v>
      </c>
      <c r="Q347" s="129" t="b">
        <v>1</v>
      </c>
      <c r="R347" s="129" t="s">
        <v>1459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7B36-05DA-4E48-A4DD-4E53359629AD}">
  <dimension ref="A1:E280"/>
  <sheetViews>
    <sheetView zoomScale="364" workbookViewId="0">
      <selection activeCell="A259" sqref="A259"/>
    </sheetView>
  </sheetViews>
  <sheetFormatPr defaultColWidth="8.875" defaultRowHeight="15"/>
  <cols>
    <col min="1" max="1" width="12" style="129" bestFit="1" customWidth="1"/>
    <col min="2" max="2" width="28.125" style="129" bestFit="1" customWidth="1"/>
    <col min="3" max="3" width="255.875" style="129" bestFit="1" customWidth="1"/>
    <col min="4" max="4" width="35.375" style="129" bestFit="1" customWidth="1"/>
    <col min="5" max="16384" width="8.875" style="129"/>
  </cols>
  <sheetData>
    <row r="1" spans="1:5">
      <c r="A1" s="144" t="s">
        <v>1016</v>
      </c>
      <c r="B1" s="144" t="s">
        <v>1641</v>
      </c>
      <c r="C1" s="144" t="s">
        <v>1642</v>
      </c>
      <c r="D1" s="144" t="s">
        <v>1643</v>
      </c>
      <c r="E1" s="144" t="s">
        <v>1644</v>
      </c>
    </row>
    <row r="2" spans="1:5">
      <c r="A2" s="129" t="s">
        <v>1034</v>
      </c>
      <c r="B2" s="129" t="s">
        <v>1645</v>
      </c>
      <c r="C2" s="129" t="s">
        <v>1646</v>
      </c>
      <c r="D2" s="129" t="s">
        <v>1647</v>
      </c>
      <c r="E2" s="129" t="s">
        <v>1648</v>
      </c>
    </row>
    <row r="3" spans="1:5">
      <c r="A3" s="129" t="s">
        <v>1034</v>
      </c>
      <c r="B3" s="129" t="s">
        <v>1649</v>
      </c>
      <c r="C3" s="129" t="s">
        <v>1650</v>
      </c>
      <c r="D3" s="129" t="s">
        <v>1651</v>
      </c>
      <c r="E3" s="129" t="s">
        <v>1652</v>
      </c>
    </row>
    <row r="4" spans="1:5">
      <c r="A4" s="129" t="s">
        <v>1034</v>
      </c>
      <c r="B4" s="129" t="s">
        <v>1653</v>
      </c>
      <c r="C4" s="129" t="s">
        <v>1654</v>
      </c>
      <c r="D4" s="129" t="s">
        <v>1655</v>
      </c>
      <c r="E4" s="129" t="s">
        <v>1656</v>
      </c>
    </row>
    <row r="5" spans="1:5">
      <c r="A5" s="129" t="s">
        <v>1034</v>
      </c>
      <c r="B5" s="129" t="s">
        <v>1657</v>
      </c>
      <c r="C5" s="129" t="s">
        <v>1658</v>
      </c>
      <c r="D5" s="129" t="s">
        <v>1659</v>
      </c>
      <c r="E5" s="129" t="s">
        <v>1660</v>
      </c>
    </row>
    <row r="6" spans="1:5">
      <c r="A6" s="129" t="s">
        <v>1034</v>
      </c>
      <c r="B6" s="129" t="s">
        <v>1661</v>
      </c>
      <c r="C6" s="129" t="s">
        <v>1662</v>
      </c>
      <c r="D6" s="129" t="s">
        <v>1663</v>
      </c>
      <c r="E6" s="129" t="s">
        <v>1664</v>
      </c>
    </row>
    <row r="7" spans="1:5">
      <c r="A7" s="129" t="s">
        <v>1034</v>
      </c>
      <c r="B7" s="129" t="s">
        <v>1665</v>
      </c>
      <c r="C7" s="129" t="s">
        <v>1666</v>
      </c>
      <c r="D7" s="129" t="s">
        <v>1667</v>
      </c>
      <c r="E7" s="129" t="s">
        <v>1668</v>
      </c>
    </row>
    <row r="8" spans="1:5">
      <c r="A8" s="129" t="s">
        <v>1034</v>
      </c>
      <c r="B8" s="129" t="s">
        <v>1669</v>
      </c>
      <c r="C8" s="129" t="s">
        <v>1670</v>
      </c>
      <c r="D8" s="129" t="s">
        <v>1671</v>
      </c>
      <c r="E8" s="129" t="s">
        <v>1672</v>
      </c>
    </row>
    <row r="9" spans="1:5">
      <c r="A9" s="129" t="s">
        <v>1034</v>
      </c>
      <c r="B9" s="129" t="s">
        <v>1673</v>
      </c>
      <c r="C9" s="129" t="s">
        <v>1674</v>
      </c>
      <c r="D9" s="129" t="s">
        <v>1675</v>
      </c>
      <c r="E9" s="129" t="s">
        <v>1676</v>
      </c>
    </row>
    <row r="10" spans="1:5">
      <c r="A10" s="129" t="s">
        <v>1034</v>
      </c>
      <c r="B10" s="129" t="s">
        <v>1677</v>
      </c>
      <c r="C10" s="129" t="s">
        <v>1678</v>
      </c>
      <c r="D10" s="129" t="s">
        <v>1679</v>
      </c>
      <c r="E10" s="129" t="s">
        <v>1680</v>
      </c>
    </row>
    <row r="11" spans="1:5">
      <c r="A11" s="129" t="s">
        <v>1034</v>
      </c>
      <c r="B11" s="129" t="s">
        <v>1681</v>
      </c>
      <c r="C11" s="129" t="s">
        <v>1682</v>
      </c>
      <c r="D11" s="129" t="s">
        <v>1683</v>
      </c>
      <c r="E11" s="129" t="s">
        <v>1684</v>
      </c>
    </row>
    <row r="12" spans="1:5">
      <c r="A12" s="129" t="s">
        <v>1034</v>
      </c>
      <c r="B12" s="129" t="s">
        <v>1685</v>
      </c>
      <c r="C12" s="129" t="s">
        <v>1686</v>
      </c>
      <c r="D12" s="129" t="s">
        <v>1687</v>
      </c>
      <c r="E12" s="129" t="s">
        <v>1688</v>
      </c>
    </row>
    <row r="13" spans="1:5">
      <c r="A13" s="129" t="s">
        <v>1034</v>
      </c>
      <c r="B13" s="129" t="s">
        <v>1689</v>
      </c>
      <c r="C13" s="129" t="s">
        <v>1690</v>
      </c>
      <c r="D13" s="129" t="s">
        <v>1691</v>
      </c>
      <c r="E13" s="129" t="s">
        <v>1692</v>
      </c>
    </row>
    <row r="14" spans="1:5">
      <c r="A14" s="129" t="s">
        <v>1034</v>
      </c>
      <c r="B14" s="129" t="s">
        <v>1693</v>
      </c>
      <c r="C14" s="129" t="s">
        <v>1694</v>
      </c>
      <c r="D14" s="129" t="s">
        <v>1695</v>
      </c>
      <c r="E14" s="129" t="s">
        <v>1696</v>
      </c>
    </row>
    <row r="15" spans="1:5">
      <c r="A15" s="129" t="s">
        <v>1034</v>
      </c>
      <c r="B15" s="129" t="s">
        <v>1697</v>
      </c>
      <c r="C15" s="129" t="s">
        <v>1698</v>
      </c>
      <c r="D15" s="129" t="s">
        <v>1699</v>
      </c>
      <c r="E15" s="129" t="s">
        <v>1700</v>
      </c>
    </row>
    <row r="16" spans="1:5">
      <c r="A16" s="129" t="s">
        <v>1034</v>
      </c>
      <c r="B16" s="129" t="s">
        <v>1701</v>
      </c>
      <c r="C16" s="129" t="s">
        <v>1702</v>
      </c>
      <c r="D16" s="129" t="s">
        <v>1703</v>
      </c>
      <c r="E16" s="129" t="s">
        <v>1704</v>
      </c>
    </row>
    <row r="17" spans="1:5">
      <c r="A17" s="129" t="s">
        <v>1034</v>
      </c>
      <c r="B17" s="129" t="s">
        <v>1705</v>
      </c>
      <c r="C17" s="129" t="s">
        <v>1706</v>
      </c>
      <c r="D17" s="129" t="s">
        <v>1707</v>
      </c>
      <c r="E17" s="129" t="s">
        <v>1708</v>
      </c>
    </row>
    <row r="18" spans="1:5">
      <c r="A18" s="129" t="s">
        <v>1034</v>
      </c>
      <c r="B18" s="129" t="s">
        <v>1709</v>
      </c>
      <c r="C18" s="129" t="s">
        <v>1710</v>
      </c>
      <c r="D18" s="129" t="s">
        <v>1711</v>
      </c>
      <c r="E18" s="129" t="s">
        <v>1712</v>
      </c>
    </row>
    <row r="19" spans="1:5">
      <c r="A19" s="129" t="s">
        <v>1034</v>
      </c>
      <c r="B19" s="129" t="s">
        <v>1713</v>
      </c>
      <c r="C19" s="129" t="s">
        <v>1714</v>
      </c>
      <c r="D19" s="129" t="s">
        <v>1715</v>
      </c>
      <c r="E19" s="129" t="s">
        <v>1716</v>
      </c>
    </row>
    <row r="20" spans="1:5">
      <c r="A20" s="129" t="s">
        <v>1034</v>
      </c>
      <c r="B20" s="129" t="s">
        <v>1717</v>
      </c>
      <c r="C20" s="129" t="s">
        <v>1718</v>
      </c>
      <c r="D20" s="129" t="s">
        <v>1719</v>
      </c>
      <c r="E20" s="129" t="s">
        <v>1720</v>
      </c>
    </row>
    <row r="21" spans="1:5">
      <c r="A21" s="129" t="s">
        <v>1034</v>
      </c>
      <c r="B21" s="129" t="s">
        <v>1721</v>
      </c>
      <c r="C21" s="129" t="s">
        <v>1722</v>
      </c>
      <c r="D21" s="129" t="s">
        <v>1723</v>
      </c>
      <c r="E21" s="129" t="s">
        <v>1724</v>
      </c>
    </row>
    <row r="22" spans="1:5">
      <c r="A22" s="129" t="s">
        <v>1034</v>
      </c>
      <c r="B22" s="129" t="s">
        <v>1725</v>
      </c>
      <c r="C22" s="129" t="s">
        <v>1726</v>
      </c>
      <c r="D22" s="129" t="s">
        <v>1727</v>
      </c>
      <c r="E22" s="129" t="s">
        <v>1728</v>
      </c>
    </row>
    <row r="23" spans="1:5">
      <c r="A23" s="129" t="s">
        <v>1034</v>
      </c>
      <c r="B23" s="129" t="s">
        <v>1729</v>
      </c>
      <c r="C23" s="129" t="s">
        <v>1730</v>
      </c>
      <c r="D23" s="129" t="s">
        <v>1731</v>
      </c>
      <c r="E23" s="129" t="s">
        <v>1732</v>
      </c>
    </row>
    <row r="24" spans="1:5">
      <c r="A24" s="129" t="s">
        <v>1034</v>
      </c>
      <c r="B24" s="129" t="s">
        <v>1733</v>
      </c>
      <c r="C24" s="129" t="s">
        <v>1734</v>
      </c>
      <c r="D24" s="129" t="s">
        <v>1735</v>
      </c>
      <c r="E24" s="129" t="s">
        <v>1736</v>
      </c>
    </row>
    <row r="25" spans="1:5">
      <c r="A25" s="129" t="s">
        <v>1034</v>
      </c>
      <c r="B25" s="129" t="s">
        <v>1737</v>
      </c>
      <c r="C25" s="129" t="s">
        <v>1738</v>
      </c>
      <c r="D25" s="129" t="s">
        <v>1739</v>
      </c>
      <c r="E25" s="129" t="s">
        <v>1740</v>
      </c>
    </row>
    <row r="26" spans="1:5">
      <c r="A26" s="129" t="s">
        <v>1034</v>
      </c>
      <c r="B26" s="129" t="s">
        <v>1741</v>
      </c>
      <c r="C26" s="129" t="s">
        <v>1742</v>
      </c>
      <c r="D26" s="129" t="s">
        <v>1743</v>
      </c>
      <c r="E26" s="129" t="s">
        <v>1744</v>
      </c>
    </row>
    <row r="27" spans="1:5">
      <c r="A27" s="129" t="s">
        <v>1034</v>
      </c>
      <c r="B27" s="129" t="s">
        <v>1745</v>
      </c>
      <c r="C27" s="129" t="s">
        <v>1746</v>
      </c>
      <c r="D27" s="129" t="s">
        <v>1747</v>
      </c>
      <c r="E27" s="129" t="s">
        <v>1748</v>
      </c>
    </row>
    <row r="28" spans="1:5">
      <c r="A28" s="129" t="s">
        <v>1034</v>
      </c>
      <c r="B28" s="129" t="s">
        <v>1749</v>
      </c>
      <c r="C28" s="129" t="s">
        <v>1750</v>
      </c>
      <c r="D28" s="129" t="s">
        <v>1751</v>
      </c>
      <c r="E28" s="129" t="s">
        <v>1752</v>
      </c>
    </row>
    <row r="29" spans="1:5">
      <c r="A29" s="129" t="s">
        <v>1034</v>
      </c>
      <c r="B29" s="129" t="s">
        <v>1753</v>
      </c>
      <c r="C29" s="129" t="s">
        <v>1754</v>
      </c>
      <c r="D29" s="129" t="s">
        <v>1755</v>
      </c>
      <c r="E29" s="129" t="s">
        <v>1756</v>
      </c>
    </row>
    <row r="30" spans="1:5">
      <c r="A30" s="129" t="s">
        <v>1034</v>
      </c>
      <c r="B30" s="129" t="s">
        <v>1757</v>
      </c>
      <c r="C30" s="129" t="s">
        <v>1758</v>
      </c>
      <c r="D30" s="129" t="s">
        <v>1759</v>
      </c>
      <c r="E30" s="129" t="s">
        <v>1760</v>
      </c>
    </row>
    <row r="31" spans="1:5">
      <c r="A31" s="129" t="s">
        <v>1034</v>
      </c>
      <c r="B31" s="129" t="s">
        <v>1761</v>
      </c>
      <c r="C31" s="129" t="s">
        <v>1762</v>
      </c>
      <c r="D31" s="129" t="s">
        <v>1763</v>
      </c>
      <c r="E31" s="129" t="s">
        <v>1764</v>
      </c>
    </row>
    <row r="32" spans="1:5">
      <c r="A32" s="129" t="s">
        <v>1034</v>
      </c>
      <c r="B32" s="129" t="s">
        <v>1765</v>
      </c>
      <c r="C32" s="129" t="s">
        <v>1766</v>
      </c>
      <c r="D32" s="129" t="s">
        <v>1767</v>
      </c>
      <c r="E32" s="129" t="s">
        <v>1768</v>
      </c>
    </row>
    <row r="33" spans="1:5">
      <c r="A33" s="129" t="s">
        <v>1034</v>
      </c>
      <c r="B33" s="129" t="s">
        <v>1769</v>
      </c>
      <c r="C33" s="129" t="s">
        <v>1770</v>
      </c>
      <c r="D33" s="129" t="s">
        <v>1771</v>
      </c>
      <c r="E33" s="129" t="s">
        <v>1772</v>
      </c>
    </row>
    <row r="34" spans="1:5">
      <c r="A34" s="129" t="s">
        <v>1034</v>
      </c>
      <c r="B34" s="129" t="s">
        <v>1773</v>
      </c>
      <c r="C34" s="129" t="s">
        <v>1774</v>
      </c>
      <c r="D34" s="129" t="s">
        <v>1775</v>
      </c>
      <c r="E34" s="129" t="s">
        <v>1776</v>
      </c>
    </row>
    <row r="35" spans="1:5">
      <c r="D35" s="129" t="s">
        <v>1777</v>
      </c>
      <c r="E35" s="129" t="s">
        <v>1778</v>
      </c>
    </row>
    <row r="36" spans="1:5">
      <c r="A36" s="129" t="s">
        <v>1034</v>
      </c>
      <c r="B36" s="129" t="s">
        <v>1779</v>
      </c>
      <c r="C36" s="129" t="s">
        <v>1780</v>
      </c>
      <c r="D36" s="129" t="s">
        <v>1781</v>
      </c>
      <c r="E36" s="129" t="s">
        <v>1782</v>
      </c>
    </row>
    <row r="37" spans="1:5">
      <c r="A37" s="129" t="s">
        <v>1034</v>
      </c>
      <c r="B37" s="129" t="s">
        <v>1783</v>
      </c>
      <c r="C37" s="129" t="s">
        <v>1784</v>
      </c>
      <c r="D37" s="129" t="s">
        <v>1785</v>
      </c>
      <c r="E37" s="129" t="s">
        <v>1786</v>
      </c>
    </row>
    <row r="38" spans="1:5">
      <c r="A38" s="129" t="s">
        <v>1034</v>
      </c>
      <c r="B38" s="129" t="s">
        <v>1787</v>
      </c>
      <c r="C38" s="129" t="s">
        <v>1788</v>
      </c>
      <c r="D38" s="129" t="s">
        <v>1789</v>
      </c>
      <c r="E38" s="129" t="s">
        <v>1790</v>
      </c>
    </row>
    <row r="39" spans="1:5">
      <c r="A39" s="129" t="s">
        <v>1034</v>
      </c>
      <c r="B39" s="129" t="s">
        <v>1791</v>
      </c>
      <c r="C39" s="129" t="s">
        <v>1792</v>
      </c>
      <c r="D39" s="129" t="s">
        <v>1793</v>
      </c>
      <c r="E39" s="129" t="s">
        <v>1794</v>
      </c>
    </row>
    <row r="40" spans="1:5">
      <c r="A40" s="129" t="s">
        <v>1034</v>
      </c>
      <c r="B40" s="129" t="s">
        <v>1795</v>
      </c>
      <c r="C40" s="129" t="s">
        <v>1796</v>
      </c>
      <c r="D40" s="129" t="s">
        <v>1797</v>
      </c>
      <c r="E40" s="129" t="s">
        <v>1798</v>
      </c>
    </row>
    <row r="41" spans="1:5">
      <c r="A41" s="129" t="s">
        <v>1034</v>
      </c>
      <c r="B41" s="129" t="s">
        <v>1799</v>
      </c>
      <c r="C41" s="129" t="s">
        <v>1800</v>
      </c>
      <c r="D41" s="129" t="s">
        <v>1801</v>
      </c>
      <c r="E41" s="129" t="s">
        <v>1802</v>
      </c>
    </row>
    <row r="42" spans="1:5">
      <c r="A42" s="129" t="s">
        <v>1034</v>
      </c>
      <c r="B42" s="129" t="s">
        <v>1803</v>
      </c>
      <c r="C42" s="129" t="s">
        <v>1804</v>
      </c>
      <c r="D42" s="129" t="s">
        <v>1805</v>
      </c>
      <c r="E42" s="129" t="s">
        <v>1806</v>
      </c>
    </row>
    <row r="43" spans="1:5">
      <c r="A43" s="129" t="s">
        <v>1034</v>
      </c>
      <c r="B43" s="129" t="s">
        <v>1807</v>
      </c>
      <c r="C43" s="129" t="s">
        <v>1808</v>
      </c>
      <c r="D43" s="129" t="s">
        <v>1809</v>
      </c>
      <c r="E43" s="129" t="s">
        <v>1810</v>
      </c>
    </row>
    <row r="44" spans="1:5">
      <c r="A44" s="129" t="s">
        <v>1034</v>
      </c>
      <c r="B44" s="129" t="s">
        <v>1811</v>
      </c>
      <c r="C44" s="129" t="s">
        <v>1812</v>
      </c>
      <c r="D44" s="129" t="s">
        <v>1813</v>
      </c>
      <c r="E44" s="129" t="s">
        <v>1814</v>
      </c>
    </row>
    <row r="45" spans="1:5">
      <c r="A45" s="129" t="s">
        <v>1034</v>
      </c>
      <c r="B45" s="129" t="s">
        <v>1815</v>
      </c>
      <c r="C45" s="129" t="s">
        <v>1816</v>
      </c>
      <c r="D45" s="129" t="s">
        <v>1817</v>
      </c>
      <c r="E45" s="129" t="s">
        <v>1818</v>
      </c>
    </row>
    <row r="46" spans="1:5">
      <c r="A46" s="129" t="s">
        <v>1034</v>
      </c>
      <c r="B46" s="129" t="s">
        <v>1819</v>
      </c>
      <c r="C46" s="129" t="s">
        <v>1820</v>
      </c>
      <c r="D46" s="129" t="s">
        <v>1821</v>
      </c>
      <c r="E46" s="129" t="s">
        <v>1822</v>
      </c>
    </row>
    <row r="47" spans="1:5">
      <c r="A47" s="129" t="s">
        <v>1034</v>
      </c>
      <c r="B47" s="129" t="s">
        <v>1823</v>
      </c>
      <c r="C47" s="129" t="s">
        <v>1824</v>
      </c>
      <c r="D47" s="129" t="s">
        <v>1825</v>
      </c>
      <c r="E47" s="129" t="s">
        <v>1826</v>
      </c>
    </row>
    <row r="48" spans="1:5">
      <c r="A48" s="129" t="s">
        <v>1034</v>
      </c>
      <c r="B48" s="129" t="s">
        <v>1827</v>
      </c>
      <c r="C48" s="129" t="s">
        <v>1828</v>
      </c>
      <c r="D48" s="129" t="s">
        <v>1829</v>
      </c>
      <c r="E48" s="129" t="s">
        <v>1830</v>
      </c>
    </row>
    <row r="49" spans="1:5">
      <c r="A49" s="129" t="s">
        <v>1034</v>
      </c>
      <c r="B49" s="129" t="s">
        <v>1831</v>
      </c>
      <c r="C49" s="129" t="s">
        <v>1832</v>
      </c>
      <c r="D49" s="129" t="s">
        <v>1833</v>
      </c>
      <c r="E49" s="129" t="s">
        <v>1834</v>
      </c>
    </row>
    <row r="50" spans="1:5">
      <c r="A50" s="129" t="s">
        <v>1034</v>
      </c>
      <c r="B50" s="129" t="s">
        <v>1835</v>
      </c>
      <c r="C50" s="129" t="s">
        <v>1836</v>
      </c>
      <c r="D50" s="129" t="s">
        <v>1837</v>
      </c>
      <c r="E50" s="129" t="s">
        <v>1834</v>
      </c>
    </row>
    <row r="51" spans="1:5">
      <c r="A51" s="129" t="s">
        <v>1034</v>
      </c>
      <c r="B51" s="129" t="s">
        <v>1838</v>
      </c>
      <c r="C51" s="129" t="s">
        <v>1839</v>
      </c>
      <c r="D51" s="129" t="s">
        <v>1840</v>
      </c>
      <c r="E51" s="129" t="s">
        <v>1841</v>
      </c>
    </row>
    <row r="52" spans="1:5">
      <c r="A52" s="129" t="s">
        <v>1034</v>
      </c>
      <c r="B52" s="129" t="s">
        <v>1842</v>
      </c>
      <c r="C52" s="129" t="s">
        <v>1843</v>
      </c>
      <c r="D52" s="129" t="s">
        <v>1844</v>
      </c>
      <c r="E52" s="129" t="s">
        <v>1845</v>
      </c>
    </row>
    <row r="53" spans="1:5">
      <c r="A53" s="129" t="s">
        <v>1034</v>
      </c>
      <c r="B53" s="129" t="s">
        <v>1846</v>
      </c>
      <c r="C53" s="129" t="s">
        <v>1847</v>
      </c>
      <c r="D53" s="129" t="s">
        <v>1848</v>
      </c>
      <c r="E53" s="129" t="s">
        <v>1849</v>
      </c>
    </row>
    <row r="54" spans="1:5">
      <c r="A54" s="129" t="s">
        <v>1034</v>
      </c>
      <c r="B54" s="129" t="s">
        <v>1850</v>
      </c>
      <c r="C54" s="129" t="s">
        <v>1851</v>
      </c>
      <c r="D54" s="129" t="s">
        <v>1852</v>
      </c>
      <c r="E54" s="129" t="s">
        <v>1853</v>
      </c>
    </row>
    <row r="55" spans="1:5">
      <c r="A55" s="129" t="s">
        <v>1034</v>
      </c>
      <c r="B55" s="129" t="s">
        <v>1854</v>
      </c>
      <c r="C55" s="129" t="s">
        <v>1855</v>
      </c>
      <c r="D55" s="129" t="s">
        <v>1856</v>
      </c>
      <c r="E55" s="129" t="s">
        <v>1857</v>
      </c>
    </row>
    <row r="56" spans="1:5">
      <c r="D56" s="129" t="s">
        <v>1858</v>
      </c>
      <c r="E56" s="129" t="s">
        <v>1859</v>
      </c>
    </row>
    <row r="57" spans="1:5">
      <c r="A57" s="129" t="s">
        <v>1034</v>
      </c>
      <c r="B57" s="129" t="s">
        <v>1860</v>
      </c>
      <c r="C57" s="129" t="s">
        <v>1847</v>
      </c>
      <c r="D57" s="129" t="s">
        <v>1861</v>
      </c>
      <c r="E57" s="129" t="s">
        <v>1849</v>
      </c>
    </row>
    <row r="58" spans="1:5">
      <c r="A58" s="129" t="s">
        <v>1034</v>
      </c>
      <c r="B58" s="129" t="s">
        <v>1862</v>
      </c>
      <c r="C58" s="129" t="s">
        <v>1863</v>
      </c>
      <c r="D58" s="129" t="s">
        <v>1864</v>
      </c>
      <c r="E58" s="129" t="s">
        <v>1865</v>
      </c>
    </row>
    <row r="59" spans="1:5">
      <c r="A59" s="129" t="s">
        <v>1212</v>
      </c>
      <c r="B59" s="129" t="s">
        <v>1866</v>
      </c>
      <c r="C59" s="129" t="s">
        <v>1867</v>
      </c>
      <c r="D59" s="129" t="s">
        <v>1868</v>
      </c>
      <c r="E59" s="129" t="s">
        <v>1869</v>
      </c>
    </row>
    <row r="60" spans="1:5">
      <c r="A60" s="129" t="s">
        <v>1212</v>
      </c>
      <c r="B60" s="129" t="s">
        <v>1870</v>
      </c>
      <c r="C60" s="129" t="s">
        <v>1871</v>
      </c>
      <c r="D60" s="129" t="s">
        <v>1872</v>
      </c>
      <c r="E60" s="129" t="s">
        <v>1873</v>
      </c>
    </row>
    <row r="61" spans="1:5">
      <c r="A61" s="129" t="s">
        <v>1212</v>
      </c>
      <c r="B61" s="129" t="s">
        <v>1874</v>
      </c>
      <c r="C61" s="129" t="s">
        <v>1875</v>
      </c>
      <c r="D61" s="129" t="s">
        <v>1876</v>
      </c>
      <c r="E61" s="129" t="s">
        <v>1877</v>
      </c>
    </row>
    <row r="62" spans="1:5">
      <c r="A62" s="129" t="s">
        <v>1212</v>
      </c>
      <c r="B62" s="129" t="s">
        <v>1878</v>
      </c>
      <c r="C62" s="129" t="s">
        <v>1879</v>
      </c>
      <c r="D62" s="129" t="s">
        <v>1880</v>
      </c>
      <c r="E62" s="129" t="s">
        <v>1881</v>
      </c>
    </row>
    <row r="63" spans="1:5">
      <c r="A63" s="129" t="s">
        <v>1212</v>
      </c>
      <c r="B63" s="129" t="s">
        <v>1882</v>
      </c>
      <c r="C63" s="129" t="s">
        <v>1883</v>
      </c>
      <c r="D63" s="129" t="s">
        <v>1884</v>
      </c>
      <c r="E63" s="129" t="s">
        <v>1885</v>
      </c>
    </row>
    <row r="64" spans="1:5">
      <c r="A64" s="129" t="s">
        <v>1212</v>
      </c>
      <c r="B64" s="129" t="s">
        <v>1886</v>
      </c>
      <c r="C64" s="129" t="s">
        <v>1887</v>
      </c>
      <c r="D64" s="129" t="s">
        <v>1888</v>
      </c>
      <c r="E64" s="129" t="s">
        <v>1752</v>
      </c>
    </row>
    <row r="65" spans="1:5">
      <c r="A65" s="129" t="s">
        <v>1212</v>
      </c>
      <c r="B65" s="129" t="s">
        <v>1889</v>
      </c>
      <c r="C65" s="129" t="s">
        <v>1890</v>
      </c>
      <c r="D65" s="129" t="s">
        <v>1891</v>
      </c>
      <c r="E65" s="129" t="s">
        <v>1892</v>
      </c>
    </row>
    <row r="66" spans="1:5">
      <c r="A66" s="129" t="s">
        <v>1212</v>
      </c>
      <c r="B66" s="129" t="s">
        <v>1893</v>
      </c>
      <c r="C66" s="129" t="s">
        <v>1894</v>
      </c>
      <c r="D66" s="129" t="s">
        <v>1895</v>
      </c>
      <c r="E66" s="129" t="s">
        <v>1896</v>
      </c>
    </row>
    <row r="67" spans="1:5">
      <c r="A67" s="129" t="s">
        <v>1212</v>
      </c>
      <c r="B67" s="129" t="s">
        <v>1897</v>
      </c>
      <c r="C67" s="129" t="s">
        <v>1898</v>
      </c>
      <c r="D67" s="129" t="s">
        <v>1899</v>
      </c>
      <c r="E67" s="129" t="s">
        <v>1818</v>
      </c>
    </row>
    <row r="68" spans="1:5">
      <c r="A68" s="129" t="s">
        <v>1212</v>
      </c>
      <c r="B68" s="129" t="s">
        <v>1900</v>
      </c>
      <c r="C68" s="129" t="s">
        <v>1901</v>
      </c>
      <c r="D68" s="129" t="s">
        <v>1902</v>
      </c>
      <c r="E68" s="129" t="s">
        <v>1814</v>
      </c>
    </row>
    <row r="69" spans="1:5">
      <c r="A69" s="129" t="s">
        <v>1212</v>
      </c>
      <c r="B69" s="129" t="s">
        <v>1903</v>
      </c>
      <c r="C69" s="129" t="s">
        <v>1904</v>
      </c>
      <c r="D69" s="129" t="s">
        <v>1905</v>
      </c>
      <c r="E69" s="129" t="s">
        <v>1906</v>
      </c>
    </row>
    <row r="70" spans="1:5">
      <c r="A70" s="129" t="s">
        <v>1212</v>
      </c>
      <c r="B70" s="129" t="s">
        <v>1907</v>
      </c>
      <c r="C70" s="129" t="s">
        <v>1908</v>
      </c>
      <c r="D70" s="129" t="s">
        <v>1909</v>
      </c>
      <c r="E70" s="129" t="s">
        <v>1696</v>
      </c>
    </row>
    <row r="71" spans="1:5">
      <c r="A71" s="129" t="s">
        <v>1212</v>
      </c>
      <c r="B71" s="129" t="s">
        <v>1910</v>
      </c>
      <c r="C71" s="129" t="s">
        <v>1911</v>
      </c>
      <c r="D71" s="129" t="s">
        <v>1912</v>
      </c>
      <c r="E71" s="129" t="s">
        <v>1913</v>
      </c>
    </row>
    <row r="72" spans="1:5">
      <c r="A72" s="129" t="s">
        <v>1212</v>
      </c>
      <c r="B72" s="129" t="s">
        <v>1914</v>
      </c>
      <c r="C72" s="129" t="s">
        <v>1915</v>
      </c>
      <c r="D72" s="129" t="s">
        <v>1916</v>
      </c>
      <c r="E72" s="129" t="s">
        <v>1917</v>
      </c>
    </row>
    <row r="73" spans="1:5">
      <c r="A73" s="129" t="s">
        <v>1212</v>
      </c>
      <c r="B73" s="129" t="s">
        <v>1918</v>
      </c>
      <c r="C73" s="129" t="s">
        <v>1919</v>
      </c>
      <c r="D73" s="129" t="s">
        <v>1920</v>
      </c>
      <c r="E73" s="129" t="s">
        <v>1921</v>
      </c>
    </row>
    <row r="74" spans="1:5">
      <c r="A74" s="129" t="s">
        <v>1212</v>
      </c>
      <c r="B74" s="129" t="s">
        <v>1922</v>
      </c>
      <c r="C74" s="129" t="s">
        <v>1923</v>
      </c>
      <c r="D74" s="129" t="s">
        <v>1924</v>
      </c>
      <c r="E74" s="129" t="s">
        <v>1925</v>
      </c>
    </row>
    <row r="75" spans="1:5">
      <c r="A75" s="129" t="s">
        <v>1212</v>
      </c>
      <c r="B75" s="129" t="s">
        <v>1926</v>
      </c>
      <c r="C75" s="129" t="s">
        <v>1658</v>
      </c>
      <c r="D75" s="129" t="s">
        <v>1927</v>
      </c>
      <c r="E75" s="129" t="s">
        <v>1660</v>
      </c>
    </row>
    <row r="76" spans="1:5">
      <c r="A76" s="129" t="s">
        <v>1212</v>
      </c>
      <c r="B76" s="129" t="s">
        <v>1928</v>
      </c>
      <c r="C76" s="129" t="s">
        <v>1929</v>
      </c>
      <c r="D76" s="129" t="s">
        <v>1930</v>
      </c>
      <c r="E76" s="129" t="s">
        <v>1931</v>
      </c>
    </row>
    <row r="77" spans="1:5">
      <c r="A77" s="129" t="s">
        <v>1212</v>
      </c>
      <c r="B77" s="129" t="s">
        <v>1932</v>
      </c>
      <c r="C77" s="129" t="s">
        <v>1933</v>
      </c>
      <c r="D77" s="129" t="s">
        <v>1934</v>
      </c>
      <c r="E77" s="129" t="s">
        <v>1935</v>
      </c>
    </row>
    <row r="78" spans="1:5">
      <c r="A78" s="129" t="s">
        <v>1212</v>
      </c>
      <c r="B78" s="129" t="s">
        <v>1936</v>
      </c>
      <c r="C78" s="129" t="s">
        <v>1937</v>
      </c>
      <c r="D78" s="129" t="s">
        <v>1938</v>
      </c>
      <c r="E78" s="129" t="s">
        <v>1939</v>
      </c>
    </row>
    <row r="79" spans="1:5">
      <c r="A79" s="129" t="s">
        <v>1212</v>
      </c>
      <c r="B79" s="129" t="s">
        <v>1940</v>
      </c>
      <c r="C79" s="129" t="s">
        <v>1941</v>
      </c>
      <c r="D79" s="129" t="s">
        <v>1942</v>
      </c>
      <c r="E79" s="129" t="s">
        <v>1943</v>
      </c>
    </row>
    <row r="80" spans="1:5">
      <c r="A80" s="129" t="s">
        <v>1212</v>
      </c>
      <c r="B80" s="129" t="s">
        <v>1944</v>
      </c>
      <c r="C80" s="129" t="s">
        <v>1792</v>
      </c>
      <c r="D80" s="129" t="s">
        <v>1945</v>
      </c>
      <c r="E80" s="129" t="s">
        <v>1794</v>
      </c>
    </row>
    <row r="81" spans="1:5">
      <c r="A81" s="129" t="s">
        <v>1212</v>
      </c>
      <c r="B81" s="129" t="s">
        <v>1946</v>
      </c>
      <c r="C81" s="129" t="s">
        <v>1947</v>
      </c>
      <c r="D81" s="129" t="s">
        <v>1948</v>
      </c>
      <c r="E81" s="129" t="s">
        <v>1949</v>
      </c>
    </row>
    <row r="82" spans="1:5">
      <c r="A82" s="129" t="s">
        <v>1212</v>
      </c>
      <c r="B82" s="129" t="s">
        <v>1950</v>
      </c>
      <c r="C82" s="129" t="s">
        <v>1951</v>
      </c>
      <c r="D82" s="129" t="s">
        <v>1952</v>
      </c>
      <c r="E82" s="129" t="s">
        <v>1953</v>
      </c>
    </row>
    <row r="83" spans="1:5">
      <c r="A83" s="129" t="s">
        <v>1212</v>
      </c>
      <c r="B83" s="129" t="s">
        <v>1954</v>
      </c>
      <c r="C83" s="129" t="s">
        <v>1955</v>
      </c>
      <c r="D83" s="129" t="s">
        <v>1956</v>
      </c>
      <c r="E83" s="129" t="s">
        <v>1957</v>
      </c>
    </row>
    <row r="84" spans="1:5">
      <c r="A84" s="129" t="s">
        <v>1212</v>
      </c>
      <c r="B84" s="129" t="s">
        <v>1958</v>
      </c>
      <c r="C84" s="129" t="s">
        <v>1959</v>
      </c>
      <c r="D84" s="129" t="s">
        <v>1960</v>
      </c>
      <c r="E84" s="129" t="s">
        <v>1961</v>
      </c>
    </row>
    <row r="85" spans="1:5">
      <c r="A85" s="129" t="s">
        <v>1212</v>
      </c>
      <c r="B85" s="129" t="s">
        <v>1962</v>
      </c>
      <c r="C85" s="129" t="s">
        <v>1963</v>
      </c>
      <c r="D85" s="129" t="s">
        <v>1964</v>
      </c>
      <c r="E85" s="129" t="s">
        <v>1822</v>
      </c>
    </row>
    <row r="86" spans="1:5">
      <c r="A86" s="129" t="s">
        <v>1212</v>
      </c>
      <c r="B86" s="129" t="s">
        <v>1965</v>
      </c>
      <c r="C86" s="129" t="s">
        <v>1966</v>
      </c>
      <c r="D86" s="129" t="s">
        <v>1967</v>
      </c>
      <c r="E86" s="129" t="s">
        <v>1968</v>
      </c>
    </row>
    <row r="87" spans="1:5">
      <c r="A87" s="129" t="s">
        <v>1212</v>
      </c>
      <c r="B87" s="129" t="s">
        <v>1969</v>
      </c>
      <c r="C87" s="129" t="s">
        <v>1970</v>
      </c>
      <c r="D87" s="129" t="s">
        <v>1971</v>
      </c>
      <c r="E87" s="129" t="s">
        <v>1972</v>
      </c>
    </row>
    <row r="88" spans="1:5">
      <c r="A88" s="129" t="s">
        <v>1212</v>
      </c>
      <c r="B88" s="129" t="s">
        <v>1973</v>
      </c>
      <c r="C88" s="129" t="s">
        <v>1974</v>
      </c>
      <c r="D88" s="129" t="s">
        <v>1975</v>
      </c>
      <c r="E88" s="129" t="s">
        <v>1668</v>
      </c>
    </row>
    <row r="89" spans="1:5">
      <c r="A89" s="129" t="s">
        <v>1212</v>
      </c>
      <c r="B89" s="129" t="s">
        <v>1976</v>
      </c>
      <c r="C89" s="129" t="s">
        <v>1977</v>
      </c>
      <c r="D89" s="129" t="s">
        <v>1978</v>
      </c>
      <c r="E89" s="129" t="s">
        <v>1979</v>
      </c>
    </row>
    <row r="90" spans="1:5">
      <c r="A90" s="129" t="s">
        <v>1212</v>
      </c>
      <c r="B90" s="129" t="s">
        <v>1980</v>
      </c>
      <c r="C90" s="129" t="s">
        <v>1981</v>
      </c>
      <c r="D90" s="129" t="s">
        <v>1982</v>
      </c>
      <c r="E90" s="129" t="s">
        <v>1983</v>
      </c>
    </row>
    <row r="91" spans="1:5">
      <c r="A91" s="129" t="s">
        <v>1212</v>
      </c>
      <c r="B91" s="129" t="s">
        <v>1984</v>
      </c>
      <c r="C91" s="129" t="s">
        <v>1839</v>
      </c>
      <c r="D91" s="129" t="s">
        <v>1985</v>
      </c>
      <c r="E91" s="129" t="s">
        <v>1841</v>
      </c>
    </row>
    <row r="92" spans="1:5">
      <c r="A92" s="129" t="s">
        <v>1212</v>
      </c>
      <c r="B92" s="129" t="s">
        <v>1986</v>
      </c>
      <c r="C92" s="129" t="s">
        <v>1987</v>
      </c>
      <c r="D92" s="129" t="s">
        <v>1988</v>
      </c>
      <c r="E92" s="129" t="s">
        <v>1989</v>
      </c>
    </row>
    <row r="93" spans="1:5">
      <c r="A93" s="129" t="s">
        <v>1212</v>
      </c>
      <c r="B93" s="129" t="s">
        <v>1990</v>
      </c>
      <c r="C93" s="129" t="s">
        <v>1991</v>
      </c>
      <c r="D93" s="129" t="s">
        <v>1992</v>
      </c>
      <c r="E93" s="129" t="s">
        <v>1993</v>
      </c>
    </row>
    <row r="94" spans="1:5">
      <c r="A94" s="129" t="s">
        <v>1212</v>
      </c>
      <c r="B94" s="129" t="s">
        <v>1994</v>
      </c>
      <c r="C94" s="129" t="s">
        <v>1995</v>
      </c>
      <c r="D94" s="129" t="s">
        <v>1996</v>
      </c>
      <c r="E94" s="129" t="s">
        <v>1997</v>
      </c>
    </row>
    <row r="95" spans="1:5">
      <c r="A95" s="129" t="s">
        <v>1212</v>
      </c>
      <c r="B95" s="129" t="s">
        <v>1998</v>
      </c>
      <c r="C95" s="129" t="s">
        <v>1999</v>
      </c>
      <c r="D95" s="129" t="s">
        <v>2000</v>
      </c>
      <c r="E95" s="129" t="s">
        <v>2001</v>
      </c>
    </row>
    <row r="96" spans="1:5">
      <c r="A96" s="129" t="s">
        <v>1212</v>
      </c>
      <c r="B96" s="129" t="s">
        <v>2002</v>
      </c>
      <c r="C96" s="129" t="s">
        <v>2003</v>
      </c>
      <c r="D96" s="129" t="s">
        <v>2004</v>
      </c>
      <c r="E96" s="129" t="s">
        <v>2005</v>
      </c>
    </row>
    <row r="97" spans="1:5">
      <c r="A97" s="129" t="s">
        <v>1212</v>
      </c>
      <c r="B97" s="129" t="s">
        <v>2006</v>
      </c>
      <c r="C97" s="129" t="s">
        <v>2007</v>
      </c>
      <c r="D97" s="129" t="s">
        <v>2008</v>
      </c>
      <c r="E97" s="129" t="s">
        <v>2009</v>
      </c>
    </row>
    <row r="98" spans="1:5">
      <c r="A98" s="129" t="s">
        <v>1212</v>
      </c>
      <c r="B98" s="129" t="s">
        <v>2010</v>
      </c>
      <c r="C98" s="129" t="s">
        <v>2011</v>
      </c>
      <c r="D98" s="129" t="s">
        <v>2012</v>
      </c>
      <c r="E98" s="129" t="s">
        <v>2013</v>
      </c>
    </row>
    <row r="99" spans="1:5">
      <c r="A99" s="129" t="s">
        <v>1212</v>
      </c>
      <c r="B99" s="129" t="s">
        <v>2014</v>
      </c>
      <c r="C99" s="129" t="s">
        <v>2015</v>
      </c>
      <c r="D99" s="129" t="s">
        <v>2016</v>
      </c>
      <c r="E99" s="129" t="s">
        <v>2017</v>
      </c>
    </row>
    <row r="100" spans="1:5">
      <c r="A100" s="129" t="s">
        <v>1212</v>
      </c>
      <c r="B100" s="129" t="s">
        <v>2018</v>
      </c>
      <c r="C100" s="129" t="s">
        <v>2019</v>
      </c>
      <c r="D100" s="129" t="s">
        <v>2020</v>
      </c>
      <c r="E100" s="129" t="s">
        <v>2021</v>
      </c>
    </row>
    <row r="101" spans="1:5">
      <c r="A101" s="129" t="s">
        <v>1212</v>
      </c>
      <c r="B101" s="129" t="s">
        <v>2022</v>
      </c>
      <c r="C101" s="129" t="s">
        <v>2023</v>
      </c>
      <c r="D101" s="129" t="s">
        <v>2024</v>
      </c>
      <c r="E101" s="129" t="s">
        <v>1786</v>
      </c>
    </row>
    <row r="102" spans="1:5">
      <c r="A102" s="129" t="s">
        <v>1212</v>
      </c>
      <c r="B102" s="129" t="s">
        <v>2025</v>
      </c>
      <c r="C102" s="129" t="s">
        <v>2026</v>
      </c>
      <c r="D102" s="129" t="s">
        <v>2027</v>
      </c>
      <c r="E102" s="129" t="s">
        <v>2028</v>
      </c>
    </row>
    <row r="103" spans="1:5">
      <c r="A103" s="129" t="s">
        <v>1212</v>
      </c>
      <c r="B103" s="129" t="s">
        <v>2029</v>
      </c>
      <c r="C103" s="129" t="s">
        <v>2030</v>
      </c>
      <c r="D103" s="129" t="s">
        <v>2031</v>
      </c>
      <c r="E103" s="129" t="s">
        <v>1704</v>
      </c>
    </row>
    <row r="104" spans="1:5">
      <c r="A104" s="146" t="s">
        <v>1282</v>
      </c>
      <c r="B104" s="129" t="s">
        <v>2032</v>
      </c>
      <c r="C104" s="129" t="s">
        <v>2033</v>
      </c>
      <c r="D104" s="129" t="s">
        <v>2034</v>
      </c>
      <c r="E104" s="129" t="s">
        <v>2035</v>
      </c>
    </row>
    <row r="105" spans="1:5">
      <c r="A105" s="146" t="s">
        <v>1282</v>
      </c>
      <c r="B105" s="129" t="s">
        <v>2036</v>
      </c>
      <c r="C105" s="129" t="s">
        <v>2037</v>
      </c>
      <c r="D105" s="129" t="s">
        <v>2038</v>
      </c>
      <c r="E105" s="129" t="s">
        <v>2039</v>
      </c>
    </row>
    <row r="106" spans="1:5">
      <c r="A106" s="146" t="s">
        <v>1282</v>
      </c>
      <c r="B106" s="129" t="s">
        <v>2040</v>
      </c>
      <c r="C106" s="129" t="s">
        <v>2041</v>
      </c>
      <c r="D106" s="129" t="s">
        <v>2042</v>
      </c>
      <c r="E106" s="129" t="s">
        <v>2043</v>
      </c>
    </row>
    <row r="107" spans="1:5">
      <c r="A107" s="146" t="s">
        <v>1282</v>
      </c>
      <c r="B107" s="129" t="s">
        <v>2044</v>
      </c>
      <c r="C107" s="129" t="s">
        <v>2045</v>
      </c>
      <c r="D107" s="129" t="s">
        <v>2046</v>
      </c>
      <c r="E107" s="129" t="s">
        <v>2047</v>
      </c>
    </row>
    <row r="108" spans="1:5">
      <c r="A108" s="146" t="s">
        <v>1282</v>
      </c>
      <c r="B108" s="129" t="s">
        <v>2048</v>
      </c>
      <c r="C108" s="129" t="s">
        <v>2049</v>
      </c>
      <c r="D108" s="129" t="s">
        <v>2050</v>
      </c>
      <c r="E108" s="129" t="s">
        <v>2051</v>
      </c>
    </row>
    <row r="109" spans="1:5">
      <c r="A109" s="146" t="s">
        <v>1282</v>
      </c>
      <c r="B109" s="129" t="s">
        <v>2052</v>
      </c>
      <c r="C109" s="129" t="s">
        <v>2053</v>
      </c>
      <c r="D109" s="129" t="s">
        <v>2054</v>
      </c>
      <c r="E109" s="129" t="s">
        <v>2055</v>
      </c>
    </row>
    <row r="110" spans="1:5">
      <c r="A110" s="146" t="s">
        <v>1282</v>
      </c>
      <c r="B110" s="129" t="s">
        <v>2056</v>
      </c>
      <c r="C110" s="129" t="s">
        <v>2057</v>
      </c>
      <c r="D110" s="129" t="s">
        <v>2058</v>
      </c>
      <c r="E110" s="129" t="s">
        <v>2059</v>
      </c>
    </row>
    <row r="111" spans="1:5">
      <c r="A111" s="146" t="s">
        <v>1282</v>
      </c>
      <c r="B111" s="129" t="s">
        <v>2060</v>
      </c>
      <c r="C111" s="129" t="s">
        <v>2061</v>
      </c>
      <c r="D111" s="129" t="s">
        <v>2062</v>
      </c>
      <c r="E111" s="129" t="s">
        <v>2063</v>
      </c>
    </row>
    <row r="112" spans="1:5">
      <c r="A112" s="146" t="s">
        <v>1282</v>
      </c>
      <c r="B112" s="129" t="s">
        <v>2064</v>
      </c>
      <c r="C112" s="129" t="s">
        <v>2065</v>
      </c>
      <c r="D112" s="129" t="s">
        <v>2066</v>
      </c>
      <c r="E112" s="129" t="s">
        <v>2067</v>
      </c>
    </row>
    <row r="113" spans="1:5">
      <c r="A113" s="146" t="s">
        <v>1282</v>
      </c>
      <c r="B113" s="129" t="s">
        <v>2068</v>
      </c>
      <c r="C113" s="129" t="s">
        <v>2069</v>
      </c>
      <c r="D113" s="129" t="s">
        <v>2070</v>
      </c>
      <c r="E113" s="129" t="s">
        <v>2071</v>
      </c>
    </row>
    <row r="114" spans="1:5">
      <c r="A114" s="146" t="s">
        <v>1282</v>
      </c>
      <c r="B114" s="129" t="s">
        <v>2072</v>
      </c>
      <c r="C114" s="129" t="s">
        <v>2073</v>
      </c>
      <c r="D114" s="129" t="s">
        <v>2074</v>
      </c>
      <c r="E114" s="129" t="s">
        <v>2075</v>
      </c>
    </row>
    <row r="115" spans="1:5">
      <c r="A115" s="146" t="s">
        <v>1282</v>
      </c>
      <c r="B115" s="129" t="s">
        <v>2076</v>
      </c>
      <c r="C115" s="129" t="s">
        <v>2077</v>
      </c>
      <c r="D115" s="129" t="s">
        <v>2078</v>
      </c>
      <c r="E115" s="129" t="s">
        <v>2079</v>
      </c>
    </row>
    <row r="116" spans="1:5">
      <c r="A116" s="146" t="s">
        <v>1282</v>
      </c>
      <c r="B116" s="129" t="s">
        <v>2080</v>
      </c>
      <c r="C116" s="129" t="s">
        <v>2081</v>
      </c>
      <c r="D116" s="129" t="s">
        <v>2082</v>
      </c>
      <c r="E116" s="129" t="s">
        <v>2083</v>
      </c>
    </row>
    <row r="117" spans="1:5">
      <c r="D117" s="129" t="s">
        <v>2084</v>
      </c>
      <c r="E117" s="129" t="s">
        <v>2085</v>
      </c>
    </row>
    <row r="118" spans="1:5">
      <c r="A118" s="146" t="s">
        <v>1282</v>
      </c>
      <c r="B118" s="129" t="s">
        <v>2086</v>
      </c>
      <c r="C118" s="129" t="s">
        <v>2087</v>
      </c>
      <c r="D118" s="129" t="s">
        <v>2088</v>
      </c>
      <c r="E118" s="129" t="s">
        <v>2089</v>
      </c>
    </row>
    <row r="119" spans="1:5">
      <c r="A119" s="146" t="s">
        <v>1282</v>
      </c>
      <c r="B119" s="129" t="s">
        <v>2090</v>
      </c>
      <c r="C119" s="129" t="s">
        <v>2091</v>
      </c>
      <c r="D119" s="129" t="s">
        <v>2092</v>
      </c>
      <c r="E119" s="129" t="s">
        <v>2093</v>
      </c>
    </row>
    <row r="120" spans="1:5">
      <c r="A120" s="146" t="s">
        <v>1282</v>
      </c>
      <c r="B120" s="129" t="s">
        <v>2094</v>
      </c>
      <c r="C120" s="129" t="s">
        <v>2095</v>
      </c>
      <c r="D120" s="129" t="s">
        <v>2096</v>
      </c>
      <c r="E120" s="129" t="s">
        <v>2097</v>
      </c>
    </row>
    <row r="121" spans="1:5">
      <c r="A121" s="146" t="s">
        <v>1282</v>
      </c>
      <c r="B121" s="129" t="s">
        <v>2098</v>
      </c>
      <c r="C121" s="129" t="s">
        <v>2099</v>
      </c>
      <c r="D121" s="129" t="s">
        <v>2100</v>
      </c>
      <c r="E121" s="129" t="s">
        <v>2101</v>
      </c>
    </row>
    <row r="122" spans="1:5">
      <c r="A122" s="146" t="s">
        <v>1282</v>
      </c>
      <c r="B122" s="129" t="s">
        <v>2102</v>
      </c>
      <c r="C122" s="129" t="s">
        <v>2103</v>
      </c>
      <c r="D122" s="129" t="s">
        <v>2104</v>
      </c>
      <c r="E122" s="129" t="s">
        <v>2105</v>
      </c>
    </row>
    <row r="123" spans="1:5">
      <c r="A123" s="146" t="s">
        <v>1282</v>
      </c>
      <c r="B123" s="129" t="s">
        <v>2106</v>
      </c>
      <c r="C123" s="129" t="s">
        <v>2107</v>
      </c>
      <c r="D123" s="129" t="s">
        <v>2108</v>
      </c>
      <c r="E123" s="129" t="s">
        <v>2109</v>
      </c>
    </row>
    <row r="124" spans="1:5">
      <c r="A124" s="146" t="s">
        <v>1282</v>
      </c>
      <c r="B124" s="129" t="s">
        <v>2110</v>
      </c>
      <c r="C124" s="129" t="s">
        <v>2111</v>
      </c>
      <c r="D124" s="129" t="s">
        <v>2112</v>
      </c>
      <c r="E124" s="129" t="s">
        <v>2113</v>
      </c>
    </row>
    <row r="125" spans="1:5">
      <c r="A125" s="146" t="s">
        <v>1282</v>
      </c>
      <c r="B125" s="129" t="s">
        <v>2114</v>
      </c>
      <c r="C125" s="129" t="s">
        <v>2115</v>
      </c>
      <c r="D125" s="129" t="s">
        <v>2116</v>
      </c>
      <c r="E125" s="129" t="s">
        <v>2117</v>
      </c>
    </row>
    <row r="126" spans="1:5">
      <c r="A126" s="146" t="s">
        <v>1282</v>
      </c>
      <c r="B126" s="129" t="s">
        <v>2118</v>
      </c>
      <c r="C126" s="129" t="s">
        <v>2119</v>
      </c>
      <c r="D126" s="129" t="s">
        <v>2120</v>
      </c>
      <c r="E126" s="129" t="s">
        <v>2121</v>
      </c>
    </row>
    <row r="127" spans="1:5">
      <c r="A127" s="146" t="s">
        <v>1282</v>
      </c>
      <c r="B127" s="129" t="s">
        <v>2122</v>
      </c>
      <c r="C127" s="129" t="s">
        <v>2123</v>
      </c>
      <c r="D127" s="129" t="s">
        <v>2124</v>
      </c>
      <c r="E127" s="129" t="s">
        <v>2125</v>
      </c>
    </row>
    <row r="128" spans="1:5">
      <c r="A128" s="146" t="s">
        <v>1282</v>
      </c>
      <c r="B128" s="129" t="s">
        <v>2126</v>
      </c>
      <c r="C128" s="129" t="s">
        <v>2127</v>
      </c>
      <c r="D128" s="129" t="s">
        <v>2128</v>
      </c>
      <c r="E128" s="129" t="s">
        <v>2129</v>
      </c>
    </row>
    <row r="129" spans="1:5">
      <c r="A129" s="146" t="s">
        <v>1282</v>
      </c>
      <c r="B129" s="129" t="s">
        <v>2130</v>
      </c>
      <c r="C129" s="129" t="s">
        <v>2131</v>
      </c>
      <c r="D129" s="129" t="s">
        <v>2132</v>
      </c>
      <c r="E129" s="129" t="s">
        <v>2133</v>
      </c>
    </row>
    <row r="130" spans="1:5">
      <c r="A130" s="146" t="s">
        <v>1282</v>
      </c>
      <c r="B130" s="129" t="s">
        <v>2134</v>
      </c>
      <c r="C130" s="129" t="s">
        <v>2135</v>
      </c>
      <c r="D130" s="129" t="s">
        <v>2136</v>
      </c>
      <c r="E130" s="129" t="s">
        <v>2125</v>
      </c>
    </row>
    <row r="131" spans="1:5">
      <c r="A131" s="146" t="s">
        <v>1282</v>
      </c>
      <c r="B131" s="129" t="s">
        <v>2137</v>
      </c>
      <c r="C131" s="129" t="s">
        <v>2138</v>
      </c>
      <c r="D131" s="129" t="s">
        <v>2139</v>
      </c>
      <c r="E131" s="129" t="s">
        <v>2140</v>
      </c>
    </row>
    <row r="132" spans="1:5">
      <c r="A132" s="146" t="s">
        <v>1282</v>
      </c>
      <c r="B132" s="129" t="s">
        <v>2141</v>
      </c>
      <c r="C132" s="129" t="s">
        <v>2142</v>
      </c>
      <c r="D132" s="129" t="s">
        <v>2143</v>
      </c>
      <c r="E132" s="129" t="s">
        <v>2144</v>
      </c>
    </row>
    <row r="133" spans="1:5">
      <c r="A133" s="146" t="s">
        <v>1282</v>
      </c>
      <c r="B133" s="129" t="s">
        <v>2145</v>
      </c>
      <c r="C133" s="129" t="s">
        <v>2146</v>
      </c>
      <c r="D133" s="129" t="s">
        <v>2147</v>
      </c>
      <c r="E133" s="129" t="s">
        <v>2148</v>
      </c>
    </row>
    <row r="134" spans="1:5">
      <c r="A134" s="146" t="s">
        <v>1282</v>
      </c>
      <c r="B134" s="129" t="s">
        <v>2149</v>
      </c>
      <c r="C134" s="129" t="s">
        <v>2150</v>
      </c>
      <c r="D134" s="129" t="s">
        <v>2151</v>
      </c>
      <c r="E134" s="129" t="s">
        <v>2152</v>
      </c>
    </row>
    <row r="135" spans="1:5">
      <c r="A135" s="146" t="s">
        <v>1282</v>
      </c>
      <c r="B135" s="129" t="s">
        <v>2153</v>
      </c>
      <c r="C135" s="129" t="s">
        <v>2154</v>
      </c>
      <c r="D135" s="129" t="s">
        <v>2155</v>
      </c>
      <c r="E135" s="129" t="s">
        <v>2156</v>
      </c>
    </row>
    <row r="136" spans="1:5">
      <c r="A136" s="146" t="s">
        <v>1282</v>
      </c>
      <c r="B136" s="129" t="s">
        <v>2157</v>
      </c>
      <c r="C136" s="129" t="s">
        <v>2158</v>
      </c>
      <c r="D136" s="129" t="s">
        <v>2159</v>
      </c>
      <c r="E136" s="129" t="s">
        <v>2160</v>
      </c>
    </row>
    <row r="137" spans="1:5">
      <c r="A137" s="146" t="s">
        <v>1282</v>
      </c>
      <c r="B137" s="129" t="s">
        <v>2161</v>
      </c>
      <c r="C137" s="129" t="s">
        <v>2162</v>
      </c>
      <c r="D137" s="129" t="s">
        <v>2163</v>
      </c>
      <c r="E137" s="129" t="s">
        <v>2164</v>
      </c>
    </row>
    <row r="138" spans="1:5">
      <c r="A138" s="146" t="s">
        <v>1282</v>
      </c>
      <c r="B138" s="129" t="s">
        <v>2165</v>
      </c>
      <c r="C138" s="129" t="s">
        <v>2166</v>
      </c>
      <c r="D138" s="129" t="s">
        <v>2167</v>
      </c>
      <c r="E138" s="129" t="s">
        <v>2168</v>
      </c>
    </row>
    <row r="139" spans="1:5">
      <c r="A139" s="146" t="s">
        <v>1282</v>
      </c>
      <c r="B139" s="129" t="s">
        <v>2169</v>
      </c>
      <c r="C139" s="129" t="s">
        <v>2170</v>
      </c>
      <c r="D139" s="129" t="s">
        <v>2171</v>
      </c>
      <c r="E139" s="129" t="s">
        <v>2172</v>
      </c>
    </row>
    <row r="140" spans="1:5">
      <c r="A140" s="146" t="s">
        <v>1282</v>
      </c>
      <c r="B140" s="129" t="s">
        <v>2173</v>
      </c>
      <c r="C140" s="129" t="s">
        <v>2174</v>
      </c>
      <c r="D140" s="129" t="s">
        <v>2175</v>
      </c>
      <c r="E140" s="129" t="s">
        <v>2176</v>
      </c>
    </row>
    <row r="141" spans="1:5">
      <c r="A141" s="146" t="s">
        <v>1282</v>
      </c>
      <c r="B141" s="129" t="s">
        <v>2177</v>
      </c>
      <c r="C141" s="129" t="s">
        <v>2178</v>
      </c>
      <c r="D141" s="129" t="s">
        <v>2179</v>
      </c>
      <c r="E141" s="129" t="s">
        <v>2180</v>
      </c>
    </row>
    <row r="142" spans="1:5">
      <c r="A142" s="146" t="s">
        <v>1282</v>
      </c>
      <c r="B142" s="129" t="s">
        <v>2181</v>
      </c>
      <c r="C142" s="129" t="s">
        <v>2182</v>
      </c>
      <c r="D142" s="129" t="s">
        <v>2183</v>
      </c>
      <c r="E142" s="129" t="s">
        <v>2184</v>
      </c>
    </row>
    <row r="143" spans="1:5">
      <c r="A143" s="146" t="s">
        <v>1282</v>
      </c>
      <c r="B143" s="129" t="s">
        <v>2185</v>
      </c>
      <c r="C143" s="129" t="s">
        <v>2186</v>
      </c>
      <c r="D143" s="129" t="s">
        <v>2187</v>
      </c>
      <c r="E143" s="129" t="s">
        <v>2188</v>
      </c>
    </row>
    <row r="144" spans="1:5">
      <c r="A144" s="146" t="s">
        <v>1282</v>
      </c>
      <c r="B144" s="129" t="s">
        <v>2189</v>
      </c>
      <c r="C144" s="129" t="s">
        <v>2190</v>
      </c>
      <c r="D144" s="129" t="s">
        <v>2191</v>
      </c>
      <c r="E144" s="129" t="s">
        <v>2192</v>
      </c>
    </row>
    <row r="145" spans="1:5">
      <c r="A145" s="146" t="s">
        <v>1282</v>
      </c>
      <c r="B145" s="129" t="s">
        <v>2193</v>
      </c>
      <c r="C145" s="129" t="s">
        <v>2194</v>
      </c>
      <c r="D145" s="129" t="s">
        <v>2195</v>
      </c>
      <c r="E145" s="129" t="s">
        <v>2196</v>
      </c>
    </row>
    <row r="146" spans="1:5">
      <c r="A146" s="146" t="s">
        <v>1282</v>
      </c>
      <c r="B146" s="129" t="s">
        <v>2197</v>
      </c>
      <c r="C146" s="129" t="s">
        <v>2198</v>
      </c>
      <c r="D146" s="129" t="s">
        <v>2199</v>
      </c>
      <c r="E146" s="129" t="s">
        <v>2200</v>
      </c>
    </row>
    <row r="147" spans="1:5">
      <c r="A147" s="146" t="s">
        <v>1282</v>
      </c>
      <c r="B147" s="129" t="s">
        <v>2201</v>
      </c>
      <c r="C147" s="129" t="s">
        <v>2202</v>
      </c>
      <c r="D147" s="129" t="s">
        <v>2203</v>
      </c>
      <c r="E147" s="129" t="s">
        <v>2204</v>
      </c>
    </row>
    <row r="148" spans="1:5">
      <c r="A148" s="146" t="s">
        <v>1282</v>
      </c>
      <c r="B148" s="129" t="s">
        <v>2205</v>
      </c>
      <c r="C148" s="129" t="s">
        <v>2206</v>
      </c>
      <c r="D148" s="129" t="s">
        <v>2207</v>
      </c>
      <c r="E148" s="129" t="s">
        <v>2208</v>
      </c>
    </row>
    <row r="149" spans="1:5">
      <c r="A149" s="146" t="s">
        <v>1282</v>
      </c>
      <c r="B149" s="129" t="s">
        <v>2209</v>
      </c>
      <c r="C149" s="129" t="s">
        <v>2210</v>
      </c>
      <c r="D149" s="129" t="s">
        <v>2211</v>
      </c>
      <c r="E149" s="129" t="s">
        <v>2212</v>
      </c>
    </row>
    <row r="150" spans="1:5">
      <c r="A150" s="146" t="s">
        <v>1282</v>
      </c>
      <c r="B150" s="129" t="s">
        <v>2213</v>
      </c>
      <c r="C150" s="129" t="s">
        <v>2214</v>
      </c>
      <c r="D150" s="129" t="s">
        <v>2215</v>
      </c>
      <c r="E150" s="129" t="s">
        <v>2216</v>
      </c>
    </row>
    <row r="151" spans="1:5">
      <c r="A151" s="146" t="s">
        <v>1282</v>
      </c>
      <c r="B151" s="129" t="s">
        <v>2217</v>
      </c>
      <c r="C151" s="129" t="s">
        <v>2218</v>
      </c>
      <c r="D151" s="129" t="s">
        <v>2219</v>
      </c>
      <c r="E151" s="129" t="s">
        <v>2220</v>
      </c>
    </row>
    <row r="152" spans="1:5">
      <c r="A152" s="146" t="s">
        <v>1282</v>
      </c>
      <c r="B152" s="129" t="s">
        <v>2221</v>
      </c>
      <c r="C152" s="129" t="s">
        <v>2222</v>
      </c>
      <c r="D152" s="129" t="s">
        <v>2223</v>
      </c>
      <c r="E152" s="129" t="s">
        <v>2224</v>
      </c>
    </row>
    <row r="153" spans="1:5">
      <c r="A153" s="146" t="s">
        <v>1282</v>
      </c>
      <c r="B153" s="129" t="s">
        <v>2225</v>
      </c>
      <c r="C153" s="129" t="s">
        <v>2226</v>
      </c>
      <c r="D153" s="129" t="s">
        <v>2227</v>
      </c>
      <c r="E153" s="129" t="s">
        <v>2228</v>
      </c>
    </row>
    <row r="154" spans="1:5">
      <c r="A154" s="146" t="s">
        <v>1282</v>
      </c>
      <c r="B154" s="129" t="s">
        <v>2229</v>
      </c>
      <c r="C154" s="129" t="s">
        <v>2230</v>
      </c>
      <c r="D154" s="129" t="s">
        <v>2231</v>
      </c>
      <c r="E154" s="129" t="s">
        <v>2232</v>
      </c>
    </row>
    <row r="155" spans="1:5">
      <c r="A155" s="146" t="s">
        <v>1282</v>
      </c>
      <c r="B155" s="129" t="s">
        <v>2233</v>
      </c>
      <c r="C155" s="129" t="s">
        <v>2234</v>
      </c>
      <c r="D155" s="129" t="s">
        <v>2235</v>
      </c>
      <c r="E155" s="129" t="s">
        <v>2236</v>
      </c>
    </row>
    <row r="156" spans="1:5">
      <c r="A156" s="146" t="s">
        <v>1282</v>
      </c>
      <c r="B156" s="129" t="s">
        <v>2237</v>
      </c>
      <c r="C156" s="129" t="s">
        <v>2238</v>
      </c>
      <c r="D156" s="129" t="s">
        <v>2239</v>
      </c>
      <c r="E156" s="129" t="s">
        <v>2240</v>
      </c>
    </row>
    <row r="157" spans="1:5">
      <c r="A157" s="146" t="s">
        <v>1282</v>
      </c>
      <c r="B157" s="129" t="s">
        <v>2241</v>
      </c>
      <c r="C157" s="129" t="s">
        <v>2242</v>
      </c>
      <c r="D157" s="129" t="s">
        <v>2243</v>
      </c>
      <c r="E157" s="129" t="s">
        <v>2244</v>
      </c>
    </row>
    <row r="158" spans="1:5">
      <c r="A158" s="146" t="s">
        <v>1282</v>
      </c>
      <c r="B158" s="129" t="s">
        <v>2245</v>
      </c>
      <c r="C158" s="129" t="s">
        <v>2246</v>
      </c>
      <c r="D158" s="129" t="s">
        <v>2247</v>
      </c>
      <c r="E158" s="129" t="s">
        <v>2248</v>
      </c>
    </row>
    <row r="159" spans="1:5">
      <c r="A159" s="146" t="s">
        <v>1282</v>
      </c>
      <c r="B159" s="129" t="s">
        <v>2249</v>
      </c>
      <c r="C159" s="129" t="s">
        <v>2250</v>
      </c>
      <c r="D159" s="129" t="s">
        <v>2251</v>
      </c>
      <c r="E159" s="129" t="s">
        <v>2252</v>
      </c>
    </row>
    <row r="160" spans="1:5">
      <c r="A160" s="146" t="s">
        <v>1282</v>
      </c>
      <c r="B160" s="129" t="s">
        <v>2253</v>
      </c>
      <c r="C160" s="129" t="s">
        <v>2254</v>
      </c>
      <c r="D160" s="129" t="s">
        <v>2255</v>
      </c>
      <c r="E160" s="129" t="s">
        <v>2256</v>
      </c>
    </row>
    <row r="161" spans="1:5">
      <c r="A161" s="146" t="s">
        <v>1282</v>
      </c>
      <c r="B161" s="129" t="s">
        <v>2257</v>
      </c>
      <c r="C161" s="129" t="s">
        <v>2258</v>
      </c>
      <c r="D161" s="129" t="s">
        <v>2259</v>
      </c>
      <c r="E161" s="129" t="s">
        <v>2260</v>
      </c>
    </row>
    <row r="162" spans="1:5">
      <c r="D162" s="129" t="s">
        <v>2261</v>
      </c>
      <c r="E162" s="129" t="s">
        <v>2262</v>
      </c>
    </row>
    <row r="163" spans="1:5">
      <c r="A163" s="146" t="s">
        <v>1282</v>
      </c>
      <c r="B163" s="129" t="s">
        <v>2263</v>
      </c>
      <c r="C163" s="129" t="s">
        <v>2264</v>
      </c>
      <c r="D163" s="129" t="s">
        <v>2265</v>
      </c>
      <c r="E163" s="129" t="s">
        <v>2266</v>
      </c>
    </row>
    <row r="164" spans="1:5">
      <c r="A164" s="146" t="s">
        <v>1282</v>
      </c>
      <c r="B164" s="129" t="s">
        <v>2267</v>
      </c>
      <c r="C164" s="129" t="s">
        <v>2268</v>
      </c>
      <c r="D164" s="129" t="s">
        <v>2269</v>
      </c>
      <c r="E164" s="129" t="s">
        <v>2270</v>
      </c>
    </row>
    <row r="165" spans="1:5">
      <c r="A165" s="146" t="s">
        <v>1282</v>
      </c>
      <c r="B165" s="129" t="s">
        <v>2271</v>
      </c>
      <c r="C165" s="129" t="s">
        <v>2272</v>
      </c>
      <c r="D165" s="129" t="s">
        <v>2273</v>
      </c>
      <c r="E165" s="129" t="s">
        <v>2274</v>
      </c>
    </row>
    <row r="166" spans="1:5">
      <c r="A166" s="146" t="s">
        <v>1282</v>
      </c>
      <c r="B166" s="129" t="s">
        <v>2275</v>
      </c>
      <c r="C166" s="129" t="s">
        <v>2276</v>
      </c>
      <c r="D166" s="129" t="s">
        <v>2277</v>
      </c>
      <c r="E166" s="129" t="s">
        <v>2278</v>
      </c>
    </row>
    <row r="167" spans="1:5">
      <c r="A167" s="146" t="s">
        <v>1282</v>
      </c>
      <c r="B167" s="129" t="s">
        <v>2279</v>
      </c>
      <c r="C167" s="129" t="s">
        <v>2280</v>
      </c>
      <c r="D167" s="129" t="s">
        <v>2281</v>
      </c>
      <c r="E167" s="129" t="s">
        <v>2282</v>
      </c>
    </row>
    <row r="168" spans="1:5">
      <c r="A168" s="146" t="s">
        <v>1282</v>
      </c>
      <c r="B168" s="129" t="s">
        <v>2283</v>
      </c>
      <c r="C168" s="129" t="s">
        <v>2284</v>
      </c>
      <c r="D168" s="129" t="s">
        <v>2285</v>
      </c>
      <c r="E168" s="129" t="s">
        <v>2286</v>
      </c>
    </row>
    <row r="169" spans="1:5">
      <c r="A169" s="146" t="s">
        <v>1282</v>
      </c>
      <c r="B169" s="129" t="s">
        <v>2287</v>
      </c>
      <c r="C169" s="129" t="s">
        <v>2288</v>
      </c>
      <c r="D169" s="129" t="s">
        <v>2289</v>
      </c>
      <c r="E169" s="129" t="s">
        <v>2290</v>
      </c>
    </row>
    <row r="170" spans="1:5">
      <c r="A170" s="146" t="s">
        <v>1282</v>
      </c>
      <c r="B170" s="129" t="s">
        <v>2291</v>
      </c>
      <c r="C170" s="129" t="s">
        <v>2292</v>
      </c>
      <c r="D170" s="129" t="s">
        <v>2293</v>
      </c>
      <c r="E170" s="129" t="s">
        <v>2294</v>
      </c>
    </row>
    <row r="171" spans="1:5">
      <c r="A171" s="146" t="s">
        <v>1282</v>
      </c>
      <c r="B171" s="129" t="s">
        <v>2295</v>
      </c>
      <c r="C171" s="129" t="s">
        <v>2296</v>
      </c>
      <c r="D171" s="129" t="s">
        <v>2297</v>
      </c>
      <c r="E171" s="129" t="s">
        <v>2298</v>
      </c>
    </row>
    <row r="172" spans="1:5">
      <c r="A172" s="146" t="s">
        <v>1282</v>
      </c>
      <c r="B172" s="129" t="s">
        <v>2299</v>
      </c>
      <c r="C172" s="129" t="s">
        <v>2300</v>
      </c>
      <c r="D172" s="129" t="s">
        <v>2301</v>
      </c>
      <c r="E172" s="129" t="s">
        <v>2302</v>
      </c>
    </row>
    <row r="173" spans="1:5">
      <c r="A173" s="146" t="s">
        <v>1282</v>
      </c>
      <c r="B173" s="129" t="s">
        <v>2303</v>
      </c>
      <c r="C173" s="129" t="s">
        <v>2304</v>
      </c>
      <c r="D173" s="129" t="s">
        <v>2305</v>
      </c>
      <c r="E173" s="129" t="s">
        <v>2306</v>
      </c>
    </row>
    <row r="174" spans="1:5">
      <c r="A174" s="146" t="s">
        <v>1282</v>
      </c>
      <c r="B174" s="129" t="s">
        <v>2307</v>
      </c>
      <c r="C174" s="129" t="s">
        <v>2308</v>
      </c>
      <c r="D174" s="129" t="s">
        <v>2309</v>
      </c>
      <c r="E174" s="129" t="s">
        <v>2310</v>
      </c>
    </row>
    <row r="175" spans="1:5">
      <c r="A175" s="146" t="s">
        <v>1282</v>
      </c>
      <c r="B175" s="129" t="s">
        <v>2311</v>
      </c>
      <c r="C175" s="129" t="s">
        <v>2312</v>
      </c>
      <c r="D175" s="129" t="s">
        <v>2313</v>
      </c>
      <c r="E175" s="129" t="s">
        <v>2314</v>
      </c>
    </row>
    <row r="176" spans="1:5">
      <c r="A176" s="146" t="s">
        <v>1282</v>
      </c>
      <c r="B176" s="129" t="s">
        <v>2315</v>
      </c>
      <c r="C176" s="129" t="s">
        <v>2316</v>
      </c>
      <c r="D176" s="129" t="s">
        <v>2317</v>
      </c>
      <c r="E176" s="129" t="s">
        <v>2318</v>
      </c>
    </row>
    <row r="177" spans="1:5">
      <c r="A177" s="146" t="s">
        <v>1282</v>
      </c>
      <c r="B177" s="129" t="s">
        <v>2319</v>
      </c>
      <c r="C177" s="129" t="s">
        <v>2320</v>
      </c>
      <c r="D177" s="129" t="s">
        <v>2321</v>
      </c>
      <c r="E177" s="129" t="s">
        <v>2322</v>
      </c>
    </row>
    <row r="178" spans="1:5">
      <c r="A178" s="146" t="s">
        <v>1282</v>
      </c>
      <c r="B178" s="129" t="s">
        <v>2323</v>
      </c>
      <c r="C178" s="129" t="s">
        <v>2324</v>
      </c>
      <c r="D178" s="129" t="s">
        <v>2325</v>
      </c>
      <c r="E178" s="129" t="s">
        <v>2326</v>
      </c>
    </row>
    <row r="179" spans="1:5">
      <c r="A179" s="146" t="s">
        <v>1282</v>
      </c>
      <c r="B179" s="129" t="s">
        <v>2327</v>
      </c>
      <c r="C179" s="129" t="s">
        <v>2328</v>
      </c>
      <c r="D179" s="129" t="s">
        <v>2329</v>
      </c>
      <c r="E179" s="129" t="s">
        <v>2330</v>
      </c>
    </row>
    <row r="180" spans="1:5">
      <c r="A180" s="146" t="s">
        <v>1282</v>
      </c>
      <c r="B180" s="129" t="s">
        <v>2331</v>
      </c>
      <c r="C180" s="129" t="s">
        <v>2332</v>
      </c>
      <c r="D180" s="129" t="s">
        <v>2333</v>
      </c>
      <c r="E180" s="129" t="s">
        <v>2334</v>
      </c>
    </row>
    <row r="181" spans="1:5">
      <c r="D181" s="129" t="s">
        <v>2335</v>
      </c>
      <c r="E181" s="129" t="s">
        <v>2336</v>
      </c>
    </row>
    <row r="182" spans="1:5">
      <c r="A182" s="146" t="s">
        <v>1282</v>
      </c>
      <c r="B182" s="129" t="s">
        <v>2337</v>
      </c>
      <c r="C182" s="129" t="s">
        <v>2338</v>
      </c>
      <c r="D182" s="129" t="s">
        <v>2339</v>
      </c>
      <c r="E182" s="129" t="s">
        <v>2336</v>
      </c>
    </row>
    <row r="183" spans="1:5">
      <c r="A183" s="146" t="s">
        <v>1282</v>
      </c>
      <c r="B183" s="129" t="s">
        <v>2340</v>
      </c>
      <c r="C183" s="129" t="s">
        <v>2328</v>
      </c>
      <c r="D183" s="129" t="s">
        <v>2341</v>
      </c>
      <c r="E183" s="129" t="s">
        <v>2330</v>
      </c>
    </row>
    <row r="184" spans="1:5">
      <c r="A184" s="146" t="s">
        <v>1282</v>
      </c>
      <c r="B184" s="129" t="s">
        <v>2342</v>
      </c>
      <c r="C184" s="129" t="s">
        <v>2343</v>
      </c>
      <c r="D184" s="129" t="s">
        <v>2344</v>
      </c>
      <c r="E184" s="129" t="s">
        <v>2345</v>
      </c>
    </row>
    <row r="185" spans="1:5">
      <c r="A185" s="146" t="s">
        <v>1282</v>
      </c>
      <c r="B185" s="129" t="s">
        <v>2346</v>
      </c>
      <c r="C185" s="129" t="s">
        <v>2347</v>
      </c>
      <c r="D185" s="129" t="s">
        <v>2348</v>
      </c>
      <c r="E185" s="129" t="s">
        <v>2349</v>
      </c>
    </row>
    <row r="186" spans="1:5">
      <c r="A186" s="146" t="s">
        <v>1282</v>
      </c>
      <c r="B186" s="129" t="s">
        <v>2350</v>
      </c>
      <c r="C186" s="129" t="s">
        <v>2351</v>
      </c>
      <c r="D186" s="129" t="s">
        <v>2352</v>
      </c>
      <c r="E186" s="129" t="s">
        <v>2353</v>
      </c>
    </row>
    <row r="187" spans="1:5">
      <c r="A187" s="146" t="s">
        <v>1282</v>
      </c>
      <c r="B187" s="129" t="s">
        <v>2354</v>
      </c>
      <c r="C187" s="129" t="s">
        <v>2355</v>
      </c>
      <c r="D187" s="129" t="s">
        <v>2356</v>
      </c>
      <c r="E187" s="129" t="s">
        <v>2357</v>
      </c>
    </row>
    <row r="188" spans="1:5">
      <c r="A188" s="146" t="s">
        <v>1282</v>
      </c>
      <c r="B188" s="129" t="s">
        <v>2358</v>
      </c>
      <c r="C188" s="129" t="s">
        <v>2359</v>
      </c>
      <c r="D188" s="129" t="s">
        <v>2360</v>
      </c>
      <c r="E188" s="129" t="s">
        <v>2361</v>
      </c>
    </row>
    <row r="189" spans="1:5">
      <c r="A189" s="146" t="s">
        <v>1282</v>
      </c>
      <c r="B189" s="129" t="s">
        <v>2362</v>
      </c>
      <c r="C189" s="129" t="s">
        <v>2363</v>
      </c>
      <c r="D189" s="129" t="s">
        <v>2364</v>
      </c>
      <c r="E189" s="129" t="s">
        <v>2365</v>
      </c>
    </row>
    <row r="190" spans="1:5">
      <c r="A190" s="146" t="s">
        <v>1282</v>
      </c>
      <c r="B190" s="129" t="s">
        <v>2366</v>
      </c>
      <c r="C190" s="129" t="s">
        <v>2367</v>
      </c>
      <c r="D190" s="129" t="s">
        <v>2368</v>
      </c>
      <c r="E190" s="129" t="s">
        <v>2369</v>
      </c>
    </row>
    <row r="191" spans="1:5">
      <c r="A191" s="146" t="s">
        <v>1282</v>
      </c>
      <c r="B191" s="129" t="s">
        <v>2370</v>
      </c>
      <c r="C191" s="129" t="s">
        <v>2371</v>
      </c>
      <c r="D191" s="129" t="s">
        <v>2372</v>
      </c>
      <c r="E191" s="129" t="s">
        <v>2373</v>
      </c>
    </row>
    <row r="192" spans="1:5">
      <c r="A192" s="146" t="s">
        <v>1282</v>
      </c>
      <c r="B192" s="129" t="s">
        <v>2374</v>
      </c>
      <c r="C192" s="129" t="s">
        <v>2375</v>
      </c>
      <c r="D192" s="129" t="s">
        <v>2376</v>
      </c>
      <c r="E192" s="129" t="s">
        <v>2377</v>
      </c>
    </row>
    <row r="193" spans="1:5">
      <c r="A193" s="146" t="s">
        <v>1282</v>
      </c>
      <c r="B193" s="129" t="s">
        <v>2378</v>
      </c>
      <c r="C193" s="129" t="s">
        <v>2379</v>
      </c>
      <c r="D193" s="129" t="s">
        <v>2380</v>
      </c>
      <c r="E193" s="129" t="s">
        <v>2381</v>
      </c>
    </row>
    <row r="194" spans="1:5">
      <c r="A194" s="146" t="s">
        <v>1282</v>
      </c>
      <c r="B194" s="129" t="s">
        <v>2382</v>
      </c>
      <c r="C194" s="129" t="s">
        <v>2383</v>
      </c>
      <c r="D194" s="129" t="s">
        <v>2384</v>
      </c>
      <c r="E194" s="129" t="s">
        <v>2385</v>
      </c>
    </row>
    <row r="195" spans="1:5">
      <c r="A195" s="146" t="s">
        <v>1282</v>
      </c>
      <c r="B195" s="129" t="s">
        <v>2386</v>
      </c>
      <c r="C195" s="129" t="s">
        <v>2387</v>
      </c>
      <c r="D195" s="129" t="s">
        <v>2388</v>
      </c>
      <c r="E195" s="129" t="s">
        <v>2389</v>
      </c>
    </row>
    <row r="196" spans="1:5">
      <c r="A196" s="146" t="s">
        <v>1282</v>
      </c>
      <c r="B196" s="129" t="s">
        <v>2390</v>
      </c>
      <c r="C196" s="129" t="s">
        <v>2391</v>
      </c>
      <c r="D196" s="129" t="s">
        <v>2392</v>
      </c>
      <c r="E196" s="129" t="s">
        <v>2393</v>
      </c>
    </row>
    <row r="197" spans="1:5">
      <c r="A197" s="146" t="s">
        <v>1282</v>
      </c>
      <c r="B197" s="129" t="s">
        <v>2394</v>
      </c>
      <c r="C197" s="129" t="s">
        <v>2395</v>
      </c>
      <c r="D197" s="129" t="s">
        <v>2396</v>
      </c>
      <c r="E197" s="129" t="s">
        <v>2397</v>
      </c>
    </row>
    <row r="198" spans="1:5">
      <c r="A198" s="146" t="s">
        <v>1282</v>
      </c>
      <c r="B198" s="129" t="s">
        <v>2398</v>
      </c>
      <c r="C198" s="129" t="s">
        <v>2399</v>
      </c>
      <c r="D198" s="129" t="s">
        <v>2400</v>
      </c>
      <c r="E198" s="129" t="s">
        <v>2401</v>
      </c>
    </row>
    <row r="199" spans="1:5">
      <c r="A199" s="146" t="s">
        <v>1282</v>
      </c>
      <c r="B199" s="129" t="s">
        <v>2402</v>
      </c>
      <c r="C199" s="129" t="s">
        <v>2403</v>
      </c>
      <c r="D199" s="129" t="s">
        <v>2404</v>
      </c>
      <c r="E199" s="129" t="s">
        <v>2405</v>
      </c>
    </row>
    <row r="200" spans="1:5">
      <c r="A200" s="146" t="s">
        <v>1282</v>
      </c>
      <c r="B200" s="129" t="s">
        <v>2406</v>
      </c>
      <c r="C200" s="129" t="s">
        <v>2407</v>
      </c>
      <c r="D200" s="129" t="s">
        <v>2408</v>
      </c>
      <c r="E200" s="129" t="s">
        <v>2409</v>
      </c>
    </row>
    <row r="201" spans="1:5">
      <c r="A201" s="146" t="s">
        <v>1282</v>
      </c>
      <c r="B201" s="129" t="s">
        <v>2410</v>
      </c>
      <c r="C201" s="129" t="s">
        <v>2411</v>
      </c>
      <c r="D201" s="129" t="s">
        <v>2412</v>
      </c>
      <c r="E201" s="129" t="s">
        <v>2413</v>
      </c>
    </row>
    <row r="202" spans="1:5">
      <c r="A202" s="146" t="s">
        <v>1282</v>
      </c>
      <c r="B202" s="129" t="s">
        <v>2414</v>
      </c>
      <c r="C202" s="129" t="s">
        <v>2415</v>
      </c>
      <c r="D202" s="129" t="s">
        <v>2416</v>
      </c>
      <c r="E202" s="129" t="s">
        <v>2417</v>
      </c>
    </row>
    <row r="203" spans="1:5">
      <c r="A203" s="146" t="s">
        <v>1282</v>
      </c>
      <c r="B203" s="129" t="s">
        <v>2418</v>
      </c>
      <c r="C203" s="129" t="s">
        <v>2419</v>
      </c>
      <c r="D203" s="129" t="s">
        <v>2420</v>
      </c>
      <c r="E203" s="129" t="s">
        <v>2421</v>
      </c>
    </row>
    <row r="204" spans="1:5">
      <c r="A204" s="146" t="s">
        <v>1282</v>
      </c>
      <c r="B204" s="129" t="s">
        <v>2422</v>
      </c>
      <c r="C204" s="129" t="s">
        <v>2423</v>
      </c>
      <c r="D204" s="129" t="s">
        <v>2424</v>
      </c>
      <c r="E204" s="129" t="s">
        <v>2425</v>
      </c>
    </row>
    <row r="205" spans="1:5">
      <c r="A205" s="146" t="s">
        <v>1282</v>
      </c>
      <c r="B205" s="129" t="s">
        <v>2426</v>
      </c>
      <c r="C205" s="129" t="s">
        <v>2427</v>
      </c>
      <c r="D205" s="129" t="s">
        <v>2428</v>
      </c>
      <c r="E205" s="129" t="s">
        <v>2429</v>
      </c>
    </row>
    <row r="206" spans="1:5">
      <c r="A206" s="146" t="s">
        <v>1282</v>
      </c>
      <c r="B206" s="129" t="s">
        <v>2430</v>
      </c>
      <c r="C206" s="129" t="s">
        <v>2431</v>
      </c>
      <c r="D206" s="129" t="s">
        <v>2432</v>
      </c>
      <c r="E206" s="129" t="s">
        <v>2433</v>
      </c>
    </row>
    <row r="207" spans="1:5">
      <c r="A207" s="146" t="s">
        <v>1282</v>
      </c>
      <c r="B207" s="129" t="s">
        <v>2434</v>
      </c>
      <c r="C207" s="129" t="s">
        <v>2435</v>
      </c>
      <c r="D207" s="129" t="s">
        <v>2436</v>
      </c>
      <c r="E207" s="129" t="s">
        <v>2437</v>
      </c>
    </row>
    <row r="208" spans="1:5">
      <c r="A208" s="146" t="s">
        <v>1282</v>
      </c>
      <c r="B208" s="129" t="s">
        <v>2438</v>
      </c>
      <c r="C208" s="129" t="s">
        <v>2439</v>
      </c>
      <c r="D208" s="129" t="s">
        <v>2440</v>
      </c>
      <c r="E208" s="129" t="s">
        <v>2441</v>
      </c>
    </row>
    <row r="209" spans="1:5">
      <c r="A209" s="146" t="s">
        <v>1282</v>
      </c>
      <c r="B209" s="129" t="s">
        <v>2442</v>
      </c>
      <c r="C209" s="129" t="s">
        <v>2443</v>
      </c>
      <c r="D209" s="129" t="s">
        <v>2444</v>
      </c>
      <c r="E209" s="129" t="s">
        <v>2445</v>
      </c>
    </row>
    <row r="210" spans="1:5">
      <c r="A210" s="146" t="s">
        <v>1282</v>
      </c>
      <c r="B210" s="129" t="s">
        <v>2446</v>
      </c>
      <c r="C210" s="129" t="s">
        <v>2447</v>
      </c>
      <c r="D210" s="129" t="s">
        <v>2448</v>
      </c>
      <c r="E210" s="129" t="s">
        <v>2449</v>
      </c>
    </row>
    <row r="211" spans="1:5">
      <c r="A211" s="146" t="s">
        <v>1282</v>
      </c>
      <c r="B211" s="129" t="s">
        <v>2450</v>
      </c>
      <c r="C211" s="129" t="s">
        <v>2451</v>
      </c>
      <c r="D211" s="129" t="s">
        <v>2452</v>
      </c>
      <c r="E211" s="129" t="s">
        <v>2453</v>
      </c>
    </row>
    <row r="212" spans="1:5">
      <c r="A212" s="146" t="s">
        <v>1282</v>
      </c>
      <c r="B212" s="129" t="s">
        <v>2454</v>
      </c>
      <c r="C212" s="129" t="s">
        <v>2455</v>
      </c>
      <c r="D212" s="129" t="s">
        <v>2456</v>
      </c>
      <c r="E212" s="129" t="s">
        <v>2457</v>
      </c>
    </row>
    <row r="213" spans="1:5">
      <c r="A213" s="146" t="s">
        <v>1282</v>
      </c>
      <c r="B213" s="129" t="s">
        <v>2458</v>
      </c>
      <c r="C213" s="129" t="s">
        <v>2459</v>
      </c>
      <c r="D213" s="129" t="s">
        <v>2460</v>
      </c>
      <c r="E213" s="129" t="s">
        <v>2461</v>
      </c>
    </row>
    <row r="214" spans="1:5">
      <c r="D214" s="129" t="s">
        <v>2462</v>
      </c>
      <c r="E214" s="129" t="s">
        <v>2463</v>
      </c>
    </row>
    <row r="215" spans="1:5">
      <c r="D215" s="129" t="s">
        <v>2464</v>
      </c>
      <c r="E215" s="129" t="s">
        <v>2465</v>
      </c>
    </row>
    <row r="216" spans="1:5">
      <c r="A216" s="146" t="s">
        <v>1282</v>
      </c>
      <c r="B216" s="129" t="s">
        <v>2466</v>
      </c>
      <c r="C216" s="129" t="s">
        <v>2467</v>
      </c>
      <c r="D216" s="129" t="s">
        <v>2468</v>
      </c>
      <c r="E216" s="129" t="s">
        <v>2469</v>
      </c>
    </row>
    <row r="217" spans="1:5">
      <c r="A217" s="146" t="s">
        <v>1282</v>
      </c>
      <c r="B217" s="129" t="s">
        <v>2470</v>
      </c>
      <c r="C217" s="129" t="s">
        <v>2471</v>
      </c>
      <c r="D217" s="129" t="s">
        <v>2472</v>
      </c>
      <c r="E217" s="129" t="s">
        <v>2473</v>
      </c>
    </row>
    <row r="218" spans="1:5">
      <c r="A218" s="146" t="s">
        <v>1282</v>
      </c>
      <c r="B218" s="129" t="s">
        <v>2474</v>
      </c>
      <c r="C218" s="129" t="s">
        <v>2475</v>
      </c>
      <c r="D218" s="129" t="s">
        <v>2476</v>
      </c>
      <c r="E218" s="129" t="s">
        <v>2477</v>
      </c>
    </row>
    <row r="219" spans="1:5">
      <c r="A219" s="146" t="s">
        <v>1282</v>
      </c>
      <c r="B219" s="129" t="s">
        <v>2478</v>
      </c>
      <c r="C219" s="129" t="s">
        <v>2479</v>
      </c>
      <c r="D219" s="129" t="s">
        <v>2480</v>
      </c>
      <c r="E219" s="129" t="s">
        <v>2481</v>
      </c>
    </row>
    <row r="220" spans="1:5">
      <c r="A220" s="146" t="s">
        <v>1282</v>
      </c>
      <c r="B220" s="129" t="s">
        <v>2482</v>
      </c>
      <c r="C220" s="129" t="s">
        <v>2483</v>
      </c>
      <c r="D220" s="129" t="s">
        <v>2484</v>
      </c>
      <c r="E220" s="129" t="s">
        <v>2485</v>
      </c>
    </row>
    <row r="221" spans="1:5">
      <c r="A221" s="146" t="s">
        <v>1282</v>
      </c>
      <c r="B221" s="129" t="s">
        <v>2486</v>
      </c>
      <c r="C221" s="129" t="s">
        <v>2487</v>
      </c>
      <c r="D221" s="129" t="s">
        <v>2488</v>
      </c>
      <c r="E221" s="129" t="s">
        <v>2489</v>
      </c>
    </row>
    <row r="222" spans="1:5">
      <c r="A222" s="146" t="s">
        <v>1282</v>
      </c>
      <c r="B222" s="129" t="s">
        <v>2490</v>
      </c>
      <c r="C222" s="129" t="s">
        <v>2491</v>
      </c>
      <c r="D222" s="129" t="s">
        <v>2492</v>
      </c>
      <c r="E222" s="129" t="s">
        <v>2493</v>
      </c>
    </row>
    <row r="223" spans="1:5">
      <c r="A223" s="146" t="s">
        <v>1282</v>
      </c>
      <c r="B223" s="129" t="s">
        <v>2494</v>
      </c>
      <c r="C223" s="129" t="s">
        <v>2495</v>
      </c>
      <c r="D223" s="129" t="s">
        <v>2496</v>
      </c>
      <c r="E223" s="129" t="s">
        <v>2497</v>
      </c>
    </row>
    <row r="224" spans="1:5">
      <c r="D224" s="129" t="s">
        <v>2498</v>
      </c>
      <c r="E224" s="129" t="s">
        <v>2499</v>
      </c>
    </row>
    <row r="225" spans="1:5">
      <c r="A225" s="146" t="s">
        <v>1282</v>
      </c>
      <c r="B225" s="129" t="s">
        <v>2500</v>
      </c>
      <c r="C225" s="129" t="s">
        <v>2501</v>
      </c>
      <c r="D225" s="129" t="s">
        <v>2502</v>
      </c>
      <c r="E225" s="129" t="s">
        <v>2503</v>
      </c>
    </row>
    <row r="226" spans="1:5">
      <c r="A226" s="146" t="s">
        <v>1282</v>
      </c>
      <c r="B226" s="129" t="s">
        <v>2504</v>
      </c>
      <c r="C226" s="129" t="s">
        <v>2505</v>
      </c>
      <c r="D226" s="129" t="s">
        <v>2506</v>
      </c>
      <c r="E226" s="129" t="s">
        <v>2507</v>
      </c>
    </row>
    <row r="227" spans="1:5">
      <c r="A227" s="146" t="s">
        <v>1282</v>
      </c>
      <c r="B227" s="129" t="s">
        <v>2508</v>
      </c>
      <c r="C227" s="129" t="s">
        <v>2509</v>
      </c>
      <c r="D227" s="129" t="s">
        <v>2510</v>
      </c>
      <c r="E227" s="129" t="s">
        <v>2511</v>
      </c>
    </row>
    <row r="228" spans="1:5">
      <c r="A228" s="146" t="s">
        <v>1282</v>
      </c>
      <c r="B228" s="129" t="s">
        <v>2512</v>
      </c>
      <c r="C228" s="129" t="s">
        <v>2513</v>
      </c>
      <c r="D228" s="129" t="s">
        <v>2514</v>
      </c>
      <c r="E228" s="129" t="s">
        <v>2515</v>
      </c>
    </row>
    <row r="229" spans="1:5">
      <c r="A229" s="146" t="s">
        <v>1282</v>
      </c>
      <c r="B229" s="129" t="s">
        <v>2516</v>
      </c>
      <c r="C229" s="129" t="s">
        <v>2517</v>
      </c>
      <c r="D229" s="129" t="s">
        <v>2518</v>
      </c>
      <c r="E229" s="129" t="s">
        <v>2519</v>
      </c>
    </row>
    <row r="230" spans="1:5">
      <c r="A230" s="146" t="s">
        <v>1282</v>
      </c>
      <c r="B230" s="129" t="s">
        <v>2520</v>
      </c>
      <c r="C230" s="129" t="s">
        <v>2521</v>
      </c>
      <c r="D230" s="129" t="s">
        <v>2522</v>
      </c>
      <c r="E230" s="129" t="s">
        <v>2523</v>
      </c>
    </row>
    <row r="231" spans="1:5">
      <c r="A231" s="146" t="s">
        <v>1282</v>
      </c>
      <c r="B231" s="129" t="s">
        <v>2524</v>
      </c>
      <c r="C231" s="129" t="s">
        <v>2525</v>
      </c>
      <c r="D231" s="129" t="s">
        <v>2526</v>
      </c>
      <c r="E231" s="129" t="s">
        <v>2527</v>
      </c>
    </row>
    <row r="232" spans="1:5">
      <c r="A232" s="146" t="s">
        <v>179</v>
      </c>
      <c r="B232" s="129" t="s">
        <v>2528</v>
      </c>
      <c r="C232" s="129" t="s">
        <v>2529</v>
      </c>
      <c r="D232" s="129" t="s">
        <v>2530</v>
      </c>
      <c r="E232" s="129" t="s">
        <v>2531</v>
      </c>
    </row>
    <row r="233" spans="1:5">
      <c r="A233" s="146" t="s">
        <v>179</v>
      </c>
      <c r="B233" s="129" t="s">
        <v>2532</v>
      </c>
      <c r="C233" s="129" t="s">
        <v>2533</v>
      </c>
      <c r="D233" s="129" t="s">
        <v>2534</v>
      </c>
      <c r="E233" s="129" t="s">
        <v>2535</v>
      </c>
    </row>
    <row r="234" spans="1:5">
      <c r="A234" s="146" t="s">
        <v>179</v>
      </c>
      <c r="B234" s="129" t="s">
        <v>2536</v>
      </c>
      <c r="C234" s="129" t="s">
        <v>2537</v>
      </c>
      <c r="D234" s="129" t="s">
        <v>2538</v>
      </c>
      <c r="E234" s="129" t="s">
        <v>2539</v>
      </c>
    </row>
    <row r="235" spans="1:5">
      <c r="A235" s="146" t="s">
        <v>179</v>
      </c>
      <c r="B235" s="129" t="s">
        <v>2540</v>
      </c>
      <c r="C235" s="129" t="s">
        <v>2541</v>
      </c>
      <c r="D235" s="129" t="s">
        <v>2542</v>
      </c>
      <c r="E235" s="129" t="s">
        <v>2543</v>
      </c>
    </row>
    <row r="236" spans="1:5">
      <c r="A236" s="146" t="s">
        <v>179</v>
      </c>
      <c r="B236" s="129" t="s">
        <v>2544</v>
      </c>
      <c r="C236" s="129" t="s">
        <v>2545</v>
      </c>
      <c r="D236" s="129" t="s">
        <v>2546</v>
      </c>
      <c r="E236" s="129" t="s">
        <v>2547</v>
      </c>
    </row>
    <row r="237" spans="1:5">
      <c r="A237" s="146" t="s">
        <v>179</v>
      </c>
      <c r="B237" s="129" t="s">
        <v>2548</v>
      </c>
      <c r="C237" s="129" t="s">
        <v>2549</v>
      </c>
      <c r="D237" s="129" t="s">
        <v>2550</v>
      </c>
      <c r="E237" s="129" t="s">
        <v>2551</v>
      </c>
    </row>
    <row r="238" spans="1:5">
      <c r="A238" s="146" t="s">
        <v>179</v>
      </c>
      <c r="B238" s="129" t="s">
        <v>2552</v>
      </c>
      <c r="C238" s="129" t="s">
        <v>2553</v>
      </c>
      <c r="D238" s="129" t="s">
        <v>2554</v>
      </c>
      <c r="E238" s="129" t="s">
        <v>2555</v>
      </c>
    </row>
    <row r="239" spans="1:5">
      <c r="A239" s="146" t="s">
        <v>179</v>
      </c>
      <c r="B239" s="129" t="s">
        <v>2556</v>
      </c>
      <c r="C239" s="129" t="s">
        <v>2557</v>
      </c>
      <c r="D239" s="129" t="s">
        <v>2558</v>
      </c>
      <c r="E239" s="129" t="s">
        <v>2559</v>
      </c>
    </row>
    <row r="240" spans="1:5">
      <c r="A240" s="146" t="s">
        <v>179</v>
      </c>
      <c r="B240" s="129" t="s">
        <v>2560</v>
      </c>
      <c r="C240" s="129" t="s">
        <v>2561</v>
      </c>
      <c r="D240" s="129" t="s">
        <v>2562</v>
      </c>
      <c r="E240" s="129" t="s">
        <v>2563</v>
      </c>
    </row>
    <row r="241" spans="1:5">
      <c r="A241" s="146" t="s">
        <v>179</v>
      </c>
      <c r="B241" s="129" t="s">
        <v>2564</v>
      </c>
      <c r="C241" s="129" t="s">
        <v>2565</v>
      </c>
      <c r="D241" s="129" t="s">
        <v>2566</v>
      </c>
      <c r="E241" s="129" t="s">
        <v>2567</v>
      </c>
    </row>
    <row r="242" spans="1:5">
      <c r="A242" s="146" t="s">
        <v>179</v>
      </c>
      <c r="B242" s="129" t="s">
        <v>2568</v>
      </c>
      <c r="C242" s="129" t="s">
        <v>2569</v>
      </c>
      <c r="D242" s="129" t="s">
        <v>2570</v>
      </c>
      <c r="E242" s="129" t="s">
        <v>2571</v>
      </c>
    </row>
    <row r="243" spans="1:5">
      <c r="A243" s="146" t="s">
        <v>179</v>
      </c>
      <c r="B243" s="129" t="s">
        <v>2572</v>
      </c>
      <c r="C243" s="129" t="s">
        <v>2573</v>
      </c>
      <c r="D243" s="129" t="s">
        <v>2574</v>
      </c>
      <c r="E243" s="129" t="s">
        <v>2575</v>
      </c>
    </row>
    <row r="244" spans="1:5">
      <c r="A244" s="146" t="s">
        <v>179</v>
      </c>
      <c r="B244" s="129" t="s">
        <v>2576</v>
      </c>
      <c r="C244" s="129" t="s">
        <v>2577</v>
      </c>
      <c r="D244" s="129" t="s">
        <v>2578</v>
      </c>
      <c r="E244" s="129" t="s">
        <v>2579</v>
      </c>
    </row>
    <row r="245" spans="1:5">
      <c r="A245" s="146" t="s">
        <v>179</v>
      </c>
      <c r="B245" s="129" t="s">
        <v>2580</v>
      </c>
      <c r="C245" s="129" t="s">
        <v>2581</v>
      </c>
      <c r="D245" s="129" t="s">
        <v>2582</v>
      </c>
      <c r="E245" s="129" t="s">
        <v>2583</v>
      </c>
    </row>
    <row r="246" spans="1:5">
      <c r="A246" s="146" t="s">
        <v>179</v>
      </c>
      <c r="B246" s="129" t="s">
        <v>2584</v>
      </c>
      <c r="C246" s="129" t="s">
        <v>2585</v>
      </c>
      <c r="D246" s="129" t="s">
        <v>2586</v>
      </c>
      <c r="E246" s="129" t="s">
        <v>2587</v>
      </c>
    </row>
    <row r="247" spans="1:5">
      <c r="A247" s="146" t="s">
        <v>179</v>
      </c>
      <c r="B247" s="129" t="s">
        <v>2588</v>
      </c>
      <c r="C247" s="129" t="s">
        <v>2589</v>
      </c>
      <c r="D247" s="129" t="s">
        <v>2590</v>
      </c>
      <c r="E247" s="129" t="s">
        <v>2591</v>
      </c>
    </row>
    <row r="248" spans="1:5">
      <c r="A248" s="146" t="s">
        <v>179</v>
      </c>
      <c r="B248" s="129" t="s">
        <v>2592</v>
      </c>
      <c r="C248" s="129" t="s">
        <v>2593</v>
      </c>
      <c r="D248" s="129" t="s">
        <v>2594</v>
      </c>
      <c r="E248" s="129" t="s">
        <v>2595</v>
      </c>
    </row>
    <row r="249" spans="1:5">
      <c r="A249" s="146" t="s">
        <v>179</v>
      </c>
      <c r="B249" s="129" t="s">
        <v>2596</v>
      </c>
      <c r="C249" s="129" t="s">
        <v>2597</v>
      </c>
      <c r="D249" s="129" t="s">
        <v>2598</v>
      </c>
      <c r="E249" s="129" t="s">
        <v>2599</v>
      </c>
    </row>
    <row r="250" spans="1:5">
      <c r="D250" s="129" t="s">
        <v>2600</v>
      </c>
      <c r="E250" s="129" t="s">
        <v>2601</v>
      </c>
    </row>
    <row r="251" spans="1:5">
      <c r="A251" s="146" t="s">
        <v>179</v>
      </c>
      <c r="B251" s="129" t="s">
        <v>2602</v>
      </c>
      <c r="C251" s="129" t="s">
        <v>2603</v>
      </c>
      <c r="D251" s="129" t="s">
        <v>2604</v>
      </c>
      <c r="E251" s="129" t="s">
        <v>2605</v>
      </c>
    </row>
    <row r="252" spans="1:5">
      <c r="A252" s="146" t="s">
        <v>179</v>
      </c>
      <c r="B252" s="129" t="s">
        <v>2606</v>
      </c>
      <c r="C252" s="129" t="s">
        <v>2607</v>
      </c>
      <c r="D252" s="129" t="s">
        <v>2608</v>
      </c>
      <c r="E252" s="129" t="s">
        <v>2609</v>
      </c>
    </row>
    <row r="253" spans="1:5">
      <c r="A253" s="146" t="s">
        <v>179</v>
      </c>
      <c r="B253" s="129" t="s">
        <v>2610</v>
      </c>
      <c r="C253" s="129" t="s">
        <v>2611</v>
      </c>
      <c r="D253" s="129" t="s">
        <v>2612</v>
      </c>
      <c r="E253" s="129" t="s">
        <v>2613</v>
      </c>
    </row>
    <row r="254" spans="1:5">
      <c r="A254" s="146" t="s">
        <v>179</v>
      </c>
      <c r="B254" s="129" t="s">
        <v>2614</v>
      </c>
      <c r="C254" s="129" t="s">
        <v>2615</v>
      </c>
      <c r="D254" s="129" t="s">
        <v>2616</v>
      </c>
      <c r="E254" s="129" t="s">
        <v>2617</v>
      </c>
    </row>
    <row r="255" spans="1:5">
      <c r="A255" s="146" t="s">
        <v>179</v>
      </c>
      <c r="B255" s="129" t="s">
        <v>2618</v>
      </c>
      <c r="C255" s="129" t="s">
        <v>2619</v>
      </c>
      <c r="D255" s="129" t="s">
        <v>2620</v>
      </c>
      <c r="E255" s="129" t="s">
        <v>2621</v>
      </c>
    </row>
    <row r="256" spans="1:5">
      <c r="A256" s="146" t="s">
        <v>179</v>
      </c>
      <c r="B256" s="129" t="s">
        <v>2622</v>
      </c>
      <c r="C256" s="129" t="s">
        <v>2623</v>
      </c>
      <c r="D256" s="129" t="s">
        <v>2624</v>
      </c>
      <c r="E256" s="129" t="s">
        <v>2625</v>
      </c>
    </row>
    <row r="257" spans="1:5">
      <c r="A257" s="146" t="s">
        <v>179</v>
      </c>
      <c r="B257" s="129" t="s">
        <v>2626</v>
      </c>
      <c r="C257" s="129" t="s">
        <v>2627</v>
      </c>
      <c r="D257" s="129" t="s">
        <v>2628</v>
      </c>
      <c r="E257" s="129" t="s">
        <v>2629</v>
      </c>
    </row>
    <row r="258" spans="1:5">
      <c r="D258" s="129" t="s">
        <v>2630</v>
      </c>
      <c r="E258" s="129" t="s">
        <v>2631</v>
      </c>
    </row>
    <row r="259" spans="1:5">
      <c r="A259" s="146" t="s">
        <v>179</v>
      </c>
      <c r="B259" s="129" t="s">
        <v>2632</v>
      </c>
      <c r="C259" s="129" t="s">
        <v>2633</v>
      </c>
      <c r="D259" s="129" t="s">
        <v>2634</v>
      </c>
      <c r="E259" s="129" t="s">
        <v>2635</v>
      </c>
    </row>
    <row r="260" spans="1:5">
      <c r="A260" s="146" t="s">
        <v>179</v>
      </c>
      <c r="B260" s="129" t="s">
        <v>2636</v>
      </c>
      <c r="C260" s="129" t="s">
        <v>2637</v>
      </c>
      <c r="D260" s="129" t="s">
        <v>2638</v>
      </c>
      <c r="E260" s="129" t="s">
        <v>2639</v>
      </c>
    </row>
    <row r="261" spans="1:5">
      <c r="A261" s="146" t="s">
        <v>179</v>
      </c>
      <c r="B261" s="129" t="s">
        <v>2640</v>
      </c>
      <c r="C261" s="129" t="s">
        <v>2641</v>
      </c>
      <c r="D261" s="129" t="s">
        <v>2642</v>
      </c>
      <c r="E261" s="129" t="s">
        <v>2643</v>
      </c>
    </row>
    <row r="262" spans="1:5">
      <c r="A262" s="146" t="s">
        <v>179</v>
      </c>
      <c r="B262" s="129" t="s">
        <v>2644</v>
      </c>
      <c r="C262" s="129" t="s">
        <v>2645</v>
      </c>
      <c r="D262" s="129" t="s">
        <v>2646</v>
      </c>
      <c r="E262" s="129" t="s">
        <v>2647</v>
      </c>
    </row>
    <row r="263" spans="1:5">
      <c r="A263" s="146" t="s">
        <v>179</v>
      </c>
      <c r="B263" s="129" t="s">
        <v>2648</v>
      </c>
      <c r="C263" s="129" t="s">
        <v>2649</v>
      </c>
      <c r="D263" s="129" t="s">
        <v>2650</v>
      </c>
      <c r="E263" s="129" t="s">
        <v>2651</v>
      </c>
    </row>
    <row r="264" spans="1:5">
      <c r="A264" s="146" t="s">
        <v>179</v>
      </c>
      <c r="B264" s="129" t="s">
        <v>2652</v>
      </c>
      <c r="C264" s="129" t="s">
        <v>2653</v>
      </c>
      <c r="D264" s="129" t="s">
        <v>2654</v>
      </c>
      <c r="E264" s="129" t="s">
        <v>2655</v>
      </c>
    </row>
    <row r="265" spans="1:5">
      <c r="A265" s="146" t="s">
        <v>179</v>
      </c>
      <c r="B265" s="129" t="s">
        <v>2656</v>
      </c>
      <c r="C265" s="129" t="s">
        <v>2657</v>
      </c>
      <c r="D265" s="129" t="s">
        <v>2658</v>
      </c>
      <c r="E265" s="129" t="s">
        <v>2659</v>
      </c>
    </row>
    <row r="266" spans="1:5">
      <c r="A266" s="146" t="s">
        <v>179</v>
      </c>
      <c r="B266" s="129" t="s">
        <v>2660</v>
      </c>
      <c r="C266" s="129" t="s">
        <v>2661</v>
      </c>
      <c r="D266" s="129" t="s">
        <v>2662</v>
      </c>
      <c r="E266" s="129" t="s">
        <v>2663</v>
      </c>
    </row>
    <row r="267" spans="1:5">
      <c r="A267" s="146" t="s">
        <v>179</v>
      </c>
      <c r="B267" s="129" t="s">
        <v>2664</v>
      </c>
      <c r="C267" s="129" t="s">
        <v>2665</v>
      </c>
      <c r="D267" s="129" t="s">
        <v>2666</v>
      </c>
      <c r="E267" s="129" t="s">
        <v>2667</v>
      </c>
    </row>
    <row r="268" spans="1:5">
      <c r="A268" s="146" t="s">
        <v>179</v>
      </c>
      <c r="B268" s="129" t="s">
        <v>2668</v>
      </c>
      <c r="C268" s="129" t="s">
        <v>2669</v>
      </c>
      <c r="D268" s="129" t="s">
        <v>2670</v>
      </c>
      <c r="E268" s="129" t="s">
        <v>2671</v>
      </c>
    </row>
    <row r="269" spans="1:5">
      <c r="A269" s="146" t="s">
        <v>179</v>
      </c>
      <c r="B269" s="129" t="s">
        <v>2672</v>
      </c>
      <c r="C269" s="129" t="s">
        <v>2673</v>
      </c>
      <c r="D269" s="129" t="s">
        <v>2674</v>
      </c>
      <c r="E269" s="129" t="s">
        <v>2675</v>
      </c>
    </row>
    <row r="270" spans="1:5">
      <c r="A270" s="146" t="s">
        <v>179</v>
      </c>
      <c r="B270" s="129" t="s">
        <v>2676</v>
      </c>
      <c r="C270" s="129" t="s">
        <v>2677</v>
      </c>
      <c r="D270" s="129" t="s">
        <v>2678</v>
      </c>
      <c r="E270" s="129" t="s">
        <v>2679</v>
      </c>
    </row>
    <row r="271" spans="1:5">
      <c r="A271" s="146" t="s">
        <v>179</v>
      </c>
      <c r="B271" s="129" t="s">
        <v>2680</v>
      </c>
      <c r="C271" s="129" t="s">
        <v>2681</v>
      </c>
      <c r="D271" s="129" t="s">
        <v>2682</v>
      </c>
      <c r="E271" s="129" t="s">
        <v>2683</v>
      </c>
    </row>
    <row r="272" spans="1:5">
      <c r="A272" s="146" t="s">
        <v>179</v>
      </c>
      <c r="B272" s="129" t="s">
        <v>2684</v>
      </c>
      <c r="C272" s="129" t="s">
        <v>2685</v>
      </c>
      <c r="D272" s="129" t="s">
        <v>2686</v>
      </c>
      <c r="E272" s="129" t="s">
        <v>2687</v>
      </c>
    </row>
    <row r="273" spans="1:5">
      <c r="A273" s="146" t="s">
        <v>179</v>
      </c>
      <c r="B273" s="129" t="s">
        <v>2688</v>
      </c>
      <c r="C273" s="129" t="s">
        <v>2689</v>
      </c>
      <c r="D273" s="129" t="s">
        <v>2690</v>
      </c>
      <c r="E273" s="129" t="s">
        <v>2691</v>
      </c>
    </row>
    <row r="274" spans="1:5">
      <c r="A274" s="146" t="s">
        <v>179</v>
      </c>
      <c r="B274" s="129" t="s">
        <v>2692</v>
      </c>
      <c r="C274" s="129" t="s">
        <v>2693</v>
      </c>
      <c r="D274" s="129" t="s">
        <v>2694</v>
      </c>
      <c r="E274" s="129" t="s">
        <v>2695</v>
      </c>
    </row>
    <row r="275" spans="1:5">
      <c r="A275" s="146" t="s">
        <v>179</v>
      </c>
      <c r="B275" s="129" t="s">
        <v>2696</v>
      </c>
      <c r="C275" s="129" t="s">
        <v>2697</v>
      </c>
      <c r="D275" s="129" t="s">
        <v>2698</v>
      </c>
      <c r="E275" s="129" t="s">
        <v>2699</v>
      </c>
    </row>
    <row r="276" spans="1:5">
      <c r="A276" s="146" t="s">
        <v>179</v>
      </c>
      <c r="B276" s="129" t="s">
        <v>2700</v>
      </c>
      <c r="C276" s="129" t="s">
        <v>2701</v>
      </c>
      <c r="D276" s="129" t="s">
        <v>2702</v>
      </c>
      <c r="E276" s="129" t="s">
        <v>2703</v>
      </c>
    </row>
    <row r="277" spans="1:5">
      <c r="A277" s="146" t="s">
        <v>179</v>
      </c>
      <c r="B277" s="129" t="s">
        <v>2704</v>
      </c>
      <c r="C277" s="129" t="s">
        <v>2705</v>
      </c>
      <c r="D277" s="129" t="s">
        <v>2706</v>
      </c>
      <c r="E277" s="129" t="s">
        <v>2707</v>
      </c>
    </row>
    <row r="278" spans="1:5">
      <c r="A278" s="146" t="s">
        <v>179</v>
      </c>
      <c r="B278" s="129" t="s">
        <v>2708</v>
      </c>
      <c r="C278" s="129" t="s">
        <v>2709</v>
      </c>
      <c r="D278" s="129" t="s">
        <v>2710</v>
      </c>
      <c r="E278" s="129" t="s">
        <v>2711</v>
      </c>
    </row>
    <row r="279" spans="1:5">
      <c r="A279" s="146" t="s">
        <v>179</v>
      </c>
      <c r="B279" s="129" t="s">
        <v>2712</v>
      </c>
      <c r="C279" s="129" t="s">
        <v>2713</v>
      </c>
      <c r="D279" s="129" t="s">
        <v>2714</v>
      </c>
      <c r="E279" s="129" t="s">
        <v>2715</v>
      </c>
    </row>
    <row r="280" spans="1:5">
      <c r="A280" s="146" t="s">
        <v>179</v>
      </c>
      <c r="B280" s="129" t="s">
        <v>2716</v>
      </c>
      <c r="C280" s="129" t="s">
        <v>2717</v>
      </c>
      <c r="D280" s="129" t="s">
        <v>2718</v>
      </c>
      <c r="E280" s="129" t="s">
        <v>2719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40ED-169D-4708-A3E1-B45F993D779C}">
  <dimension ref="A1:H27"/>
  <sheetViews>
    <sheetView zoomScale="192" workbookViewId="0">
      <selection activeCell="A31" sqref="A31"/>
    </sheetView>
  </sheetViews>
  <sheetFormatPr defaultColWidth="9" defaultRowHeight="15"/>
  <cols>
    <col min="1" max="1" width="26.875" style="89" bestFit="1" customWidth="1"/>
    <col min="2" max="2" width="36" style="89" bestFit="1" customWidth="1"/>
    <col min="3" max="3" width="13.125" style="89" bestFit="1" customWidth="1"/>
    <col min="4" max="4" width="26.375" style="89" bestFit="1" customWidth="1"/>
    <col min="5" max="5" width="35.625" style="89" bestFit="1" customWidth="1"/>
    <col min="6" max="6" width="223.625" style="89" bestFit="1" customWidth="1"/>
    <col min="7" max="16384" width="9" style="89"/>
  </cols>
  <sheetData>
    <row r="1" spans="1:7" customFormat="1" ht="15.75">
      <c r="B1" s="150" t="s">
        <v>2720</v>
      </c>
    </row>
    <row r="2" spans="1:7">
      <c r="A2" s="89" t="s">
        <v>2721</v>
      </c>
      <c r="B2" s="89" t="s">
        <v>929</v>
      </c>
      <c r="C2" s="89" t="s">
        <v>2722</v>
      </c>
      <c r="D2" s="89" t="s">
        <v>2723</v>
      </c>
      <c r="E2" s="89" t="s">
        <v>2724</v>
      </c>
      <c r="F2" s="89" t="s">
        <v>2725</v>
      </c>
      <c r="G2" s="89" t="s">
        <v>2726</v>
      </c>
    </row>
    <row r="3" spans="1:7">
      <c r="A3" s="89" t="s">
        <v>2727</v>
      </c>
      <c r="B3" s="89" t="s">
        <v>2728</v>
      </c>
      <c r="C3" s="89" t="s">
        <v>2729</v>
      </c>
      <c r="D3" s="89">
        <v>0.91</v>
      </c>
      <c r="E3" s="89" t="s">
        <v>2730</v>
      </c>
      <c r="F3" s="89" t="s">
        <v>2731</v>
      </c>
      <c r="G3" s="89" t="s">
        <v>2732</v>
      </c>
    </row>
    <row r="4" spans="1:7">
      <c r="A4" s="89" t="s">
        <v>2727</v>
      </c>
      <c r="B4" s="89" t="s">
        <v>2733</v>
      </c>
      <c r="C4" s="89" t="s">
        <v>2734</v>
      </c>
      <c r="D4" s="89">
        <v>1</v>
      </c>
      <c r="E4" s="89" t="s">
        <v>2735</v>
      </c>
      <c r="F4" s="89" t="s">
        <v>2736</v>
      </c>
      <c r="G4" s="89" t="s">
        <v>2732</v>
      </c>
    </row>
    <row r="5" spans="1:7">
      <c r="A5" s="89" t="s">
        <v>2727</v>
      </c>
      <c r="B5" s="89" t="s">
        <v>993</v>
      </c>
      <c r="C5" s="89" t="s">
        <v>2737</v>
      </c>
      <c r="D5" s="89">
        <v>1</v>
      </c>
      <c r="E5" s="89" t="s">
        <v>2738</v>
      </c>
      <c r="F5" s="89" t="s">
        <v>994</v>
      </c>
      <c r="G5" s="89" t="s">
        <v>2732</v>
      </c>
    </row>
    <row r="6" spans="1:7">
      <c r="A6" s="89" t="s">
        <v>2727</v>
      </c>
      <c r="B6" s="89" t="s">
        <v>2739</v>
      </c>
      <c r="C6" s="89" t="s">
        <v>2740</v>
      </c>
      <c r="D6" s="89">
        <v>1</v>
      </c>
      <c r="E6" s="89" t="s">
        <v>2741</v>
      </c>
      <c r="F6" s="89" t="s">
        <v>2742</v>
      </c>
      <c r="G6" s="89" t="s">
        <v>2732</v>
      </c>
    </row>
    <row r="7" spans="1:7">
      <c r="A7" s="89" t="s">
        <v>2727</v>
      </c>
      <c r="B7" s="89" t="s">
        <v>975</v>
      </c>
      <c r="C7" s="89" t="s">
        <v>2743</v>
      </c>
      <c r="D7" s="89">
        <v>1</v>
      </c>
      <c r="E7" s="89" t="s">
        <v>2744</v>
      </c>
      <c r="F7" s="89" t="s">
        <v>976</v>
      </c>
      <c r="G7" s="89" t="s">
        <v>2732</v>
      </c>
    </row>
    <row r="8" spans="1:7">
      <c r="A8" s="89" t="s">
        <v>2727</v>
      </c>
      <c r="B8" s="89" t="s">
        <v>2745</v>
      </c>
      <c r="C8" s="89" t="s">
        <v>2746</v>
      </c>
      <c r="D8" s="89">
        <v>1</v>
      </c>
      <c r="E8" s="89" t="s">
        <v>2747</v>
      </c>
      <c r="F8" s="89" t="s">
        <v>2748</v>
      </c>
      <c r="G8" s="89" t="s">
        <v>2732</v>
      </c>
    </row>
    <row r="9" spans="1:7">
      <c r="A9" s="89" t="s">
        <v>2727</v>
      </c>
      <c r="B9" s="89" t="s">
        <v>981</v>
      </c>
      <c r="C9" s="89" t="s">
        <v>2749</v>
      </c>
      <c r="D9" s="89">
        <v>1</v>
      </c>
      <c r="E9" s="89" t="s">
        <v>2750</v>
      </c>
      <c r="F9" s="89" t="s">
        <v>982</v>
      </c>
      <c r="G9" s="89" t="s">
        <v>2732</v>
      </c>
    </row>
    <row r="10" spans="1:7">
      <c r="A10" s="89" t="s">
        <v>2727</v>
      </c>
      <c r="B10" s="89" t="s">
        <v>981</v>
      </c>
      <c r="C10" s="89" t="s">
        <v>2751</v>
      </c>
      <c r="D10" s="89">
        <v>0.95</v>
      </c>
      <c r="E10" s="89" t="s">
        <v>2752</v>
      </c>
      <c r="F10" s="89" t="s">
        <v>982</v>
      </c>
      <c r="G10" s="89" t="s">
        <v>2732</v>
      </c>
    </row>
    <row r="11" spans="1:7">
      <c r="A11" s="89" t="s">
        <v>2727</v>
      </c>
      <c r="B11" s="89" t="s">
        <v>2753</v>
      </c>
      <c r="C11" s="89" t="s">
        <v>2754</v>
      </c>
      <c r="D11" s="89">
        <v>1</v>
      </c>
      <c r="E11" s="89" t="s">
        <v>2755</v>
      </c>
      <c r="F11" s="89" t="s">
        <v>2756</v>
      </c>
      <c r="G11" s="89" t="s">
        <v>2732</v>
      </c>
    </row>
    <row r="12" spans="1:7">
      <c r="A12" s="89" t="s">
        <v>2727</v>
      </c>
      <c r="B12" s="89" t="s">
        <v>2753</v>
      </c>
      <c r="C12" s="89" t="s">
        <v>2757</v>
      </c>
      <c r="D12" s="89">
        <v>1</v>
      </c>
      <c r="E12" s="89" t="s">
        <v>2758</v>
      </c>
      <c r="F12" s="89" t="s">
        <v>2756</v>
      </c>
      <c r="G12" s="89" t="s">
        <v>2732</v>
      </c>
    </row>
    <row r="13" spans="1:7">
      <c r="A13" s="89" t="s">
        <v>2727</v>
      </c>
      <c r="B13" s="89" t="s">
        <v>2759</v>
      </c>
      <c r="C13" s="89" t="s">
        <v>2760</v>
      </c>
      <c r="D13" s="89">
        <v>1</v>
      </c>
      <c r="E13" s="89" t="s">
        <v>2761</v>
      </c>
      <c r="F13" s="89" t="s">
        <v>2762</v>
      </c>
      <c r="G13" s="89" t="s">
        <v>2732</v>
      </c>
    </row>
    <row r="14" spans="1:7">
      <c r="A14" s="89" t="s">
        <v>179</v>
      </c>
      <c r="B14" s="89" t="s">
        <v>1012</v>
      </c>
      <c r="C14" s="89" t="s">
        <v>2749</v>
      </c>
      <c r="D14" s="89">
        <v>0.99</v>
      </c>
      <c r="E14" s="89" t="s">
        <v>2750</v>
      </c>
      <c r="F14" s="89" t="s">
        <v>1013</v>
      </c>
      <c r="G14" s="89" t="s">
        <v>2763</v>
      </c>
    </row>
    <row r="15" spans="1:7">
      <c r="A15" s="89" t="s">
        <v>179</v>
      </c>
      <c r="B15" s="89" t="s">
        <v>2764</v>
      </c>
      <c r="C15" s="89" t="s">
        <v>2740</v>
      </c>
      <c r="D15" s="89">
        <v>1</v>
      </c>
      <c r="E15" s="89" t="s">
        <v>2741</v>
      </c>
      <c r="F15" s="89" t="s">
        <v>2765</v>
      </c>
      <c r="G15" s="89" t="s">
        <v>2763</v>
      </c>
    </row>
    <row r="16" spans="1:7">
      <c r="A16" s="89" t="s">
        <v>179</v>
      </c>
      <c r="B16" s="89" t="s">
        <v>2766</v>
      </c>
      <c r="C16" s="89" t="s">
        <v>2767</v>
      </c>
      <c r="D16" s="89">
        <v>0.97</v>
      </c>
      <c r="E16" s="89" t="s">
        <v>2768</v>
      </c>
      <c r="F16" s="140" t="s">
        <v>2769</v>
      </c>
      <c r="G16" s="89" t="s">
        <v>2763</v>
      </c>
    </row>
    <row r="17" spans="1:8">
      <c r="A17" s="89" t="s">
        <v>179</v>
      </c>
      <c r="B17" s="89" t="s">
        <v>2766</v>
      </c>
      <c r="C17" s="89" t="s">
        <v>2770</v>
      </c>
      <c r="D17" s="89">
        <v>0.96</v>
      </c>
      <c r="E17" s="89" t="s">
        <v>2771</v>
      </c>
      <c r="F17" s="140" t="s">
        <v>2769</v>
      </c>
      <c r="G17" s="89" t="s">
        <v>2763</v>
      </c>
    </row>
    <row r="18" spans="1:8">
      <c r="A18" s="89" t="s">
        <v>179</v>
      </c>
      <c r="B18" s="89" t="s">
        <v>2772</v>
      </c>
      <c r="C18" s="89" t="s">
        <v>2773</v>
      </c>
      <c r="D18" s="89">
        <v>0.97</v>
      </c>
      <c r="E18" s="89" t="s">
        <v>2774</v>
      </c>
      <c r="F18" s="89" t="s">
        <v>2775</v>
      </c>
      <c r="G18" s="89" t="s">
        <v>2763</v>
      </c>
    </row>
    <row r="19" spans="1:8">
      <c r="A19" s="89" t="s">
        <v>179</v>
      </c>
      <c r="B19" s="89" t="s">
        <v>2776</v>
      </c>
      <c r="C19" s="89" t="s">
        <v>2777</v>
      </c>
      <c r="D19" s="89">
        <v>1</v>
      </c>
      <c r="E19" s="89" t="s">
        <v>2778</v>
      </c>
      <c r="F19" s="89" t="s">
        <v>2779</v>
      </c>
      <c r="G19" s="89" t="s">
        <v>2763</v>
      </c>
    </row>
    <row r="20" spans="1:8">
      <c r="A20" s="89" t="s">
        <v>179</v>
      </c>
      <c r="B20" s="89" t="s">
        <v>2780</v>
      </c>
      <c r="C20" s="89" t="s">
        <v>2781</v>
      </c>
      <c r="D20" s="89">
        <v>1</v>
      </c>
      <c r="E20" s="89" t="s">
        <v>2782</v>
      </c>
      <c r="F20" s="89" t="s">
        <v>2783</v>
      </c>
      <c r="G20" s="89" t="s">
        <v>2763</v>
      </c>
    </row>
    <row r="21" spans="1:8">
      <c r="A21" s="89" t="s">
        <v>179</v>
      </c>
      <c r="B21" s="89" t="s">
        <v>2784</v>
      </c>
      <c r="C21" s="89" t="s">
        <v>2785</v>
      </c>
      <c r="D21" s="89">
        <v>0.99</v>
      </c>
      <c r="E21" s="89" t="s">
        <v>2786</v>
      </c>
      <c r="F21" s="89" t="s">
        <v>2787</v>
      </c>
      <c r="G21" s="89" t="s">
        <v>2763</v>
      </c>
    </row>
    <row r="22" spans="1:8">
      <c r="A22" s="89" t="s">
        <v>179</v>
      </c>
      <c r="B22" s="89" t="s">
        <v>2788</v>
      </c>
      <c r="C22" s="89" t="s">
        <v>2789</v>
      </c>
      <c r="D22" s="89">
        <v>1</v>
      </c>
      <c r="E22" s="89" t="s">
        <v>2790</v>
      </c>
      <c r="F22" s="89" t="s">
        <v>2791</v>
      </c>
      <c r="G22" s="89" t="s">
        <v>2763</v>
      </c>
    </row>
    <row r="23" spans="1:8">
      <c r="A23" s="89" t="s">
        <v>2792</v>
      </c>
      <c r="B23" s="129" t="s">
        <v>2793</v>
      </c>
      <c r="C23" s="129" t="s">
        <v>2751</v>
      </c>
      <c r="D23" s="129">
        <v>1</v>
      </c>
      <c r="E23" s="129" t="s">
        <v>2752</v>
      </c>
      <c r="F23" s="129" t="s">
        <v>2794</v>
      </c>
      <c r="G23" s="129"/>
      <c r="H23" s="129"/>
    </row>
    <row r="24" spans="1:8">
      <c r="A24" s="89" t="s">
        <v>2792</v>
      </c>
      <c r="B24" s="129" t="s">
        <v>2795</v>
      </c>
      <c r="C24" s="129" t="s">
        <v>2796</v>
      </c>
      <c r="D24" s="129">
        <v>0.93</v>
      </c>
      <c r="E24" s="129" t="s">
        <v>2797</v>
      </c>
      <c r="F24" s="129" t="s">
        <v>2798</v>
      </c>
      <c r="G24" s="129"/>
      <c r="H24" s="129"/>
    </row>
    <row r="25" spans="1:8">
      <c r="A25" s="89" t="s">
        <v>2792</v>
      </c>
      <c r="B25" s="129" t="s">
        <v>2799</v>
      </c>
      <c r="C25" s="129" t="s">
        <v>2800</v>
      </c>
      <c r="D25" s="129">
        <v>1</v>
      </c>
      <c r="E25" s="129" t="s">
        <v>2801</v>
      </c>
      <c r="F25" s="129" t="s">
        <v>2802</v>
      </c>
      <c r="G25" s="129"/>
      <c r="H25" s="129"/>
    </row>
    <row r="26" spans="1:8">
      <c r="A26" s="89" t="s">
        <v>2792</v>
      </c>
      <c r="B26" s="129" t="s">
        <v>2803</v>
      </c>
      <c r="C26" s="129" t="s">
        <v>2751</v>
      </c>
      <c r="D26" s="129">
        <v>1</v>
      </c>
      <c r="E26" s="129" t="s">
        <v>2752</v>
      </c>
      <c r="F26" s="129" t="s">
        <v>2804</v>
      </c>
      <c r="G26" s="129"/>
      <c r="H26" s="129"/>
    </row>
    <row r="27" spans="1:8">
      <c r="A27" s="89" t="s">
        <v>2792</v>
      </c>
      <c r="B27" s="129" t="s">
        <v>2805</v>
      </c>
      <c r="C27" s="129" t="s">
        <v>2751</v>
      </c>
      <c r="D27" s="129">
        <v>0.99</v>
      </c>
      <c r="E27" s="129" t="s">
        <v>2752</v>
      </c>
      <c r="F27" s="129" t="s">
        <v>2806</v>
      </c>
      <c r="G27" s="129"/>
      <c r="H27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4FA3-6DBE-4760-B1CF-1DCFF3BC852B}">
  <dimension ref="C1:J28"/>
  <sheetViews>
    <sheetView view="pageBreakPreview" topLeftCell="I1" zoomScale="200" zoomScaleNormal="100" zoomScaleSheetLayoutView="130" workbookViewId="0">
      <selection activeCell="J13" sqref="J13"/>
    </sheetView>
  </sheetViews>
  <sheetFormatPr defaultColWidth="11" defaultRowHeight="15.95"/>
  <cols>
    <col min="3" max="3" width="3.625" bestFit="1" customWidth="1"/>
    <col min="4" max="4" width="50.125" customWidth="1"/>
    <col min="6" max="6" width="18.125" customWidth="1"/>
    <col min="7" max="7" width="12.375" customWidth="1"/>
    <col min="8" max="8" width="13" bestFit="1" customWidth="1"/>
    <col min="9" max="9" width="34.125" bestFit="1" customWidth="1"/>
    <col min="10" max="10" width="13" bestFit="1" customWidth="1"/>
  </cols>
  <sheetData>
    <row r="1" spans="3:10" ht="17.100000000000001" thickBot="1">
      <c r="C1" s="86" t="s">
        <v>18</v>
      </c>
      <c r="D1" s="86"/>
      <c r="E1" s="86"/>
      <c r="F1" s="86"/>
      <c r="G1" s="86"/>
      <c r="H1" s="86"/>
      <c r="I1" s="86"/>
      <c r="J1" s="84"/>
    </row>
    <row r="2" spans="3:10" ht="32.1" thickTop="1" thickBot="1">
      <c r="C2" s="75" t="s">
        <v>19</v>
      </c>
      <c r="D2" s="75" t="s">
        <v>20</v>
      </c>
      <c r="E2" s="76" t="s">
        <v>21</v>
      </c>
      <c r="F2" s="77" t="s">
        <v>22</v>
      </c>
      <c r="G2" s="77"/>
      <c r="H2" s="77" t="s">
        <v>23</v>
      </c>
      <c r="I2" s="76" t="s">
        <v>24</v>
      </c>
      <c r="J2" s="76" t="s">
        <v>25</v>
      </c>
    </row>
    <row r="3" spans="3:10" ht="17.100000000000001" thickTop="1">
      <c r="C3" s="133">
        <v>1</v>
      </c>
      <c r="D3" s="133" t="s">
        <v>26</v>
      </c>
      <c r="E3" s="79" t="s">
        <v>27</v>
      </c>
      <c r="F3" s="133" t="s">
        <v>28</v>
      </c>
      <c r="G3" s="133"/>
      <c r="H3" s="134">
        <v>4.8</v>
      </c>
      <c r="I3" s="133" t="s">
        <v>29</v>
      </c>
      <c r="J3" s="133" t="s">
        <v>30</v>
      </c>
    </row>
    <row r="4" spans="3:10">
      <c r="C4" s="78">
        <v>2</v>
      </c>
      <c r="D4" s="85" t="s">
        <v>31</v>
      </c>
      <c r="E4" s="79" t="s">
        <v>27</v>
      </c>
      <c r="F4" s="80" t="s">
        <v>32</v>
      </c>
      <c r="G4" s="80"/>
      <c r="H4" s="83">
        <v>15.9</v>
      </c>
      <c r="I4" s="84" t="s">
        <v>33</v>
      </c>
      <c r="J4" s="84" t="s">
        <v>34</v>
      </c>
    </row>
    <row r="5" spans="3:10">
      <c r="C5" s="135">
        <v>3</v>
      </c>
      <c r="D5" s="102" t="s">
        <v>26</v>
      </c>
      <c r="E5" s="79" t="s">
        <v>27</v>
      </c>
      <c r="F5" s="135" t="s">
        <v>35</v>
      </c>
      <c r="G5" s="135"/>
      <c r="H5" s="136">
        <v>5</v>
      </c>
      <c r="I5" s="135" t="s">
        <v>36</v>
      </c>
      <c r="J5" s="135" t="s">
        <v>30</v>
      </c>
    </row>
    <row r="6" spans="3:10">
      <c r="C6" s="78">
        <v>4</v>
      </c>
      <c r="D6" s="78" t="s">
        <v>37</v>
      </c>
      <c r="E6" s="79" t="s">
        <v>27</v>
      </c>
      <c r="F6" s="78" t="s">
        <v>35</v>
      </c>
      <c r="G6" s="78"/>
      <c r="H6" s="83">
        <v>4.3</v>
      </c>
      <c r="I6" s="84" t="s">
        <v>38</v>
      </c>
      <c r="J6" s="84" t="s">
        <v>30</v>
      </c>
    </row>
    <row r="7" spans="3:10">
      <c r="C7" s="135">
        <v>5</v>
      </c>
      <c r="D7" s="78" t="s">
        <v>3</v>
      </c>
      <c r="E7" s="79" t="s">
        <v>27</v>
      </c>
      <c r="F7" s="78" t="s">
        <v>35</v>
      </c>
      <c r="G7" s="78"/>
      <c r="H7" s="83">
        <v>18.3</v>
      </c>
      <c r="I7" s="84" t="s">
        <v>39</v>
      </c>
      <c r="J7" s="84" t="s">
        <v>40</v>
      </c>
    </row>
    <row r="8" spans="3:10">
      <c r="C8" s="78">
        <v>6</v>
      </c>
      <c r="D8" s="78" t="s">
        <v>41</v>
      </c>
      <c r="E8" s="79" t="s">
        <v>27</v>
      </c>
      <c r="F8" s="78" t="s">
        <v>35</v>
      </c>
      <c r="G8" s="78"/>
      <c r="H8" s="83">
        <v>5</v>
      </c>
      <c r="I8" s="84" t="s">
        <v>42</v>
      </c>
      <c r="J8" s="84" t="s">
        <v>30</v>
      </c>
    </row>
    <row r="9" spans="3:10">
      <c r="C9" s="135">
        <v>7</v>
      </c>
      <c r="D9" s="78" t="s">
        <v>43</v>
      </c>
      <c r="E9" s="79" t="s">
        <v>27</v>
      </c>
      <c r="F9" s="78" t="s">
        <v>35</v>
      </c>
      <c r="G9" s="78"/>
      <c r="H9" s="83">
        <v>25.2</v>
      </c>
      <c r="I9" s="84" t="s">
        <v>44</v>
      </c>
      <c r="J9" s="84" t="s">
        <v>30</v>
      </c>
    </row>
    <row r="10" spans="3:10">
      <c r="C10" s="78">
        <v>8</v>
      </c>
      <c r="D10" s="78" t="s">
        <v>45</v>
      </c>
      <c r="E10" s="79" t="s">
        <v>27</v>
      </c>
      <c r="F10" s="78" t="s">
        <v>35</v>
      </c>
      <c r="G10" s="78"/>
      <c r="H10" s="83">
        <v>5.4</v>
      </c>
      <c r="I10" s="84" t="s">
        <v>46</v>
      </c>
      <c r="J10" s="84" t="s">
        <v>30</v>
      </c>
    </row>
    <row r="11" spans="3:10">
      <c r="C11" s="135">
        <v>9</v>
      </c>
      <c r="D11" s="78" t="s">
        <v>2</v>
      </c>
      <c r="E11" s="79" t="s">
        <v>27</v>
      </c>
      <c r="F11" s="78" t="s">
        <v>35</v>
      </c>
      <c r="G11" s="78"/>
      <c r="H11" s="83">
        <v>4.9000000000000004</v>
      </c>
      <c r="I11" s="84" t="s">
        <v>47</v>
      </c>
      <c r="J11" s="84" t="s">
        <v>30</v>
      </c>
    </row>
    <row r="12" spans="3:10">
      <c r="C12" s="78">
        <v>10</v>
      </c>
      <c r="D12" s="78" t="s">
        <v>2</v>
      </c>
      <c r="E12" s="79" t="s">
        <v>27</v>
      </c>
      <c r="F12" s="78" t="s">
        <v>35</v>
      </c>
      <c r="G12" s="78"/>
      <c r="H12" s="83">
        <v>5.2</v>
      </c>
      <c r="I12" s="84" t="s">
        <v>48</v>
      </c>
      <c r="J12" s="84" t="s">
        <v>30</v>
      </c>
    </row>
    <row r="13" spans="3:10">
      <c r="C13" s="135">
        <v>11</v>
      </c>
      <c r="D13" s="87" t="s">
        <v>49</v>
      </c>
      <c r="E13" s="131" t="s">
        <v>27</v>
      </c>
      <c r="F13" s="87" t="s">
        <v>35</v>
      </c>
      <c r="G13" s="87"/>
      <c r="H13" s="132">
        <v>192.2</v>
      </c>
      <c r="I13" s="87" t="s">
        <v>50</v>
      </c>
      <c r="J13" s="87" t="s">
        <v>51</v>
      </c>
    </row>
    <row r="14" spans="3:10">
      <c r="C14" s="78">
        <v>12</v>
      </c>
      <c r="D14" s="78" t="s">
        <v>52</v>
      </c>
      <c r="E14" s="79" t="s">
        <v>27</v>
      </c>
      <c r="F14" s="78" t="s">
        <v>35</v>
      </c>
      <c r="G14" s="78"/>
      <c r="H14" s="83">
        <v>5.6</v>
      </c>
      <c r="I14" s="84" t="s">
        <v>53</v>
      </c>
      <c r="J14" s="84" t="s">
        <v>30</v>
      </c>
    </row>
    <row r="15" spans="3:10">
      <c r="C15" s="135">
        <v>13</v>
      </c>
      <c r="D15" s="78" t="s">
        <v>54</v>
      </c>
      <c r="E15" s="79" t="s">
        <v>27</v>
      </c>
      <c r="F15" s="78" t="s">
        <v>35</v>
      </c>
      <c r="G15" s="78"/>
      <c r="H15" s="83">
        <v>4.8</v>
      </c>
      <c r="I15" s="84" t="s">
        <v>55</v>
      </c>
      <c r="J15" s="84" t="s">
        <v>30</v>
      </c>
    </row>
    <row r="16" spans="3:10">
      <c r="C16" s="78">
        <v>14</v>
      </c>
      <c r="D16" s="78" t="s">
        <v>56</v>
      </c>
      <c r="E16" s="79" t="s">
        <v>27</v>
      </c>
      <c r="F16" s="78" t="s">
        <v>35</v>
      </c>
      <c r="G16" s="78"/>
      <c r="H16" s="83">
        <v>6.6</v>
      </c>
      <c r="I16" s="84" t="s">
        <v>57</v>
      </c>
      <c r="J16" s="84" t="s">
        <v>30</v>
      </c>
    </row>
    <row r="17" spans="3:10">
      <c r="C17" s="135">
        <v>15</v>
      </c>
      <c r="D17" s="78" t="s">
        <v>58</v>
      </c>
      <c r="E17" s="79" t="s">
        <v>27</v>
      </c>
      <c r="F17" s="78" t="s">
        <v>35</v>
      </c>
      <c r="G17" s="78"/>
      <c r="H17" s="83">
        <v>4.5999999999999996</v>
      </c>
      <c r="I17" s="84" t="s">
        <v>59</v>
      </c>
      <c r="J17" s="84" t="s">
        <v>30</v>
      </c>
    </row>
    <row r="18" spans="3:10">
      <c r="C18" s="78">
        <v>16</v>
      </c>
      <c r="D18" s="102" t="s">
        <v>60</v>
      </c>
      <c r="E18" s="79" t="s">
        <v>27</v>
      </c>
      <c r="F18" s="78" t="s">
        <v>35</v>
      </c>
      <c r="G18" s="135"/>
      <c r="H18" s="136">
        <v>4.9000000000000004</v>
      </c>
      <c r="I18" s="135" t="s">
        <v>61</v>
      </c>
      <c r="J18" s="135" t="s">
        <v>30</v>
      </c>
    </row>
    <row r="19" spans="3:10">
      <c r="C19" s="135">
        <v>17</v>
      </c>
      <c r="D19" s="78" t="s">
        <v>62</v>
      </c>
      <c r="E19" s="79" t="s">
        <v>27</v>
      </c>
      <c r="F19" s="78" t="s">
        <v>35</v>
      </c>
      <c r="G19" s="78"/>
      <c r="H19" s="83">
        <v>5.4</v>
      </c>
      <c r="I19" s="84" t="s">
        <v>63</v>
      </c>
      <c r="J19" s="84" t="s">
        <v>30</v>
      </c>
    </row>
    <row r="20" spans="3:10">
      <c r="C20" s="78">
        <v>18</v>
      </c>
      <c r="D20" s="78" t="s">
        <v>64</v>
      </c>
      <c r="E20" s="79" t="s">
        <v>27</v>
      </c>
      <c r="F20" s="78" t="s">
        <v>65</v>
      </c>
      <c r="G20" s="78"/>
      <c r="H20" s="83">
        <v>40.4</v>
      </c>
      <c r="I20" s="84" t="s">
        <v>66</v>
      </c>
      <c r="J20" s="84" t="s">
        <v>67</v>
      </c>
    </row>
    <row r="21" spans="3:10">
      <c r="C21" s="135">
        <v>19</v>
      </c>
      <c r="D21" s="78" t="s">
        <v>68</v>
      </c>
      <c r="E21" s="79" t="s">
        <v>27</v>
      </c>
      <c r="F21" s="78" t="s">
        <v>65</v>
      </c>
      <c r="G21" s="78"/>
      <c r="H21" s="83">
        <v>5.7</v>
      </c>
      <c r="I21" s="84" t="s">
        <v>69</v>
      </c>
      <c r="J21" s="84" t="s">
        <v>30</v>
      </c>
    </row>
    <row r="22" spans="3:10">
      <c r="C22" s="78">
        <v>20</v>
      </c>
      <c r="D22" s="78" t="s">
        <v>70</v>
      </c>
      <c r="E22" s="79" t="s">
        <v>27</v>
      </c>
      <c r="F22" s="78" t="s">
        <v>65</v>
      </c>
      <c r="G22" s="78"/>
      <c r="H22" s="83">
        <v>6.3</v>
      </c>
      <c r="I22" s="84" t="s">
        <v>71</v>
      </c>
      <c r="J22" s="84" t="s">
        <v>30</v>
      </c>
    </row>
    <row r="23" spans="3:10">
      <c r="C23" s="84"/>
      <c r="D23" s="84"/>
      <c r="E23" s="84"/>
      <c r="F23" s="78"/>
      <c r="G23" s="84"/>
      <c r="H23" s="84"/>
      <c r="I23" s="84"/>
      <c r="J23" s="84"/>
    </row>
    <row r="26" spans="3:10">
      <c r="H26" s="67"/>
      <c r="I26" s="68"/>
    </row>
    <row r="27" spans="3:10">
      <c r="H27" s="67"/>
    </row>
    <row r="28" spans="3:10">
      <c r="H28" s="4"/>
    </row>
  </sheetData>
  <pageMargins left="0.45" right="0.45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EFD3-998E-C840-9280-6BFA9F823564}">
  <dimension ref="A1:P55"/>
  <sheetViews>
    <sheetView view="pageBreakPreview" topLeftCell="A36" zoomScale="125" zoomScaleNormal="100" zoomScaleSheetLayoutView="85" workbookViewId="0">
      <selection activeCell="F54" sqref="F54"/>
    </sheetView>
  </sheetViews>
  <sheetFormatPr defaultColWidth="11" defaultRowHeight="15.95"/>
  <cols>
    <col min="1" max="1" width="3.625" bestFit="1" customWidth="1"/>
    <col min="2" max="2" width="50.125" customWidth="1"/>
    <col min="4" max="4" width="18.125" customWidth="1"/>
    <col min="5" max="5" width="12.375" customWidth="1"/>
    <col min="6" max="6" width="13" bestFit="1" customWidth="1"/>
    <col min="7" max="7" width="34.125" bestFit="1" customWidth="1"/>
    <col min="8" max="8" width="13" bestFit="1" customWidth="1"/>
    <col min="9" max="10" width="13" customWidth="1"/>
  </cols>
  <sheetData>
    <row r="1" spans="1:16" ht="17.100000000000001" thickBot="1">
      <c r="A1" s="66"/>
      <c r="B1" s="66" t="s">
        <v>72</v>
      </c>
      <c r="C1" s="66"/>
      <c r="D1" s="66"/>
      <c r="E1" s="66"/>
      <c r="F1" s="66"/>
      <c r="G1" s="66"/>
      <c r="H1" s="66"/>
    </row>
    <row r="2" spans="1:16" ht="32.1" thickTop="1" thickBot="1">
      <c r="A2" s="75" t="s">
        <v>19</v>
      </c>
      <c r="B2" s="75" t="s">
        <v>20</v>
      </c>
      <c r="C2" s="76" t="s">
        <v>21</v>
      </c>
      <c r="D2" s="77" t="s">
        <v>73</v>
      </c>
      <c r="E2" s="77" t="s">
        <v>74</v>
      </c>
      <c r="F2" s="77" t="s">
        <v>23</v>
      </c>
      <c r="G2" s="76" t="s">
        <v>24</v>
      </c>
      <c r="H2" s="76" t="s">
        <v>25</v>
      </c>
    </row>
    <row r="3" spans="1:16" ht="18" thickTop="1" thickBot="1">
      <c r="A3" s="109"/>
      <c r="B3" s="109" t="s">
        <v>75</v>
      </c>
      <c r="C3" s="110"/>
      <c r="D3" s="111"/>
      <c r="E3" s="111"/>
      <c r="F3" s="112"/>
      <c r="G3" s="113"/>
      <c r="H3" s="113"/>
    </row>
    <row r="4" spans="1:16" ht="17.100000000000001" thickTop="1">
      <c r="A4" s="78">
        <v>1</v>
      </c>
      <c r="B4" s="78" t="s">
        <v>76</v>
      </c>
      <c r="C4" s="79" t="s">
        <v>77</v>
      </c>
      <c r="D4" s="80" t="s">
        <v>78</v>
      </c>
      <c r="E4" s="80" t="s">
        <v>79</v>
      </c>
      <c r="F4" s="81">
        <v>64.400000000000006</v>
      </c>
      <c r="G4" s="82" t="s">
        <v>80</v>
      </c>
      <c r="H4" s="82" t="s">
        <v>81</v>
      </c>
    </row>
    <row r="5" spans="1:16">
      <c r="A5" s="78">
        <v>2</v>
      </c>
      <c r="B5" s="78" t="s">
        <v>82</v>
      </c>
      <c r="C5" s="79" t="s">
        <v>77</v>
      </c>
      <c r="D5" s="80" t="s">
        <v>78</v>
      </c>
      <c r="E5" s="80" t="s">
        <v>79</v>
      </c>
      <c r="F5" s="83">
        <v>17.600000000000001</v>
      </c>
      <c r="G5" s="84" t="s">
        <v>83</v>
      </c>
      <c r="H5" s="84" t="s">
        <v>84</v>
      </c>
    </row>
    <row r="6" spans="1:16">
      <c r="A6" s="78">
        <v>3</v>
      </c>
      <c r="B6" s="78" t="s">
        <v>85</v>
      </c>
      <c r="C6" s="79" t="s">
        <v>77</v>
      </c>
      <c r="D6" s="80" t="s">
        <v>78</v>
      </c>
      <c r="E6" s="80" t="s">
        <v>79</v>
      </c>
      <c r="F6" s="83">
        <v>20</v>
      </c>
      <c r="G6" s="84" t="s">
        <v>86</v>
      </c>
      <c r="H6" s="84" t="s">
        <v>87</v>
      </c>
    </row>
    <row r="7" spans="1:16">
      <c r="A7" s="78">
        <v>4</v>
      </c>
      <c r="B7" s="78" t="s">
        <v>88</v>
      </c>
      <c r="C7" s="79" t="s">
        <v>77</v>
      </c>
      <c r="D7" s="80" t="s">
        <v>78</v>
      </c>
      <c r="E7" s="80" t="s">
        <v>79</v>
      </c>
      <c r="F7" s="83">
        <v>17</v>
      </c>
      <c r="G7" s="84" t="s">
        <v>89</v>
      </c>
      <c r="H7" s="84" t="s">
        <v>84</v>
      </c>
    </row>
    <row r="8" spans="1:16">
      <c r="A8" s="78">
        <v>5</v>
      </c>
      <c r="B8" s="85" t="s">
        <v>90</v>
      </c>
      <c r="C8" s="79" t="s">
        <v>77</v>
      </c>
      <c r="D8" s="80" t="s">
        <v>78</v>
      </c>
      <c r="E8" s="80" t="s">
        <v>79</v>
      </c>
      <c r="F8" s="83">
        <v>23.8</v>
      </c>
      <c r="G8" s="84" t="s">
        <v>91</v>
      </c>
      <c r="H8" s="84" t="s">
        <v>92</v>
      </c>
    </row>
    <row r="9" spans="1:16">
      <c r="A9" s="78">
        <v>6</v>
      </c>
      <c r="B9" s="78" t="s">
        <v>93</v>
      </c>
      <c r="C9" s="79" t="s">
        <v>77</v>
      </c>
      <c r="D9" s="80" t="s">
        <v>78</v>
      </c>
      <c r="E9" s="80" t="s">
        <v>79</v>
      </c>
      <c r="F9" s="83">
        <v>36.700000000000003</v>
      </c>
      <c r="G9" s="84" t="s">
        <v>94</v>
      </c>
      <c r="H9" s="84" t="s">
        <v>92</v>
      </c>
    </row>
    <row r="10" spans="1:16">
      <c r="A10" s="78">
        <v>7</v>
      </c>
      <c r="B10" s="78" t="s">
        <v>95</v>
      </c>
      <c r="C10" s="79" t="s">
        <v>77</v>
      </c>
      <c r="D10" s="80" t="s">
        <v>78</v>
      </c>
      <c r="E10" s="80" t="s">
        <v>79</v>
      </c>
      <c r="F10" s="83">
        <v>17.399999999999999</v>
      </c>
      <c r="G10" s="84" t="s">
        <v>96</v>
      </c>
      <c r="H10" s="84" t="s">
        <v>92</v>
      </c>
    </row>
    <row r="11" spans="1:16" s="9" customFormat="1">
      <c r="A11" s="78">
        <v>8</v>
      </c>
      <c r="B11" s="85" t="s">
        <v>97</v>
      </c>
      <c r="C11" s="79" t="s">
        <v>77</v>
      </c>
      <c r="D11" s="80" t="s">
        <v>78</v>
      </c>
      <c r="E11" s="80" t="s">
        <v>79</v>
      </c>
      <c r="F11" s="90">
        <f>24.2+8.2+13.7</f>
        <v>46.099999999999994</v>
      </c>
      <c r="G11" s="78" t="s">
        <v>98</v>
      </c>
      <c r="H11" s="78" t="s">
        <v>92</v>
      </c>
      <c r="P11" s="102" t="s">
        <v>99</v>
      </c>
    </row>
    <row r="12" spans="1:16" s="9" customFormat="1">
      <c r="A12" s="78">
        <v>9</v>
      </c>
      <c r="B12" s="85" t="s">
        <v>100</v>
      </c>
      <c r="C12" s="79" t="s">
        <v>77</v>
      </c>
      <c r="D12" s="80" t="s">
        <v>78</v>
      </c>
      <c r="E12" s="80" t="s">
        <v>79</v>
      </c>
      <c r="F12" s="90">
        <v>35.700000000000003</v>
      </c>
      <c r="G12" s="78" t="s">
        <v>101</v>
      </c>
      <c r="H12" s="78" t="s">
        <v>92</v>
      </c>
    </row>
    <row r="13" spans="1:16" s="9" customFormat="1">
      <c r="A13" s="78">
        <v>10</v>
      </c>
      <c r="B13" s="85" t="s">
        <v>102</v>
      </c>
      <c r="C13" s="79" t="s">
        <v>77</v>
      </c>
      <c r="D13" s="80" t="s">
        <v>78</v>
      </c>
      <c r="E13" s="80" t="s">
        <v>79</v>
      </c>
      <c r="F13" s="90">
        <v>24.7</v>
      </c>
      <c r="G13" s="78" t="s">
        <v>103</v>
      </c>
      <c r="H13" s="78" t="s">
        <v>34</v>
      </c>
    </row>
    <row r="14" spans="1:16" s="9" customFormat="1">
      <c r="A14" s="78">
        <v>11</v>
      </c>
      <c r="B14" s="85" t="s">
        <v>104</v>
      </c>
      <c r="C14" s="79" t="s">
        <v>77</v>
      </c>
      <c r="D14" s="80" t="s">
        <v>78</v>
      </c>
      <c r="E14" s="80" t="s">
        <v>79</v>
      </c>
      <c r="F14" s="90">
        <v>20.399999999999999</v>
      </c>
      <c r="G14" s="78" t="s">
        <v>105</v>
      </c>
      <c r="H14" s="78" t="s">
        <v>34</v>
      </c>
    </row>
    <row r="15" spans="1:16" s="9" customFormat="1">
      <c r="A15" s="78">
        <v>12</v>
      </c>
      <c r="B15" s="85" t="s">
        <v>106</v>
      </c>
      <c r="C15" s="79" t="s">
        <v>77</v>
      </c>
      <c r="D15" s="80" t="s">
        <v>78</v>
      </c>
      <c r="E15" s="80" t="s">
        <v>79</v>
      </c>
      <c r="F15" s="90">
        <v>19.3</v>
      </c>
      <c r="G15" s="78" t="s">
        <v>107</v>
      </c>
      <c r="H15" s="78" t="s">
        <v>34</v>
      </c>
    </row>
    <row r="16" spans="1:16" s="9" customFormat="1">
      <c r="A16" s="78">
        <v>13</v>
      </c>
      <c r="B16" s="85" t="s">
        <v>108</v>
      </c>
      <c r="C16" s="79" t="s">
        <v>77</v>
      </c>
      <c r="D16" s="80" t="s">
        <v>78</v>
      </c>
      <c r="E16" s="80" t="s">
        <v>79</v>
      </c>
      <c r="F16" s="90">
        <v>21.2</v>
      </c>
      <c r="G16" s="78" t="s">
        <v>109</v>
      </c>
      <c r="H16" s="78" t="s">
        <v>34</v>
      </c>
    </row>
    <row r="17" spans="1:8" s="9" customFormat="1">
      <c r="A17" s="78">
        <v>14</v>
      </c>
      <c r="B17" s="85" t="s">
        <v>110</v>
      </c>
      <c r="C17" s="79" t="s">
        <v>77</v>
      </c>
      <c r="D17" s="80" t="s">
        <v>78</v>
      </c>
      <c r="E17" s="80" t="s">
        <v>79</v>
      </c>
      <c r="F17" s="90">
        <v>19.8</v>
      </c>
      <c r="G17" s="78" t="s">
        <v>111</v>
      </c>
      <c r="H17" s="78" t="s">
        <v>34</v>
      </c>
    </row>
    <row r="18" spans="1:8" s="9" customFormat="1">
      <c r="A18" s="78">
        <v>15</v>
      </c>
      <c r="B18" s="85" t="s">
        <v>112</v>
      </c>
      <c r="C18" s="79" t="s">
        <v>77</v>
      </c>
      <c r="D18" s="80" t="s">
        <v>78</v>
      </c>
      <c r="E18" s="80" t="s">
        <v>79</v>
      </c>
      <c r="F18" s="90">
        <v>22.5</v>
      </c>
      <c r="G18" s="78" t="s">
        <v>113</v>
      </c>
      <c r="H18" s="78" t="s">
        <v>34</v>
      </c>
    </row>
    <row r="19" spans="1:8" s="9" customFormat="1">
      <c r="A19" s="78">
        <v>16</v>
      </c>
      <c r="B19" s="85" t="s">
        <v>114</v>
      </c>
      <c r="C19" s="79" t="s">
        <v>77</v>
      </c>
      <c r="D19" s="80" t="s">
        <v>78</v>
      </c>
      <c r="E19" s="80" t="s">
        <v>79</v>
      </c>
      <c r="F19" s="90">
        <v>23.6</v>
      </c>
      <c r="G19" s="78" t="s">
        <v>115</v>
      </c>
      <c r="H19" s="78" t="s">
        <v>34</v>
      </c>
    </row>
    <row r="20" spans="1:8" s="9" customFormat="1">
      <c r="A20" s="78">
        <v>17</v>
      </c>
      <c r="B20" s="85" t="s">
        <v>116</v>
      </c>
      <c r="C20" s="79" t="s">
        <v>77</v>
      </c>
      <c r="D20" s="80" t="s">
        <v>78</v>
      </c>
      <c r="E20" s="80" t="s">
        <v>79</v>
      </c>
      <c r="F20" s="90">
        <v>18</v>
      </c>
      <c r="G20" s="78" t="s">
        <v>117</v>
      </c>
      <c r="H20" s="78" t="s">
        <v>34</v>
      </c>
    </row>
    <row r="21" spans="1:8" s="9" customFormat="1">
      <c r="A21" s="78">
        <v>18</v>
      </c>
      <c r="B21" s="85" t="s">
        <v>118</v>
      </c>
      <c r="C21" s="79" t="s">
        <v>77</v>
      </c>
      <c r="D21" s="80" t="s">
        <v>78</v>
      </c>
      <c r="E21" s="80" t="s">
        <v>79</v>
      </c>
      <c r="F21" s="90">
        <v>19.600000000000001</v>
      </c>
      <c r="G21" s="78" t="s">
        <v>119</v>
      </c>
      <c r="H21" s="78" t="s">
        <v>34</v>
      </c>
    </row>
    <row r="22" spans="1:8" s="9" customFormat="1">
      <c r="A22" s="78">
        <v>19</v>
      </c>
      <c r="B22" s="85" t="s">
        <v>120</v>
      </c>
      <c r="C22" s="79" t="s">
        <v>77</v>
      </c>
      <c r="D22" s="80" t="s">
        <v>78</v>
      </c>
      <c r="E22" s="80" t="s">
        <v>79</v>
      </c>
      <c r="F22" s="90">
        <v>21.3</v>
      </c>
      <c r="G22" s="78" t="s">
        <v>121</v>
      </c>
      <c r="H22" s="78" t="s">
        <v>34</v>
      </c>
    </row>
    <row r="23" spans="1:8" s="9" customFormat="1">
      <c r="A23" s="78">
        <v>20</v>
      </c>
      <c r="B23" s="85" t="s">
        <v>122</v>
      </c>
      <c r="C23" s="79" t="s">
        <v>77</v>
      </c>
      <c r="D23" s="80" t="s">
        <v>78</v>
      </c>
      <c r="E23" s="80" t="s">
        <v>79</v>
      </c>
      <c r="F23" s="90">
        <v>22.4</v>
      </c>
      <c r="G23" s="78" t="s">
        <v>123</v>
      </c>
      <c r="H23" s="78" t="s">
        <v>34</v>
      </c>
    </row>
    <row r="24" spans="1:8" s="9" customFormat="1">
      <c r="A24" s="78">
        <v>21</v>
      </c>
      <c r="B24" s="85" t="s">
        <v>124</v>
      </c>
      <c r="C24" s="79" t="s">
        <v>77</v>
      </c>
      <c r="D24" s="80" t="s">
        <v>78</v>
      </c>
      <c r="E24" s="80" t="s">
        <v>79</v>
      </c>
      <c r="F24" s="90">
        <v>18.600000000000001</v>
      </c>
      <c r="G24" s="78" t="s">
        <v>125</v>
      </c>
      <c r="H24" s="78" t="s">
        <v>34</v>
      </c>
    </row>
    <row r="25" spans="1:8" s="9" customFormat="1">
      <c r="A25" s="78">
        <v>22</v>
      </c>
      <c r="B25" s="85" t="s">
        <v>126</v>
      </c>
      <c r="C25" s="79" t="s">
        <v>77</v>
      </c>
      <c r="D25" s="80" t="s">
        <v>78</v>
      </c>
      <c r="E25" s="80" t="s">
        <v>79</v>
      </c>
      <c r="F25" s="90">
        <v>24.1</v>
      </c>
      <c r="G25" s="78" t="s">
        <v>127</v>
      </c>
      <c r="H25" s="78" t="s">
        <v>34</v>
      </c>
    </row>
    <row r="26" spans="1:8" s="9" customFormat="1">
      <c r="A26" s="78">
        <v>23</v>
      </c>
      <c r="B26" s="85" t="s">
        <v>128</v>
      </c>
      <c r="C26" s="79" t="s">
        <v>77</v>
      </c>
      <c r="D26" s="80" t="s">
        <v>78</v>
      </c>
      <c r="E26" s="80" t="s">
        <v>79</v>
      </c>
      <c r="F26" s="90">
        <v>17.2</v>
      </c>
      <c r="G26" s="78" t="s">
        <v>129</v>
      </c>
      <c r="H26" s="78" t="s">
        <v>34</v>
      </c>
    </row>
    <row r="27" spans="1:8" s="9" customFormat="1">
      <c r="A27" s="78">
        <v>24</v>
      </c>
      <c r="B27" s="85" t="s">
        <v>130</v>
      </c>
      <c r="C27" s="79" t="s">
        <v>77</v>
      </c>
      <c r="D27" s="80" t="s">
        <v>78</v>
      </c>
      <c r="E27" s="80" t="s">
        <v>79</v>
      </c>
      <c r="F27" s="90">
        <v>21.8</v>
      </c>
      <c r="G27" s="78" t="s">
        <v>131</v>
      </c>
      <c r="H27" s="78" t="s">
        <v>34</v>
      </c>
    </row>
    <row r="28" spans="1:8" s="9" customFormat="1">
      <c r="A28" s="78">
        <v>25</v>
      </c>
      <c r="B28" s="85" t="s">
        <v>132</v>
      </c>
      <c r="C28" s="79" t="s">
        <v>77</v>
      </c>
      <c r="D28" s="80" t="s">
        <v>78</v>
      </c>
      <c r="E28" s="80" t="s">
        <v>79</v>
      </c>
      <c r="F28" s="90">
        <v>20.100000000000001</v>
      </c>
      <c r="G28" s="78" t="s">
        <v>133</v>
      </c>
      <c r="H28" s="78" t="s">
        <v>34</v>
      </c>
    </row>
    <row r="29" spans="1:8" s="9" customFormat="1">
      <c r="A29" s="78">
        <v>26</v>
      </c>
      <c r="B29" s="85" t="s">
        <v>134</v>
      </c>
      <c r="C29" s="79" t="s">
        <v>77</v>
      </c>
      <c r="D29" s="80" t="s">
        <v>78</v>
      </c>
      <c r="E29" s="80" t="s">
        <v>79</v>
      </c>
      <c r="F29" s="90">
        <v>19.3</v>
      </c>
      <c r="G29" s="78" t="s">
        <v>135</v>
      </c>
      <c r="H29" s="78" t="s">
        <v>34</v>
      </c>
    </row>
    <row r="30" spans="1:8">
      <c r="A30" s="78">
        <v>27</v>
      </c>
      <c r="B30" s="85" t="s">
        <v>136</v>
      </c>
      <c r="C30" s="79" t="s">
        <v>77</v>
      </c>
      <c r="D30" s="80" t="s">
        <v>78</v>
      </c>
      <c r="E30" s="80" t="s">
        <v>79</v>
      </c>
      <c r="F30" s="83">
        <v>15.6</v>
      </c>
      <c r="G30" s="84" t="s">
        <v>137</v>
      </c>
      <c r="H30" s="84" t="s">
        <v>138</v>
      </c>
    </row>
    <row r="31" spans="1:8">
      <c r="A31" s="78">
        <v>28</v>
      </c>
      <c r="B31" s="78" t="s">
        <v>139</v>
      </c>
      <c r="C31" s="79" t="s">
        <v>77</v>
      </c>
      <c r="D31" s="80" t="s">
        <v>140</v>
      </c>
      <c r="E31" s="80" t="s">
        <v>79</v>
      </c>
      <c r="F31" s="83">
        <v>16.7</v>
      </c>
      <c r="G31" s="84" t="s">
        <v>141</v>
      </c>
      <c r="H31" s="84" t="s">
        <v>142</v>
      </c>
    </row>
    <row r="32" spans="1:8">
      <c r="A32" s="78">
        <v>29</v>
      </c>
      <c r="B32" s="78" t="s">
        <v>143</v>
      </c>
      <c r="C32" s="79" t="s">
        <v>77</v>
      </c>
      <c r="D32" s="80" t="s">
        <v>140</v>
      </c>
      <c r="E32" s="80" t="s">
        <v>79</v>
      </c>
      <c r="F32" s="83">
        <v>31</v>
      </c>
      <c r="G32" s="84" t="s">
        <v>144</v>
      </c>
      <c r="H32" s="84" t="s">
        <v>145</v>
      </c>
    </row>
    <row r="33" spans="1:14">
      <c r="A33" s="78">
        <v>30</v>
      </c>
      <c r="B33" s="78" t="s">
        <v>146</v>
      </c>
      <c r="C33" s="79" t="s">
        <v>77</v>
      </c>
      <c r="D33" s="80" t="s">
        <v>140</v>
      </c>
      <c r="E33" s="80" t="s">
        <v>79</v>
      </c>
      <c r="F33" s="83">
        <v>17.399999999999999</v>
      </c>
      <c r="G33" s="84" t="s">
        <v>147</v>
      </c>
      <c r="H33" s="84" t="s">
        <v>84</v>
      </c>
    </row>
    <row r="34" spans="1:14">
      <c r="A34" s="78">
        <v>31</v>
      </c>
      <c r="B34" s="78" t="s">
        <v>139</v>
      </c>
      <c r="C34" s="79" t="s">
        <v>77</v>
      </c>
      <c r="D34" s="80" t="s">
        <v>140</v>
      </c>
      <c r="E34" s="80" t="s">
        <v>79</v>
      </c>
      <c r="F34" s="83">
        <v>14.5</v>
      </c>
      <c r="G34" s="84" t="s">
        <v>148</v>
      </c>
      <c r="H34" s="84" t="s">
        <v>149</v>
      </c>
    </row>
    <row r="35" spans="1:14" s="9" customFormat="1">
      <c r="A35" s="78">
        <v>32</v>
      </c>
      <c r="B35" s="85" t="s">
        <v>150</v>
      </c>
      <c r="C35" s="79" t="s">
        <v>77</v>
      </c>
      <c r="D35" s="80" t="s">
        <v>78</v>
      </c>
      <c r="E35" s="80" t="s">
        <v>79</v>
      </c>
      <c r="F35" s="90">
        <v>17</v>
      </c>
      <c r="G35" s="78" t="s">
        <v>151</v>
      </c>
      <c r="H35" s="78" t="s">
        <v>84</v>
      </c>
      <c r="I35"/>
      <c r="J35"/>
      <c r="K35"/>
      <c r="L35"/>
      <c r="M35"/>
      <c r="N35"/>
    </row>
    <row r="36" spans="1:14">
      <c r="A36" s="78">
        <v>33</v>
      </c>
      <c r="B36" s="85" t="s">
        <v>152</v>
      </c>
      <c r="C36" s="79" t="s">
        <v>77</v>
      </c>
      <c r="D36" s="80" t="s">
        <v>78</v>
      </c>
      <c r="E36" s="80" t="s">
        <v>153</v>
      </c>
      <c r="F36" s="83">
        <v>19.600000000000001</v>
      </c>
      <c r="G36" s="84" t="s">
        <v>154</v>
      </c>
      <c r="H36" s="84" t="s">
        <v>138</v>
      </c>
    </row>
    <row r="37" spans="1:14">
      <c r="A37" s="78">
        <v>34</v>
      </c>
      <c r="B37" s="85" t="s">
        <v>152</v>
      </c>
      <c r="C37" s="79" t="s">
        <v>77</v>
      </c>
      <c r="D37" s="80" t="s">
        <v>78</v>
      </c>
      <c r="E37" s="80" t="s">
        <v>155</v>
      </c>
      <c r="F37" s="83">
        <v>32.4</v>
      </c>
      <c r="G37" s="84" t="s">
        <v>156</v>
      </c>
      <c r="H37" s="84" t="s">
        <v>138</v>
      </c>
    </row>
    <row r="38" spans="1:14">
      <c r="A38" s="78">
        <v>35</v>
      </c>
      <c r="B38" s="85" t="s">
        <v>157</v>
      </c>
      <c r="C38" s="79" t="s">
        <v>77</v>
      </c>
      <c r="D38" s="80" t="s">
        <v>140</v>
      </c>
      <c r="E38" s="80" t="s">
        <v>153</v>
      </c>
      <c r="F38" s="83">
        <v>44</v>
      </c>
      <c r="G38" s="84" t="s">
        <v>158</v>
      </c>
      <c r="H38" s="84" t="s">
        <v>159</v>
      </c>
    </row>
    <row r="39" spans="1:14" ht="17.100000000000001" thickBot="1">
      <c r="A39" s="92">
        <v>36</v>
      </c>
      <c r="B39" s="93" t="s">
        <v>157</v>
      </c>
      <c r="C39" s="94" t="s">
        <v>77</v>
      </c>
      <c r="D39" s="95" t="s">
        <v>140</v>
      </c>
      <c r="E39" s="95" t="s">
        <v>155</v>
      </c>
      <c r="F39" s="96">
        <v>102.1</v>
      </c>
      <c r="G39" s="86" t="s">
        <v>160</v>
      </c>
      <c r="H39" s="86" t="s">
        <v>159</v>
      </c>
    </row>
    <row r="40" spans="1:14" ht="18" thickTop="1" thickBot="1">
      <c r="A40" s="101"/>
      <c r="B40" s="114" t="s">
        <v>161</v>
      </c>
      <c r="C40" s="97"/>
      <c r="D40" s="98"/>
      <c r="E40" s="98"/>
      <c r="F40" s="99"/>
      <c r="G40" s="100"/>
      <c r="H40" s="100"/>
    </row>
    <row r="41" spans="1:14" ht="17.100000000000001" thickTop="1">
      <c r="A41" s="78">
        <v>37</v>
      </c>
      <c r="B41" s="85" t="s">
        <v>162</v>
      </c>
      <c r="C41" s="79" t="s">
        <v>163</v>
      </c>
      <c r="D41" s="80" t="s">
        <v>163</v>
      </c>
      <c r="E41" s="80" t="s">
        <v>79</v>
      </c>
      <c r="F41" s="83">
        <v>22.1</v>
      </c>
      <c r="G41" s="84" t="s">
        <v>164</v>
      </c>
      <c r="H41" s="84" t="s">
        <v>34</v>
      </c>
    </row>
    <row r="42" spans="1:14">
      <c r="A42" s="78">
        <v>38</v>
      </c>
      <c r="B42" s="78" t="s">
        <v>165</v>
      </c>
      <c r="C42" s="79" t="s">
        <v>163</v>
      </c>
      <c r="D42" s="80" t="s">
        <v>166</v>
      </c>
      <c r="E42" s="80" t="s">
        <v>79</v>
      </c>
      <c r="F42" s="83">
        <v>36.200000000000003</v>
      </c>
      <c r="G42" s="84" t="s">
        <v>167</v>
      </c>
      <c r="H42" s="84" t="s">
        <v>34</v>
      </c>
    </row>
    <row r="43" spans="1:14">
      <c r="A43" s="78">
        <v>39</v>
      </c>
      <c r="B43" s="78" t="s">
        <v>168</v>
      </c>
      <c r="C43" s="79" t="s">
        <v>163</v>
      </c>
      <c r="D43" s="80" t="s">
        <v>166</v>
      </c>
      <c r="E43" s="80" t="s">
        <v>79</v>
      </c>
      <c r="F43" s="83">
        <v>31.5</v>
      </c>
      <c r="G43" s="84" t="s">
        <v>169</v>
      </c>
      <c r="H43" s="84" t="s">
        <v>34</v>
      </c>
    </row>
    <row r="44" spans="1:14">
      <c r="A44" s="78">
        <v>40</v>
      </c>
      <c r="B44" s="78" t="s">
        <v>170</v>
      </c>
      <c r="C44" s="79" t="s">
        <v>163</v>
      </c>
      <c r="D44" s="80" t="s">
        <v>166</v>
      </c>
      <c r="E44" s="80" t="s">
        <v>79</v>
      </c>
      <c r="F44" s="83">
        <v>34.1</v>
      </c>
      <c r="G44" s="84" t="s">
        <v>171</v>
      </c>
      <c r="H44" s="84" t="s">
        <v>34</v>
      </c>
    </row>
    <row r="45" spans="1:14">
      <c r="A45" s="78">
        <v>41</v>
      </c>
      <c r="B45" s="78" t="s">
        <v>172</v>
      </c>
      <c r="C45" s="79" t="s">
        <v>163</v>
      </c>
      <c r="D45" s="80" t="s">
        <v>166</v>
      </c>
      <c r="E45" s="80" t="s">
        <v>79</v>
      </c>
      <c r="F45" s="83">
        <v>33.4</v>
      </c>
      <c r="G45" s="84" t="s">
        <v>173</v>
      </c>
      <c r="H45" s="84" t="s">
        <v>145</v>
      </c>
    </row>
    <row r="46" spans="1:14">
      <c r="A46" s="78">
        <v>42</v>
      </c>
      <c r="B46" s="78" t="s">
        <v>174</v>
      </c>
      <c r="C46" s="79" t="s">
        <v>163</v>
      </c>
      <c r="D46" s="79" t="s">
        <v>166</v>
      </c>
      <c r="E46" s="80" t="s">
        <v>79</v>
      </c>
      <c r="F46" s="83">
        <v>56.9</v>
      </c>
      <c r="G46" s="84" t="s">
        <v>175</v>
      </c>
      <c r="H46" s="84" t="s">
        <v>176</v>
      </c>
    </row>
    <row r="47" spans="1:14">
      <c r="A47" s="78">
        <v>43</v>
      </c>
      <c r="B47" s="78" t="s">
        <v>177</v>
      </c>
      <c r="C47" s="79" t="s">
        <v>163</v>
      </c>
      <c r="D47" s="79" t="s">
        <v>166</v>
      </c>
      <c r="E47" s="80" t="s">
        <v>79</v>
      </c>
      <c r="F47" s="83">
        <v>18.899999999999999</v>
      </c>
      <c r="G47" s="84" t="s">
        <v>178</v>
      </c>
      <c r="H47" s="84" t="s">
        <v>34</v>
      </c>
    </row>
    <row r="48" spans="1:14">
      <c r="A48" s="78">
        <v>44</v>
      </c>
      <c r="B48" s="85" t="s">
        <v>179</v>
      </c>
      <c r="C48" s="79" t="s">
        <v>163</v>
      </c>
      <c r="D48" s="80" t="s">
        <v>166</v>
      </c>
      <c r="E48" s="80" t="s">
        <v>79</v>
      </c>
      <c r="F48" s="83">
        <v>20.5</v>
      </c>
      <c r="G48" s="84" t="s">
        <v>180</v>
      </c>
      <c r="H48" s="84" t="s">
        <v>142</v>
      </c>
    </row>
    <row r="49" spans="1:8">
      <c r="A49" s="78">
        <v>45</v>
      </c>
      <c r="B49" s="85" t="s">
        <v>179</v>
      </c>
      <c r="C49" s="79" t="s">
        <v>163</v>
      </c>
      <c r="D49" s="80" t="s">
        <v>166</v>
      </c>
      <c r="E49" s="80" t="s">
        <v>79</v>
      </c>
      <c r="F49" s="83">
        <v>29.6</v>
      </c>
      <c r="G49" s="84" t="s">
        <v>181</v>
      </c>
      <c r="H49" s="84" t="s">
        <v>145</v>
      </c>
    </row>
    <row r="50" spans="1:8">
      <c r="A50" s="78">
        <v>46</v>
      </c>
      <c r="B50" s="85" t="s">
        <v>179</v>
      </c>
      <c r="C50" s="79" t="s">
        <v>163</v>
      </c>
      <c r="D50" s="80" t="s">
        <v>166</v>
      </c>
      <c r="E50" s="80" t="s">
        <v>79</v>
      </c>
      <c r="F50" s="83">
        <f>23+13.5+7.9</f>
        <v>44.4</v>
      </c>
      <c r="G50" s="84" t="s">
        <v>182</v>
      </c>
      <c r="H50" s="84" t="s">
        <v>92</v>
      </c>
    </row>
    <row r="51" spans="1:8">
      <c r="A51" s="78">
        <v>47</v>
      </c>
      <c r="B51" s="85" t="s">
        <v>179</v>
      </c>
      <c r="C51" s="79" t="s">
        <v>163</v>
      </c>
      <c r="D51" s="80" t="s">
        <v>166</v>
      </c>
      <c r="E51" s="80" t="s">
        <v>79</v>
      </c>
      <c r="F51" s="83">
        <v>32.200000000000003</v>
      </c>
      <c r="G51" s="84" t="s">
        <v>183</v>
      </c>
      <c r="H51" s="84" t="s">
        <v>81</v>
      </c>
    </row>
    <row r="52" spans="1:8">
      <c r="A52" s="78">
        <v>48</v>
      </c>
      <c r="B52" s="85" t="s">
        <v>184</v>
      </c>
      <c r="C52" s="79"/>
      <c r="D52" s="80"/>
      <c r="E52" s="80" t="s">
        <v>185</v>
      </c>
      <c r="F52" s="83">
        <v>59</v>
      </c>
      <c r="G52" s="84" t="s">
        <v>186</v>
      </c>
      <c r="H52" s="84"/>
    </row>
    <row r="53" spans="1:8">
      <c r="A53" s="78"/>
      <c r="B53" s="84" t="s">
        <v>187</v>
      </c>
      <c r="C53" s="79"/>
      <c r="D53" s="80"/>
      <c r="E53" s="80"/>
      <c r="F53" s="83"/>
      <c r="G53" s="84"/>
      <c r="H53" s="84"/>
    </row>
    <row r="54" spans="1:8">
      <c r="A54" s="84"/>
      <c r="C54" s="84"/>
      <c r="D54" s="84"/>
      <c r="E54" s="84"/>
      <c r="F54">
        <f>SUM(F4:F53)</f>
        <v>1361.7000000000005</v>
      </c>
      <c r="G54" s="84"/>
      <c r="H54" s="84"/>
    </row>
    <row r="55" spans="1:8">
      <c r="F55" s="4"/>
    </row>
  </sheetData>
  <hyperlinks>
    <hyperlink ref="H43" r:id="rId1" tooltip="Link to BioProject" display="https://www.ncbi.nlm.nih.gov/bioproject/PRJEB58004" xr:uid="{81241A2D-43F3-0A45-8CB7-88012CF302A8}"/>
    <hyperlink ref="G47" r:id="rId2" display="https://trace.ncbi.nlm.nih.gov/Traces?run=ERR10695565" xr:uid="{C63148F5-4DB8-2545-B3F6-06BA5D8A8F4A}"/>
    <hyperlink ref="B52" r:id="rId3" xr:uid="{840DEC55-75ED-434D-8C55-2B89B20C22D5}"/>
  </hyperlinks>
  <pageMargins left="0.45" right="0.45" top="0.5" bottom="0.5" header="0.3" footer="0.3"/>
  <pageSetup paperSize="9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E94E-8118-4540-9133-DD0E47961818}">
  <dimension ref="A1:T15"/>
  <sheetViews>
    <sheetView zoomScale="160" zoomScaleNormal="160" workbookViewId="0">
      <selection activeCell="C4" sqref="C4"/>
    </sheetView>
  </sheetViews>
  <sheetFormatPr defaultColWidth="11" defaultRowHeight="15.95"/>
  <cols>
    <col min="2" max="2" width="13.375" customWidth="1"/>
    <col min="3" max="3" width="16.875" customWidth="1"/>
    <col min="4" max="5" width="6.125" style="1" bestFit="1" customWidth="1"/>
    <col min="6" max="6" width="5.125" style="1" bestFit="1" customWidth="1"/>
    <col min="7" max="8" width="6.125" style="1" bestFit="1" customWidth="1"/>
    <col min="9" max="9" width="13.5" bestFit="1" customWidth="1"/>
    <col min="10" max="11" width="6.125" bestFit="1" customWidth="1"/>
    <col min="12" max="13" width="5.875" bestFit="1" customWidth="1"/>
    <col min="14" max="14" width="6.875" bestFit="1" customWidth="1"/>
    <col min="15" max="15" width="5.625" bestFit="1" customWidth="1"/>
    <col min="16" max="16" width="6.5" bestFit="1" customWidth="1"/>
    <col min="257" max="257" width="9" customWidth="1"/>
    <col min="258" max="258" width="10" customWidth="1"/>
    <col min="259" max="259" width="16.875" customWidth="1"/>
    <col min="260" max="261" width="6.125" bestFit="1" customWidth="1"/>
    <col min="262" max="262" width="5.125" bestFit="1" customWidth="1"/>
    <col min="263" max="264" width="6.125" bestFit="1" customWidth="1"/>
    <col min="265" max="265" width="9.125" customWidth="1"/>
    <col min="266" max="267" width="6.125" bestFit="1" customWidth="1"/>
    <col min="268" max="269" width="5.875" bestFit="1" customWidth="1"/>
    <col min="270" max="270" width="6.875" bestFit="1" customWidth="1"/>
    <col min="513" max="513" width="9" customWidth="1"/>
    <col min="514" max="514" width="10" customWidth="1"/>
    <col min="515" max="515" width="16.875" customWidth="1"/>
    <col min="516" max="517" width="6.125" bestFit="1" customWidth="1"/>
    <col min="518" max="518" width="5.125" bestFit="1" customWidth="1"/>
    <col min="519" max="520" width="6.125" bestFit="1" customWidth="1"/>
    <col min="521" max="521" width="9.125" customWidth="1"/>
    <col min="522" max="523" width="6.125" bestFit="1" customWidth="1"/>
    <col min="524" max="525" width="5.875" bestFit="1" customWidth="1"/>
    <col min="526" max="526" width="6.875" bestFit="1" customWidth="1"/>
    <col min="769" max="769" width="9" customWidth="1"/>
    <col min="770" max="770" width="10" customWidth="1"/>
    <col min="771" max="771" width="16.875" customWidth="1"/>
    <col min="772" max="773" width="6.125" bestFit="1" customWidth="1"/>
    <col min="774" max="774" width="5.125" bestFit="1" customWidth="1"/>
    <col min="775" max="776" width="6.125" bestFit="1" customWidth="1"/>
    <col min="777" max="777" width="9.125" customWidth="1"/>
    <col min="778" max="779" width="6.125" bestFit="1" customWidth="1"/>
    <col min="780" max="781" width="5.875" bestFit="1" customWidth="1"/>
    <col min="782" max="782" width="6.875" bestFit="1" customWidth="1"/>
    <col min="1025" max="1025" width="9" customWidth="1"/>
    <col min="1026" max="1026" width="10" customWidth="1"/>
    <col min="1027" max="1027" width="16.875" customWidth="1"/>
    <col min="1028" max="1029" width="6.125" bestFit="1" customWidth="1"/>
    <col min="1030" max="1030" width="5.125" bestFit="1" customWidth="1"/>
    <col min="1031" max="1032" width="6.125" bestFit="1" customWidth="1"/>
    <col min="1033" max="1033" width="9.125" customWidth="1"/>
    <col min="1034" max="1035" width="6.125" bestFit="1" customWidth="1"/>
    <col min="1036" max="1037" width="5.875" bestFit="1" customWidth="1"/>
    <col min="1038" max="1038" width="6.875" bestFit="1" customWidth="1"/>
    <col min="1281" max="1281" width="9" customWidth="1"/>
    <col min="1282" max="1282" width="10" customWidth="1"/>
    <col min="1283" max="1283" width="16.875" customWidth="1"/>
    <col min="1284" max="1285" width="6.125" bestFit="1" customWidth="1"/>
    <col min="1286" max="1286" width="5.125" bestFit="1" customWidth="1"/>
    <col min="1287" max="1288" width="6.125" bestFit="1" customWidth="1"/>
    <col min="1289" max="1289" width="9.125" customWidth="1"/>
    <col min="1290" max="1291" width="6.125" bestFit="1" customWidth="1"/>
    <col min="1292" max="1293" width="5.875" bestFit="1" customWidth="1"/>
    <col min="1294" max="1294" width="6.875" bestFit="1" customWidth="1"/>
    <col min="1537" max="1537" width="9" customWidth="1"/>
    <col min="1538" max="1538" width="10" customWidth="1"/>
    <col min="1539" max="1539" width="16.875" customWidth="1"/>
    <col min="1540" max="1541" width="6.125" bestFit="1" customWidth="1"/>
    <col min="1542" max="1542" width="5.125" bestFit="1" customWidth="1"/>
    <col min="1543" max="1544" width="6.125" bestFit="1" customWidth="1"/>
    <col min="1545" max="1545" width="9.125" customWidth="1"/>
    <col min="1546" max="1547" width="6.125" bestFit="1" customWidth="1"/>
    <col min="1548" max="1549" width="5.875" bestFit="1" customWidth="1"/>
    <col min="1550" max="1550" width="6.875" bestFit="1" customWidth="1"/>
    <col min="1793" max="1793" width="9" customWidth="1"/>
    <col min="1794" max="1794" width="10" customWidth="1"/>
    <col min="1795" max="1795" width="16.875" customWidth="1"/>
    <col min="1796" max="1797" width="6.125" bestFit="1" customWidth="1"/>
    <col min="1798" max="1798" width="5.125" bestFit="1" customWidth="1"/>
    <col min="1799" max="1800" width="6.125" bestFit="1" customWidth="1"/>
    <col min="1801" max="1801" width="9.125" customWidth="1"/>
    <col min="1802" max="1803" width="6.125" bestFit="1" customWidth="1"/>
    <col min="1804" max="1805" width="5.875" bestFit="1" customWidth="1"/>
    <col min="1806" max="1806" width="6.875" bestFit="1" customWidth="1"/>
    <col min="2049" max="2049" width="9" customWidth="1"/>
    <col min="2050" max="2050" width="10" customWidth="1"/>
    <col min="2051" max="2051" width="16.875" customWidth="1"/>
    <col min="2052" max="2053" width="6.125" bestFit="1" customWidth="1"/>
    <col min="2054" max="2054" width="5.125" bestFit="1" customWidth="1"/>
    <col min="2055" max="2056" width="6.125" bestFit="1" customWidth="1"/>
    <col min="2057" max="2057" width="9.125" customWidth="1"/>
    <col min="2058" max="2059" width="6.125" bestFit="1" customWidth="1"/>
    <col min="2060" max="2061" width="5.875" bestFit="1" customWidth="1"/>
    <col min="2062" max="2062" width="6.875" bestFit="1" customWidth="1"/>
    <col min="2305" max="2305" width="9" customWidth="1"/>
    <col min="2306" max="2306" width="10" customWidth="1"/>
    <col min="2307" max="2307" width="16.875" customWidth="1"/>
    <col min="2308" max="2309" width="6.125" bestFit="1" customWidth="1"/>
    <col min="2310" max="2310" width="5.125" bestFit="1" customWidth="1"/>
    <col min="2311" max="2312" width="6.125" bestFit="1" customWidth="1"/>
    <col min="2313" max="2313" width="9.125" customWidth="1"/>
    <col min="2314" max="2315" width="6.125" bestFit="1" customWidth="1"/>
    <col min="2316" max="2317" width="5.875" bestFit="1" customWidth="1"/>
    <col min="2318" max="2318" width="6.875" bestFit="1" customWidth="1"/>
    <col min="2561" max="2561" width="9" customWidth="1"/>
    <col min="2562" max="2562" width="10" customWidth="1"/>
    <col min="2563" max="2563" width="16.875" customWidth="1"/>
    <col min="2564" max="2565" width="6.125" bestFit="1" customWidth="1"/>
    <col min="2566" max="2566" width="5.125" bestFit="1" customWidth="1"/>
    <col min="2567" max="2568" width="6.125" bestFit="1" customWidth="1"/>
    <col min="2569" max="2569" width="9.125" customWidth="1"/>
    <col min="2570" max="2571" width="6.125" bestFit="1" customWidth="1"/>
    <col min="2572" max="2573" width="5.875" bestFit="1" customWidth="1"/>
    <col min="2574" max="2574" width="6.875" bestFit="1" customWidth="1"/>
    <col min="2817" max="2817" width="9" customWidth="1"/>
    <col min="2818" max="2818" width="10" customWidth="1"/>
    <col min="2819" max="2819" width="16.875" customWidth="1"/>
    <col min="2820" max="2821" width="6.125" bestFit="1" customWidth="1"/>
    <col min="2822" max="2822" width="5.125" bestFit="1" customWidth="1"/>
    <col min="2823" max="2824" width="6.125" bestFit="1" customWidth="1"/>
    <col min="2825" max="2825" width="9.125" customWidth="1"/>
    <col min="2826" max="2827" width="6.125" bestFit="1" customWidth="1"/>
    <col min="2828" max="2829" width="5.875" bestFit="1" customWidth="1"/>
    <col min="2830" max="2830" width="6.875" bestFit="1" customWidth="1"/>
    <col min="3073" max="3073" width="9" customWidth="1"/>
    <col min="3074" max="3074" width="10" customWidth="1"/>
    <col min="3075" max="3075" width="16.875" customWidth="1"/>
    <col min="3076" max="3077" width="6.125" bestFit="1" customWidth="1"/>
    <col min="3078" max="3078" width="5.125" bestFit="1" customWidth="1"/>
    <col min="3079" max="3080" width="6.125" bestFit="1" customWidth="1"/>
    <col min="3081" max="3081" width="9.125" customWidth="1"/>
    <col min="3082" max="3083" width="6.125" bestFit="1" customWidth="1"/>
    <col min="3084" max="3085" width="5.875" bestFit="1" customWidth="1"/>
    <col min="3086" max="3086" width="6.875" bestFit="1" customWidth="1"/>
    <col min="3329" max="3329" width="9" customWidth="1"/>
    <col min="3330" max="3330" width="10" customWidth="1"/>
    <col min="3331" max="3331" width="16.875" customWidth="1"/>
    <col min="3332" max="3333" width="6.125" bestFit="1" customWidth="1"/>
    <col min="3334" max="3334" width="5.125" bestFit="1" customWidth="1"/>
    <col min="3335" max="3336" width="6.125" bestFit="1" customWidth="1"/>
    <col min="3337" max="3337" width="9.125" customWidth="1"/>
    <col min="3338" max="3339" width="6.125" bestFit="1" customWidth="1"/>
    <col min="3340" max="3341" width="5.875" bestFit="1" customWidth="1"/>
    <col min="3342" max="3342" width="6.875" bestFit="1" customWidth="1"/>
    <col min="3585" max="3585" width="9" customWidth="1"/>
    <col min="3586" max="3586" width="10" customWidth="1"/>
    <col min="3587" max="3587" width="16.875" customWidth="1"/>
    <col min="3588" max="3589" width="6.125" bestFit="1" customWidth="1"/>
    <col min="3590" max="3590" width="5.125" bestFit="1" customWidth="1"/>
    <col min="3591" max="3592" width="6.125" bestFit="1" customWidth="1"/>
    <col min="3593" max="3593" width="9.125" customWidth="1"/>
    <col min="3594" max="3595" width="6.125" bestFit="1" customWidth="1"/>
    <col min="3596" max="3597" width="5.875" bestFit="1" customWidth="1"/>
    <col min="3598" max="3598" width="6.875" bestFit="1" customWidth="1"/>
    <col min="3841" max="3841" width="9" customWidth="1"/>
    <col min="3842" max="3842" width="10" customWidth="1"/>
    <col min="3843" max="3843" width="16.875" customWidth="1"/>
    <col min="3844" max="3845" width="6.125" bestFit="1" customWidth="1"/>
    <col min="3846" max="3846" width="5.125" bestFit="1" customWidth="1"/>
    <col min="3847" max="3848" width="6.125" bestFit="1" customWidth="1"/>
    <col min="3849" max="3849" width="9.125" customWidth="1"/>
    <col min="3850" max="3851" width="6.125" bestFit="1" customWidth="1"/>
    <col min="3852" max="3853" width="5.875" bestFit="1" customWidth="1"/>
    <col min="3854" max="3854" width="6.875" bestFit="1" customWidth="1"/>
    <col min="4097" max="4097" width="9" customWidth="1"/>
    <col min="4098" max="4098" width="10" customWidth="1"/>
    <col min="4099" max="4099" width="16.875" customWidth="1"/>
    <col min="4100" max="4101" width="6.125" bestFit="1" customWidth="1"/>
    <col min="4102" max="4102" width="5.125" bestFit="1" customWidth="1"/>
    <col min="4103" max="4104" width="6.125" bestFit="1" customWidth="1"/>
    <col min="4105" max="4105" width="9.125" customWidth="1"/>
    <col min="4106" max="4107" width="6.125" bestFit="1" customWidth="1"/>
    <col min="4108" max="4109" width="5.875" bestFit="1" customWidth="1"/>
    <col min="4110" max="4110" width="6.875" bestFit="1" customWidth="1"/>
    <col min="4353" max="4353" width="9" customWidth="1"/>
    <col min="4354" max="4354" width="10" customWidth="1"/>
    <col min="4355" max="4355" width="16.875" customWidth="1"/>
    <col min="4356" max="4357" width="6.125" bestFit="1" customWidth="1"/>
    <col min="4358" max="4358" width="5.125" bestFit="1" customWidth="1"/>
    <col min="4359" max="4360" width="6.125" bestFit="1" customWidth="1"/>
    <col min="4361" max="4361" width="9.125" customWidth="1"/>
    <col min="4362" max="4363" width="6.125" bestFit="1" customWidth="1"/>
    <col min="4364" max="4365" width="5.875" bestFit="1" customWidth="1"/>
    <col min="4366" max="4366" width="6.875" bestFit="1" customWidth="1"/>
    <col min="4609" max="4609" width="9" customWidth="1"/>
    <col min="4610" max="4610" width="10" customWidth="1"/>
    <col min="4611" max="4611" width="16.875" customWidth="1"/>
    <col min="4612" max="4613" width="6.125" bestFit="1" customWidth="1"/>
    <col min="4614" max="4614" width="5.125" bestFit="1" customWidth="1"/>
    <col min="4615" max="4616" width="6.125" bestFit="1" customWidth="1"/>
    <col min="4617" max="4617" width="9.125" customWidth="1"/>
    <col min="4618" max="4619" width="6.125" bestFit="1" customWidth="1"/>
    <col min="4620" max="4621" width="5.875" bestFit="1" customWidth="1"/>
    <col min="4622" max="4622" width="6.875" bestFit="1" customWidth="1"/>
    <col min="4865" max="4865" width="9" customWidth="1"/>
    <col min="4866" max="4866" width="10" customWidth="1"/>
    <col min="4867" max="4867" width="16.875" customWidth="1"/>
    <col min="4868" max="4869" width="6.125" bestFit="1" customWidth="1"/>
    <col min="4870" max="4870" width="5.125" bestFit="1" customWidth="1"/>
    <col min="4871" max="4872" width="6.125" bestFit="1" customWidth="1"/>
    <col min="4873" max="4873" width="9.125" customWidth="1"/>
    <col min="4874" max="4875" width="6.125" bestFit="1" customWidth="1"/>
    <col min="4876" max="4877" width="5.875" bestFit="1" customWidth="1"/>
    <col min="4878" max="4878" width="6.875" bestFit="1" customWidth="1"/>
    <col min="5121" max="5121" width="9" customWidth="1"/>
    <col min="5122" max="5122" width="10" customWidth="1"/>
    <col min="5123" max="5123" width="16.875" customWidth="1"/>
    <col min="5124" max="5125" width="6.125" bestFit="1" customWidth="1"/>
    <col min="5126" max="5126" width="5.125" bestFit="1" customWidth="1"/>
    <col min="5127" max="5128" width="6.125" bestFit="1" customWidth="1"/>
    <col min="5129" max="5129" width="9.125" customWidth="1"/>
    <col min="5130" max="5131" width="6.125" bestFit="1" customWidth="1"/>
    <col min="5132" max="5133" width="5.875" bestFit="1" customWidth="1"/>
    <col min="5134" max="5134" width="6.875" bestFit="1" customWidth="1"/>
    <col min="5377" max="5377" width="9" customWidth="1"/>
    <col min="5378" max="5378" width="10" customWidth="1"/>
    <col min="5379" max="5379" width="16.875" customWidth="1"/>
    <col min="5380" max="5381" width="6.125" bestFit="1" customWidth="1"/>
    <col min="5382" max="5382" width="5.125" bestFit="1" customWidth="1"/>
    <col min="5383" max="5384" width="6.125" bestFit="1" customWidth="1"/>
    <col min="5385" max="5385" width="9.125" customWidth="1"/>
    <col min="5386" max="5387" width="6.125" bestFit="1" customWidth="1"/>
    <col min="5388" max="5389" width="5.875" bestFit="1" customWidth="1"/>
    <col min="5390" max="5390" width="6.875" bestFit="1" customWidth="1"/>
    <col min="5633" max="5633" width="9" customWidth="1"/>
    <col min="5634" max="5634" width="10" customWidth="1"/>
    <col min="5635" max="5635" width="16.875" customWidth="1"/>
    <col min="5636" max="5637" width="6.125" bestFit="1" customWidth="1"/>
    <col min="5638" max="5638" width="5.125" bestFit="1" customWidth="1"/>
    <col min="5639" max="5640" width="6.125" bestFit="1" customWidth="1"/>
    <col min="5641" max="5641" width="9.125" customWidth="1"/>
    <col min="5642" max="5643" width="6.125" bestFit="1" customWidth="1"/>
    <col min="5644" max="5645" width="5.875" bestFit="1" customWidth="1"/>
    <col min="5646" max="5646" width="6.875" bestFit="1" customWidth="1"/>
    <col min="5889" max="5889" width="9" customWidth="1"/>
    <col min="5890" max="5890" width="10" customWidth="1"/>
    <col min="5891" max="5891" width="16.875" customWidth="1"/>
    <col min="5892" max="5893" width="6.125" bestFit="1" customWidth="1"/>
    <col min="5894" max="5894" width="5.125" bestFit="1" customWidth="1"/>
    <col min="5895" max="5896" width="6.125" bestFit="1" customWidth="1"/>
    <col min="5897" max="5897" width="9.125" customWidth="1"/>
    <col min="5898" max="5899" width="6.125" bestFit="1" customWidth="1"/>
    <col min="5900" max="5901" width="5.875" bestFit="1" customWidth="1"/>
    <col min="5902" max="5902" width="6.875" bestFit="1" customWidth="1"/>
    <col min="6145" max="6145" width="9" customWidth="1"/>
    <col min="6146" max="6146" width="10" customWidth="1"/>
    <col min="6147" max="6147" width="16.875" customWidth="1"/>
    <col min="6148" max="6149" width="6.125" bestFit="1" customWidth="1"/>
    <col min="6150" max="6150" width="5.125" bestFit="1" customWidth="1"/>
    <col min="6151" max="6152" width="6.125" bestFit="1" customWidth="1"/>
    <col min="6153" max="6153" width="9.125" customWidth="1"/>
    <col min="6154" max="6155" width="6.125" bestFit="1" customWidth="1"/>
    <col min="6156" max="6157" width="5.875" bestFit="1" customWidth="1"/>
    <col min="6158" max="6158" width="6.875" bestFit="1" customWidth="1"/>
    <col min="6401" max="6401" width="9" customWidth="1"/>
    <col min="6402" max="6402" width="10" customWidth="1"/>
    <col min="6403" max="6403" width="16.875" customWidth="1"/>
    <col min="6404" max="6405" width="6.125" bestFit="1" customWidth="1"/>
    <col min="6406" max="6406" width="5.125" bestFit="1" customWidth="1"/>
    <col min="6407" max="6408" width="6.125" bestFit="1" customWidth="1"/>
    <col min="6409" max="6409" width="9.125" customWidth="1"/>
    <col min="6410" max="6411" width="6.125" bestFit="1" customWidth="1"/>
    <col min="6412" max="6413" width="5.875" bestFit="1" customWidth="1"/>
    <col min="6414" max="6414" width="6.875" bestFit="1" customWidth="1"/>
    <col min="6657" max="6657" width="9" customWidth="1"/>
    <col min="6658" max="6658" width="10" customWidth="1"/>
    <col min="6659" max="6659" width="16.875" customWidth="1"/>
    <col min="6660" max="6661" width="6.125" bestFit="1" customWidth="1"/>
    <col min="6662" max="6662" width="5.125" bestFit="1" customWidth="1"/>
    <col min="6663" max="6664" width="6.125" bestFit="1" customWidth="1"/>
    <col min="6665" max="6665" width="9.125" customWidth="1"/>
    <col min="6666" max="6667" width="6.125" bestFit="1" customWidth="1"/>
    <col min="6668" max="6669" width="5.875" bestFit="1" customWidth="1"/>
    <col min="6670" max="6670" width="6.875" bestFit="1" customWidth="1"/>
    <col min="6913" max="6913" width="9" customWidth="1"/>
    <col min="6914" max="6914" width="10" customWidth="1"/>
    <col min="6915" max="6915" width="16.875" customWidth="1"/>
    <col min="6916" max="6917" width="6.125" bestFit="1" customWidth="1"/>
    <col min="6918" max="6918" width="5.125" bestFit="1" customWidth="1"/>
    <col min="6919" max="6920" width="6.125" bestFit="1" customWidth="1"/>
    <col min="6921" max="6921" width="9.125" customWidth="1"/>
    <col min="6922" max="6923" width="6.125" bestFit="1" customWidth="1"/>
    <col min="6924" max="6925" width="5.875" bestFit="1" customWidth="1"/>
    <col min="6926" max="6926" width="6.875" bestFit="1" customWidth="1"/>
    <col min="7169" max="7169" width="9" customWidth="1"/>
    <col min="7170" max="7170" width="10" customWidth="1"/>
    <col min="7171" max="7171" width="16.875" customWidth="1"/>
    <col min="7172" max="7173" width="6.125" bestFit="1" customWidth="1"/>
    <col min="7174" max="7174" width="5.125" bestFit="1" customWidth="1"/>
    <col min="7175" max="7176" width="6.125" bestFit="1" customWidth="1"/>
    <col min="7177" max="7177" width="9.125" customWidth="1"/>
    <col min="7178" max="7179" width="6.125" bestFit="1" customWidth="1"/>
    <col min="7180" max="7181" width="5.875" bestFit="1" customWidth="1"/>
    <col min="7182" max="7182" width="6.875" bestFit="1" customWidth="1"/>
    <col min="7425" max="7425" width="9" customWidth="1"/>
    <col min="7426" max="7426" width="10" customWidth="1"/>
    <col min="7427" max="7427" width="16.875" customWidth="1"/>
    <col min="7428" max="7429" width="6.125" bestFit="1" customWidth="1"/>
    <col min="7430" max="7430" width="5.125" bestFit="1" customWidth="1"/>
    <col min="7431" max="7432" width="6.125" bestFit="1" customWidth="1"/>
    <col min="7433" max="7433" width="9.125" customWidth="1"/>
    <col min="7434" max="7435" width="6.125" bestFit="1" customWidth="1"/>
    <col min="7436" max="7437" width="5.875" bestFit="1" customWidth="1"/>
    <col min="7438" max="7438" width="6.875" bestFit="1" customWidth="1"/>
    <col min="7681" max="7681" width="9" customWidth="1"/>
    <col min="7682" max="7682" width="10" customWidth="1"/>
    <col min="7683" max="7683" width="16.875" customWidth="1"/>
    <col min="7684" max="7685" width="6.125" bestFit="1" customWidth="1"/>
    <col min="7686" max="7686" width="5.125" bestFit="1" customWidth="1"/>
    <col min="7687" max="7688" width="6.125" bestFit="1" customWidth="1"/>
    <col min="7689" max="7689" width="9.125" customWidth="1"/>
    <col min="7690" max="7691" width="6.125" bestFit="1" customWidth="1"/>
    <col min="7692" max="7693" width="5.875" bestFit="1" customWidth="1"/>
    <col min="7694" max="7694" width="6.875" bestFit="1" customWidth="1"/>
    <col min="7937" max="7937" width="9" customWidth="1"/>
    <col min="7938" max="7938" width="10" customWidth="1"/>
    <col min="7939" max="7939" width="16.875" customWidth="1"/>
    <col min="7940" max="7941" width="6.125" bestFit="1" customWidth="1"/>
    <col min="7942" max="7942" width="5.125" bestFit="1" customWidth="1"/>
    <col min="7943" max="7944" width="6.125" bestFit="1" customWidth="1"/>
    <col min="7945" max="7945" width="9.125" customWidth="1"/>
    <col min="7946" max="7947" width="6.125" bestFit="1" customWidth="1"/>
    <col min="7948" max="7949" width="5.875" bestFit="1" customWidth="1"/>
    <col min="7950" max="7950" width="6.875" bestFit="1" customWidth="1"/>
    <col min="8193" max="8193" width="9" customWidth="1"/>
    <col min="8194" max="8194" width="10" customWidth="1"/>
    <col min="8195" max="8195" width="16.875" customWidth="1"/>
    <col min="8196" max="8197" width="6.125" bestFit="1" customWidth="1"/>
    <col min="8198" max="8198" width="5.125" bestFit="1" customWidth="1"/>
    <col min="8199" max="8200" width="6.125" bestFit="1" customWidth="1"/>
    <col min="8201" max="8201" width="9.125" customWidth="1"/>
    <col min="8202" max="8203" width="6.125" bestFit="1" customWidth="1"/>
    <col min="8204" max="8205" width="5.875" bestFit="1" customWidth="1"/>
    <col min="8206" max="8206" width="6.875" bestFit="1" customWidth="1"/>
    <col min="8449" max="8449" width="9" customWidth="1"/>
    <col min="8450" max="8450" width="10" customWidth="1"/>
    <col min="8451" max="8451" width="16.875" customWidth="1"/>
    <col min="8452" max="8453" width="6.125" bestFit="1" customWidth="1"/>
    <col min="8454" max="8454" width="5.125" bestFit="1" customWidth="1"/>
    <col min="8455" max="8456" width="6.125" bestFit="1" customWidth="1"/>
    <col min="8457" max="8457" width="9.125" customWidth="1"/>
    <col min="8458" max="8459" width="6.125" bestFit="1" customWidth="1"/>
    <col min="8460" max="8461" width="5.875" bestFit="1" customWidth="1"/>
    <col min="8462" max="8462" width="6.875" bestFit="1" customWidth="1"/>
    <col min="8705" max="8705" width="9" customWidth="1"/>
    <col min="8706" max="8706" width="10" customWidth="1"/>
    <col min="8707" max="8707" width="16.875" customWidth="1"/>
    <col min="8708" max="8709" width="6.125" bestFit="1" customWidth="1"/>
    <col min="8710" max="8710" width="5.125" bestFit="1" customWidth="1"/>
    <col min="8711" max="8712" width="6.125" bestFit="1" customWidth="1"/>
    <col min="8713" max="8713" width="9.125" customWidth="1"/>
    <col min="8714" max="8715" width="6.125" bestFit="1" customWidth="1"/>
    <col min="8716" max="8717" width="5.875" bestFit="1" customWidth="1"/>
    <col min="8718" max="8718" width="6.875" bestFit="1" customWidth="1"/>
    <col min="8961" max="8961" width="9" customWidth="1"/>
    <col min="8962" max="8962" width="10" customWidth="1"/>
    <col min="8963" max="8963" width="16.875" customWidth="1"/>
    <col min="8964" max="8965" width="6.125" bestFit="1" customWidth="1"/>
    <col min="8966" max="8966" width="5.125" bestFit="1" customWidth="1"/>
    <col min="8967" max="8968" width="6.125" bestFit="1" customWidth="1"/>
    <col min="8969" max="8969" width="9.125" customWidth="1"/>
    <col min="8970" max="8971" width="6.125" bestFit="1" customWidth="1"/>
    <col min="8972" max="8973" width="5.875" bestFit="1" customWidth="1"/>
    <col min="8974" max="8974" width="6.875" bestFit="1" customWidth="1"/>
    <col min="9217" max="9217" width="9" customWidth="1"/>
    <col min="9218" max="9218" width="10" customWidth="1"/>
    <col min="9219" max="9219" width="16.875" customWidth="1"/>
    <col min="9220" max="9221" width="6.125" bestFit="1" customWidth="1"/>
    <col min="9222" max="9222" width="5.125" bestFit="1" customWidth="1"/>
    <col min="9223" max="9224" width="6.125" bestFit="1" customWidth="1"/>
    <col min="9225" max="9225" width="9.125" customWidth="1"/>
    <col min="9226" max="9227" width="6.125" bestFit="1" customWidth="1"/>
    <col min="9228" max="9229" width="5.875" bestFit="1" customWidth="1"/>
    <col min="9230" max="9230" width="6.875" bestFit="1" customWidth="1"/>
    <col min="9473" max="9473" width="9" customWidth="1"/>
    <col min="9474" max="9474" width="10" customWidth="1"/>
    <col min="9475" max="9475" width="16.875" customWidth="1"/>
    <col min="9476" max="9477" width="6.125" bestFit="1" customWidth="1"/>
    <col min="9478" max="9478" width="5.125" bestFit="1" customWidth="1"/>
    <col min="9479" max="9480" width="6.125" bestFit="1" customWidth="1"/>
    <col min="9481" max="9481" width="9.125" customWidth="1"/>
    <col min="9482" max="9483" width="6.125" bestFit="1" customWidth="1"/>
    <col min="9484" max="9485" width="5.875" bestFit="1" customWidth="1"/>
    <col min="9486" max="9486" width="6.875" bestFit="1" customWidth="1"/>
    <col min="9729" max="9729" width="9" customWidth="1"/>
    <col min="9730" max="9730" width="10" customWidth="1"/>
    <col min="9731" max="9731" width="16.875" customWidth="1"/>
    <col min="9732" max="9733" width="6.125" bestFit="1" customWidth="1"/>
    <col min="9734" max="9734" width="5.125" bestFit="1" customWidth="1"/>
    <col min="9735" max="9736" width="6.125" bestFit="1" customWidth="1"/>
    <col min="9737" max="9737" width="9.125" customWidth="1"/>
    <col min="9738" max="9739" width="6.125" bestFit="1" customWidth="1"/>
    <col min="9740" max="9741" width="5.875" bestFit="1" customWidth="1"/>
    <col min="9742" max="9742" width="6.875" bestFit="1" customWidth="1"/>
    <col min="9985" max="9985" width="9" customWidth="1"/>
    <col min="9986" max="9986" width="10" customWidth="1"/>
    <col min="9987" max="9987" width="16.875" customWidth="1"/>
    <col min="9988" max="9989" width="6.125" bestFit="1" customWidth="1"/>
    <col min="9990" max="9990" width="5.125" bestFit="1" customWidth="1"/>
    <col min="9991" max="9992" width="6.125" bestFit="1" customWidth="1"/>
    <col min="9993" max="9993" width="9.125" customWidth="1"/>
    <col min="9994" max="9995" width="6.125" bestFit="1" customWidth="1"/>
    <col min="9996" max="9997" width="5.875" bestFit="1" customWidth="1"/>
    <col min="9998" max="9998" width="6.875" bestFit="1" customWidth="1"/>
    <col min="10241" max="10241" width="9" customWidth="1"/>
    <col min="10242" max="10242" width="10" customWidth="1"/>
    <col min="10243" max="10243" width="16.875" customWidth="1"/>
    <col min="10244" max="10245" width="6.125" bestFit="1" customWidth="1"/>
    <col min="10246" max="10246" width="5.125" bestFit="1" customWidth="1"/>
    <col min="10247" max="10248" width="6.125" bestFit="1" customWidth="1"/>
    <col min="10249" max="10249" width="9.125" customWidth="1"/>
    <col min="10250" max="10251" width="6.125" bestFit="1" customWidth="1"/>
    <col min="10252" max="10253" width="5.875" bestFit="1" customWidth="1"/>
    <col min="10254" max="10254" width="6.875" bestFit="1" customWidth="1"/>
    <col min="10497" max="10497" width="9" customWidth="1"/>
    <col min="10498" max="10498" width="10" customWidth="1"/>
    <col min="10499" max="10499" width="16.875" customWidth="1"/>
    <col min="10500" max="10501" width="6.125" bestFit="1" customWidth="1"/>
    <col min="10502" max="10502" width="5.125" bestFit="1" customWidth="1"/>
    <col min="10503" max="10504" width="6.125" bestFit="1" customWidth="1"/>
    <col min="10505" max="10505" width="9.125" customWidth="1"/>
    <col min="10506" max="10507" width="6.125" bestFit="1" customWidth="1"/>
    <col min="10508" max="10509" width="5.875" bestFit="1" customWidth="1"/>
    <col min="10510" max="10510" width="6.875" bestFit="1" customWidth="1"/>
    <col min="10753" max="10753" width="9" customWidth="1"/>
    <col min="10754" max="10754" width="10" customWidth="1"/>
    <col min="10755" max="10755" width="16.875" customWidth="1"/>
    <col min="10756" max="10757" width="6.125" bestFit="1" customWidth="1"/>
    <col min="10758" max="10758" width="5.125" bestFit="1" customWidth="1"/>
    <col min="10759" max="10760" width="6.125" bestFit="1" customWidth="1"/>
    <col min="10761" max="10761" width="9.125" customWidth="1"/>
    <col min="10762" max="10763" width="6.125" bestFit="1" customWidth="1"/>
    <col min="10764" max="10765" width="5.875" bestFit="1" customWidth="1"/>
    <col min="10766" max="10766" width="6.875" bestFit="1" customWidth="1"/>
    <col min="11009" max="11009" width="9" customWidth="1"/>
    <col min="11010" max="11010" width="10" customWidth="1"/>
    <col min="11011" max="11011" width="16.875" customWidth="1"/>
    <col min="11012" max="11013" width="6.125" bestFit="1" customWidth="1"/>
    <col min="11014" max="11014" width="5.125" bestFit="1" customWidth="1"/>
    <col min="11015" max="11016" width="6.125" bestFit="1" customWidth="1"/>
    <col min="11017" max="11017" width="9.125" customWidth="1"/>
    <col min="11018" max="11019" width="6.125" bestFit="1" customWidth="1"/>
    <col min="11020" max="11021" width="5.875" bestFit="1" customWidth="1"/>
    <col min="11022" max="11022" width="6.875" bestFit="1" customWidth="1"/>
    <col min="11265" max="11265" width="9" customWidth="1"/>
    <col min="11266" max="11266" width="10" customWidth="1"/>
    <col min="11267" max="11267" width="16.875" customWidth="1"/>
    <col min="11268" max="11269" width="6.125" bestFit="1" customWidth="1"/>
    <col min="11270" max="11270" width="5.125" bestFit="1" customWidth="1"/>
    <col min="11271" max="11272" width="6.125" bestFit="1" customWidth="1"/>
    <col min="11273" max="11273" width="9.125" customWidth="1"/>
    <col min="11274" max="11275" width="6.125" bestFit="1" customWidth="1"/>
    <col min="11276" max="11277" width="5.875" bestFit="1" customWidth="1"/>
    <col min="11278" max="11278" width="6.875" bestFit="1" customWidth="1"/>
    <col min="11521" max="11521" width="9" customWidth="1"/>
    <col min="11522" max="11522" width="10" customWidth="1"/>
    <col min="11523" max="11523" width="16.875" customWidth="1"/>
    <col min="11524" max="11525" width="6.125" bestFit="1" customWidth="1"/>
    <col min="11526" max="11526" width="5.125" bestFit="1" customWidth="1"/>
    <col min="11527" max="11528" width="6.125" bestFit="1" customWidth="1"/>
    <col min="11529" max="11529" width="9.125" customWidth="1"/>
    <col min="11530" max="11531" width="6.125" bestFit="1" customWidth="1"/>
    <col min="11532" max="11533" width="5.875" bestFit="1" customWidth="1"/>
    <col min="11534" max="11534" width="6.875" bestFit="1" customWidth="1"/>
    <col min="11777" max="11777" width="9" customWidth="1"/>
    <col min="11778" max="11778" width="10" customWidth="1"/>
    <col min="11779" max="11779" width="16.875" customWidth="1"/>
    <col min="11780" max="11781" width="6.125" bestFit="1" customWidth="1"/>
    <col min="11782" max="11782" width="5.125" bestFit="1" customWidth="1"/>
    <col min="11783" max="11784" width="6.125" bestFit="1" customWidth="1"/>
    <col min="11785" max="11785" width="9.125" customWidth="1"/>
    <col min="11786" max="11787" width="6.125" bestFit="1" customWidth="1"/>
    <col min="11788" max="11789" width="5.875" bestFit="1" customWidth="1"/>
    <col min="11790" max="11790" width="6.875" bestFit="1" customWidth="1"/>
    <col min="12033" max="12033" width="9" customWidth="1"/>
    <col min="12034" max="12034" width="10" customWidth="1"/>
    <col min="12035" max="12035" width="16.875" customWidth="1"/>
    <col min="12036" max="12037" width="6.125" bestFit="1" customWidth="1"/>
    <col min="12038" max="12038" width="5.125" bestFit="1" customWidth="1"/>
    <col min="12039" max="12040" width="6.125" bestFit="1" customWidth="1"/>
    <col min="12041" max="12041" width="9.125" customWidth="1"/>
    <col min="12042" max="12043" width="6.125" bestFit="1" customWidth="1"/>
    <col min="12044" max="12045" width="5.875" bestFit="1" customWidth="1"/>
    <col min="12046" max="12046" width="6.875" bestFit="1" customWidth="1"/>
    <col min="12289" max="12289" width="9" customWidth="1"/>
    <col min="12290" max="12290" width="10" customWidth="1"/>
    <col min="12291" max="12291" width="16.875" customWidth="1"/>
    <col min="12292" max="12293" width="6.125" bestFit="1" customWidth="1"/>
    <col min="12294" max="12294" width="5.125" bestFit="1" customWidth="1"/>
    <col min="12295" max="12296" width="6.125" bestFit="1" customWidth="1"/>
    <col min="12297" max="12297" width="9.125" customWidth="1"/>
    <col min="12298" max="12299" width="6.125" bestFit="1" customWidth="1"/>
    <col min="12300" max="12301" width="5.875" bestFit="1" customWidth="1"/>
    <col min="12302" max="12302" width="6.875" bestFit="1" customWidth="1"/>
    <col min="12545" max="12545" width="9" customWidth="1"/>
    <col min="12546" max="12546" width="10" customWidth="1"/>
    <col min="12547" max="12547" width="16.875" customWidth="1"/>
    <col min="12548" max="12549" width="6.125" bestFit="1" customWidth="1"/>
    <col min="12550" max="12550" width="5.125" bestFit="1" customWidth="1"/>
    <col min="12551" max="12552" width="6.125" bestFit="1" customWidth="1"/>
    <col min="12553" max="12553" width="9.125" customWidth="1"/>
    <col min="12554" max="12555" width="6.125" bestFit="1" customWidth="1"/>
    <col min="12556" max="12557" width="5.875" bestFit="1" customWidth="1"/>
    <col min="12558" max="12558" width="6.875" bestFit="1" customWidth="1"/>
    <col min="12801" max="12801" width="9" customWidth="1"/>
    <col min="12802" max="12802" width="10" customWidth="1"/>
    <col min="12803" max="12803" width="16.875" customWidth="1"/>
    <col min="12804" max="12805" width="6.125" bestFit="1" customWidth="1"/>
    <col min="12806" max="12806" width="5.125" bestFit="1" customWidth="1"/>
    <col min="12807" max="12808" width="6.125" bestFit="1" customWidth="1"/>
    <col min="12809" max="12809" width="9.125" customWidth="1"/>
    <col min="12810" max="12811" width="6.125" bestFit="1" customWidth="1"/>
    <col min="12812" max="12813" width="5.875" bestFit="1" customWidth="1"/>
    <col min="12814" max="12814" width="6.875" bestFit="1" customWidth="1"/>
    <col min="13057" max="13057" width="9" customWidth="1"/>
    <col min="13058" max="13058" width="10" customWidth="1"/>
    <col min="13059" max="13059" width="16.875" customWidth="1"/>
    <col min="13060" max="13061" width="6.125" bestFit="1" customWidth="1"/>
    <col min="13062" max="13062" width="5.125" bestFit="1" customWidth="1"/>
    <col min="13063" max="13064" width="6.125" bestFit="1" customWidth="1"/>
    <col min="13065" max="13065" width="9.125" customWidth="1"/>
    <col min="13066" max="13067" width="6.125" bestFit="1" customWidth="1"/>
    <col min="13068" max="13069" width="5.875" bestFit="1" customWidth="1"/>
    <col min="13070" max="13070" width="6.875" bestFit="1" customWidth="1"/>
    <col min="13313" max="13313" width="9" customWidth="1"/>
    <col min="13314" max="13314" width="10" customWidth="1"/>
    <col min="13315" max="13315" width="16.875" customWidth="1"/>
    <col min="13316" max="13317" width="6.125" bestFit="1" customWidth="1"/>
    <col min="13318" max="13318" width="5.125" bestFit="1" customWidth="1"/>
    <col min="13319" max="13320" width="6.125" bestFit="1" customWidth="1"/>
    <col min="13321" max="13321" width="9.125" customWidth="1"/>
    <col min="13322" max="13323" width="6.125" bestFit="1" customWidth="1"/>
    <col min="13324" max="13325" width="5.875" bestFit="1" customWidth="1"/>
    <col min="13326" max="13326" width="6.875" bestFit="1" customWidth="1"/>
    <col min="13569" max="13569" width="9" customWidth="1"/>
    <col min="13570" max="13570" width="10" customWidth="1"/>
    <col min="13571" max="13571" width="16.875" customWidth="1"/>
    <col min="13572" max="13573" width="6.125" bestFit="1" customWidth="1"/>
    <col min="13574" max="13574" width="5.125" bestFit="1" customWidth="1"/>
    <col min="13575" max="13576" width="6.125" bestFit="1" customWidth="1"/>
    <col min="13577" max="13577" width="9.125" customWidth="1"/>
    <col min="13578" max="13579" width="6.125" bestFit="1" customWidth="1"/>
    <col min="13580" max="13581" width="5.875" bestFit="1" customWidth="1"/>
    <col min="13582" max="13582" width="6.875" bestFit="1" customWidth="1"/>
    <col min="13825" max="13825" width="9" customWidth="1"/>
    <col min="13826" max="13826" width="10" customWidth="1"/>
    <col min="13827" max="13827" width="16.875" customWidth="1"/>
    <col min="13828" max="13829" width="6.125" bestFit="1" customWidth="1"/>
    <col min="13830" max="13830" width="5.125" bestFit="1" customWidth="1"/>
    <col min="13831" max="13832" width="6.125" bestFit="1" customWidth="1"/>
    <col min="13833" max="13833" width="9.125" customWidth="1"/>
    <col min="13834" max="13835" width="6.125" bestFit="1" customWidth="1"/>
    <col min="13836" max="13837" width="5.875" bestFit="1" customWidth="1"/>
    <col min="13838" max="13838" width="6.875" bestFit="1" customWidth="1"/>
    <col min="14081" max="14081" width="9" customWidth="1"/>
    <col min="14082" max="14082" width="10" customWidth="1"/>
    <col min="14083" max="14083" width="16.875" customWidth="1"/>
    <col min="14084" max="14085" width="6.125" bestFit="1" customWidth="1"/>
    <col min="14086" max="14086" width="5.125" bestFit="1" customWidth="1"/>
    <col min="14087" max="14088" width="6.125" bestFit="1" customWidth="1"/>
    <col min="14089" max="14089" width="9.125" customWidth="1"/>
    <col min="14090" max="14091" width="6.125" bestFit="1" customWidth="1"/>
    <col min="14092" max="14093" width="5.875" bestFit="1" customWidth="1"/>
    <col min="14094" max="14094" width="6.875" bestFit="1" customWidth="1"/>
    <col min="14337" max="14337" width="9" customWidth="1"/>
    <col min="14338" max="14338" width="10" customWidth="1"/>
    <col min="14339" max="14339" width="16.875" customWidth="1"/>
    <col min="14340" max="14341" width="6.125" bestFit="1" customWidth="1"/>
    <col min="14342" max="14342" width="5.125" bestFit="1" customWidth="1"/>
    <col min="14343" max="14344" width="6.125" bestFit="1" customWidth="1"/>
    <col min="14345" max="14345" width="9.125" customWidth="1"/>
    <col min="14346" max="14347" width="6.125" bestFit="1" customWidth="1"/>
    <col min="14348" max="14349" width="5.875" bestFit="1" customWidth="1"/>
    <col min="14350" max="14350" width="6.875" bestFit="1" customWidth="1"/>
    <col min="14593" max="14593" width="9" customWidth="1"/>
    <col min="14594" max="14594" width="10" customWidth="1"/>
    <col min="14595" max="14595" width="16.875" customWidth="1"/>
    <col min="14596" max="14597" width="6.125" bestFit="1" customWidth="1"/>
    <col min="14598" max="14598" width="5.125" bestFit="1" customWidth="1"/>
    <col min="14599" max="14600" width="6.125" bestFit="1" customWidth="1"/>
    <col min="14601" max="14601" width="9.125" customWidth="1"/>
    <col min="14602" max="14603" width="6.125" bestFit="1" customWidth="1"/>
    <col min="14604" max="14605" width="5.875" bestFit="1" customWidth="1"/>
    <col min="14606" max="14606" width="6.875" bestFit="1" customWidth="1"/>
    <col min="14849" max="14849" width="9" customWidth="1"/>
    <col min="14850" max="14850" width="10" customWidth="1"/>
    <col min="14851" max="14851" width="16.875" customWidth="1"/>
    <col min="14852" max="14853" width="6.125" bestFit="1" customWidth="1"/>
    <col min="14854" max="14854" width="5.125" bestFit="1" customWidth="1"/>
    <col min="14855" max="14856" width="6.125" bestFit="1" customWidth="1"/>
    <col min="14857" max="14857" width="9.125" customWidth="1"/>
    <col min="14858" max="14859" width="6.125" bestFit="1" customWidth="1"/>
    <col min="14860" max="14861" width="5.875" bestFit="1" customWidth="1"/>
    <col min="14862" max="14862" width="6.875" bestFit="1" customWidth="1"/>
    <col min="15105" max="15105" width="9" customWidth="1"/>
    <col min="15106" max="15106" width="10" customWidth="1"/>
    <col min="15107" max="15107" width="16.875" customWidth="1"/>
    <col min="15108" max="15109" width="6.125" bestFit="1" customWidth="1"/>
    <col min="15110" max="15110" width="5.125" bestFit="1" customWidth="1"/>
    <col min="15111" max="15112" width="6.125" bestFit="1" customWidth="1"/>
    <col min="15113" max="15113" width="9.125" customWidth="1"/>
    <col min="15114" max="15115" width="6.125" bestFit="1" customWidth="1"/>
    <col min="15116" max="15117" width="5.875" bestFit="1" customWidth="1"/>
    <col min="15118" max="15118" width="6.875" bestFit="1" customWidth="1"/>
    <col min="15361" max="15361" width="9" customWidth="1"/>
    <col min="15362" max="15362" width="10" customWidth="1"/>
    <col min="15363" max="15363" width="16.875" customWidth="1"/>
    <col min="15364" max="15365" width="6.125" bestFit="1" customWidth="1"/>
    <col min="15366" max="15366" width="5.125" bestFit="1" customWidth="1"/>
    <col min="15367" max="15368" width="6.125" bestFit="1" customWidth="1"/>
    <col min="15369" max="15369" width="9.125" customWidth="1"/>
    <col min="15370" max="15371" width="6.125" bestFit="1" customWidth="1"/>
    <col min="15372" max="15373" width="5.875" bestFit="1" customWidth="1"/>
    <col min="15374" max="15374" width="6.875" bestFit="1" customWidth="1"/>
    <col min="15617" max="15617" width="9" customWidth="1"/>
    <col min="15618" max="15618" width="10" customWidth="1"/>
    <col min="15619" max="15619" width="16.875" customWidth="1"/>
    <col min="15620" max="15621" width="6.125" bestFit="1" customWidth="1"/>
    <col min="15622" max="15622" width="5.125" bestFit="1" customWidth="1"/>
    <col min="15623" max="15624" width="6.125" bestFit="1" customWidth="1"/>
    <col min="15625" max="15625" width="9.125" customWidth="1"/>
    <col min="15626" max="15627" width="6.125" bestFit="1" customWidth="1"/>
    <col min="15628" max="15629" width="5.875" bestFit="1" customWidth="1"/>
    <col min="15630" max="15630" width="6.875" bestFit="1" customWidth="1"/>
    <col min="15873" max="15873" width="9" customWidth="1"/>
    <col min="15874" max="15874" width="10" customWidth="1"/>
    <col min="15875" max="15875" width="16.875" customWidth="1"/>
    <col min="15876" max="15877" width="6.125" bestFit="1" customWidth="1"/>
    <col min="15878" max="15878" width="5.125" bestFit="1" customWidth="1"/>
    <col min="15879" max="15880" width="6.125" bestFit="1" customWidth="1"/>
    <col min="15881" max="15881" width="9.125" customWidth="1"/>
    <col min="15882" max="15883" width="6.125" bestFit="1" customWidth="1"/>
    <col min="15884" max="15885" width="5.875" bestFit="1" customWidth="1"/>
    <col min="15886" max="15886" width="6.875" bestFit="1" customWidth="1"/>
    <col min="16129" max="16129" width="9" customWidth="1"/>
    <col min="16130" max="16130" width="10" customWidth="1"/>
    <col min="16131" max="16131" width="16.875" customWidth="1"/>
    <col min="16132" max="16133" width="6.125" bestFit="1" customWidth="1"/>
    <col min="16134" max="16134" width="5.125" bestFit="1" customWidth="1"/>
    <col min="16135" max="16136" width="6.125" bestFit="1" customWidth="1"/>
    <col min="16137" max="16137" width="9.125" customWidth="1"/>
    <col min="16138" max="16139" width="6.125" bestFit="1" customWidth="1"/>
    <col min="16140" max="16141" width="5.875" bestFit="1" customWidth="1"/>
    <col min="16142" max="16142" width="6.875" bestFit="1" customWidth="1"/>
  </cols>
  <sheetData>
    <row r="1" spans="1:20" ht="33" customHeight="1" thickBot="1">
      <c r="A1" s="158" t="s">
        <v>188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20" ht="33" customHeight="1" thickTop="1" thickBot="1">
      <c r="A2" s="12"/>
      <c r="B2" s="152" t="s">
        <v>189</v>
      </c>
      <c r="C2" s="153"/>
      <c r="D2" s="154" t="s">
        <v>190</v>
      </c>
      <c r="E2" s="154"/>
      <c r="F2" s="154"/>
      <c r="G2" s="154"/>
      <c r="H2" s="155"/>
      <c r="I2" s="156" t="s">
        <v>191</v>
      </c>
      <c r="J2" s="156"/>
      <c r="K2" s="156"/>
      <c r="L2" s="156"/>
      <c r="M2" s="156"/>
      <c r="N2" s="157"/>
    </row>
    <row r="3" spans="1:20" ht="33" customHeight="1" thickTop="1" thickBot="1">
      <c r="A3" s="13" t="s">
        <v>192</v>
      </c>
      <c r="B3" s="21" t="s">
        <v>193</v>
      </c>
      <c r="C3" s="147" t="s">
        <v>194</v>
      </c>
      <c r="D3" s="22" t="s">
        <v>195</v>
      </c>
      <c r="E3" s="22" t="s">
        <v>196</v>
      </c>
      <c r="F3" s="22" t="s">
        <v>197</v>
      </c>
      <c r="G3" s="22" t="s">
        <v>198</v>
      </c>
      <c r="H3" s="30" t="s">
        <v>199</v>
      </c>
      <c r="I3" s="23" t="s">
        <v>200</v>
      </c>
      <c r="J3" s="23" t="s">
        <v>201</v>
      </c>
      <c r="K3" s="23" t="s">
        <v>202</v>
      </c>
      <c r="L3" s="23" t="s">
        <v>203</v>
      </c>
      <c r="M3" s="23" t="s">
        <v>204</v>
      </c>
      <c r="N3" s="24" t="s">
        <v>205</v>
      </c>
      <c r="P3" s="3"/>
      <c r="Q3" s="3"/>
      <c r="R3" s="3"/>
      <c r="S3" s="3"/>
      <c r="T3" s="3"/>
    </row>
    <row r="4" spans="1:20" ht="18.95" thickTop="1">
      <c r="A4" s="14" t="s">
        <v>206</v>
      </c>
      <c r="B4" s="10">
        <v>39497</v>
      </c>
      <c r="C4" s="25">
        <v>31382</v>
      </c>
      <c r="D4" s="11">
        <v>0.64400000000000002</v>
      </c>
      <c r="E4" s="11">
        <v>0.59599999999999997</v>
      </c>
      <c r="F4" s="11">
        <v>4.8000000000000001E-2</v>
      </c>
      <c r="G4" s="11">
        <v>7.0999999999999994E-2</v>
      </c>
      <c r="H4" s="28">
        <v>0.28499999999999998</v>
      </c>
      <c r="I4" t="s">
        <v>207</v>
      </c>
      <c r="J4" s="5">
        <f>D$8-D4</f>
        <v>0.14500000000000002</v>
      </c>
      <c r="K4" s="5">
        <f>E$8-E4</f>
        <v>0.13200000000000001</v>
      </c>
      <c r="L4" s="5">
        <f>F$8-F4</f>
        <v>1.2999999999999998E-2</v>
      </c>
      <c r="M4" s="5">
        <f>G$8-G4</f>
        <v>3.3000000000000002E-2</v>
      </c>
      <c r="N4" s="15">
        <f>H$8-H4</f>
        <v>-0.17799999999999999</v>
      </c>
      <c r="O4" s="7"/>
      <c r="P4" s="8"/>
    </row>
    <row r="5" spans="1:20" s="6" customFormat="1" ht="18">
      <c r="A5" s="69" t="s">
        <v>208</v>
      </c>
      <c r="B5" s="70">
        <v>50601</v>
      </c>
      <c r="C5" s="27">
        <v>38940</v>
      </c>
      <c r="D5" s="71">
        <v>0.73499999999999999</v>
      </c>
      <c r="E5" s="71">
        <v>0.68</v>
      </c>
      <c r="F5" s="71">
        <v>5.5E-2</v>
      </c>
      <c r="G5" s="71">
        <v>8.5999999999999993E-2</v>
      </c>
      <c r="H5" s="72">
        <v>0.17899999999999999</v>
      </c>
      <c r="I5" s="9" t="s">
        <v>209</v>
      </c>
      <c r="J5" s="31">
        <f>D$8-D5</f>
        <v>5.4000000000000048E-2</v>
      </c>
      <c r="K5" s="31">
        <f t="shared" ref="K5:N8" si="0">E$8-E5</f>
        <v>4.7999999999999932E-2</v>
      </c>
      <c r="L5" s="31">
        <f t="shared" si="0"/>
        <v>5.9999999999999984E-3</v>
      </c>
      <c r="M5" s="31">
        <f t="shared" si="0"/>
        <v>1.8000000000000002E-2</v>
      </c>
      <c r="N5" s="73">
        <f t="shared" si="0"/>
        <v>-7.1999999999999995E-2</v>
      </c>
      <c r="O5" s="7"/>
      <c r="P5" s="8"/>
    </row>
    <row r="6" spans="1:20" ht="18">
      <c r="A6" s="69" t="s">
        <v>210</v>
      </c>
      <c r="B6" s="70">
        <v>59448</v>
      </c>
      <c r="C6" s="27">
        <v>44816</v>
      </c>
      <c r="D6" s="71">
        <v>0.76800000000000002</v>
      </c>
      <c r="E6" s="71">
        <v>0.71199999999999997</v>
      </c>
      <c r="F6" s="71">
        <v>5.6000000000000001E-2</v>
      </c>
      <c r="G6" s="71">
        <v>9.4E-2</v>
      </c>
      <c r="H6" s="72">
        <v>0.13800000000000001</v>
      </c>
      <c r="I6" s="9" t="s">
        <v>211</v>
      </c>
      <c r="J6" s="31">
        <f>D$8-D6</f>
        <v>2.1000000000000019E-2</v>
      </c>
      <c r="K6" s="31">
        <f t="shared" si="0"/>
        <v>1.6000000000000014E-2</v>
      </c>
      <c r="L6" s="31">
        <f t="shared" si="0"/>
        <v>4.9999999999999975E-3</v>
      </c>
      <c r="M6" s="31">
        <f t="shared" si="0"/>
        <v>9.999999999999995E-3</v>
      </c>
      <c r="N6" s="73">
        <f t="shared" si="0"/>
        <v>-3.1000000000000014E-2</v>
      </c>
      <c r="O6" s="7"/>
      <c r="P6" s="8"/>
    </row>
    <row r="7" spans="1:20" ht="18">
      <c r="A7" s="69" t="s">
        <v>212</v>
      </c>
      <c r="B7" s="70">
        <v>66605</v>
      </c>
      <c r="C7" s="27">
        <v>49585</v>
      </c>
      <c r="D7" s="71">
        <v>0.78300000000000003</v>
      </c>
      <c r="E7" s="71">
        <v>0.72199999999999998</v>
      </c>
      <c r="F7" s="71">
        <v>6.0999999999999999E-2</v>
      </c>
      <c r="G7" s="71">
        <v>0.10199999999999999</v>
      </c>
      <c r="H7" s="72">
        <v>0.115</v>
      </c>
      <c r="I7" s="9" t="s">
        <v>213</v>
      </c>
      <c r="J7" s="31">
        <f>D$8-D7</f>
        <v>6.0000000000000053E-3</v>
      </c>
      <c r="K7" s="31">
        <f t="shared" si="0"/>
        <v>6.0000000000000053E-3</v>
      </c>
      <c r="L7" s="31">
        <f t="shared" si="0"/>
        <v>0</v>
      </c>
      <c r="M7" s="31">
        <f t="shared" si="0"/>
        <v>2.0000000000000018E-3</v>
      </c>
      <c r="N7" s="73">
        <f t="shared" si="0"/>
        <v>-8.0000000000000071E-3</v>
      </c>
      <c r="O7" s="7"/>
      <c r="P7" s="8"/>
    </row>
    <row r="8" spans="1:20" ht="18">
      <c r="A8" s="69" t="s">
        <v>214</v>
      </c>
      <c r="B8" s="70">
        <v>72925</v>
      </c>
      <c r="C8" s="27">
        <v>53840</v>
      </c>
      <c r="D8" s="71">
        <v>0.78900000000000003</v>
      </c>
      <c r="E8" s="71">
        <v>0.72799999999999998</v>
      </c>
      <c r="F8" s="71">
        <v>6.0999999999999999E-2</v>
      </c>
      <c r="G8" s="71">
        <v>0.104</v>
      </c>
      <c r="H8" s="72">
        <v>0.107</v>
      </c>
      <c r="I8" s="9" t="s">
        <v>215</v>
      </c>
      <c r="J8" s="31">
        <f>D$8-D8</f>
        <v>0</v>
      </c>
      <c r="K8" s="31">
        <f t="shared" si="0"/>
        <v>0</v>
      </c>
      <c r="L8" s="31">
        <f t="shared" si="0"/>
        <v>0</v>
      </c>
      <c r="M8" s="31">
        <f t="shared" si="0"/>
        <v>0</v>
      </c>
      <c r="N8" s="73">
        <f t="shared" si="0"/>
        <v>0</v>
      </c>
      <c r="O8" s="7"/>
      <c r="P8" s="8"/>
    </row>
    <row r="9" spans="1:20" ht="33.950000000000003">
      <c r="A9" s="74" t="s">
        <v>216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1"/>
      <c r="O9" s="7"/>
      <c r="P9" s="8"/>
    </row>
    <row r="10" spans="1:20" ht="18">
      <c r="A10" s="69" t="s">
        <v>206</v>
      </c>
      <c r="B10" s="70">
        <v>40283</v>
      </c>
      <c r="C10" s="27">
        <v>30903</v>
      </c>
      <c r="D10" s="71">
        <v>0.63500000000000001</v>
      </c>
      <c r="E10" s="71">
        <v>0.60499999999999998</v>
      </c>
      <c r="F10" s="71">
        <v>0.03</v>
      </c>
      <c r="G10" s="71">
        <v>7.6999999999999999E-2</v>
      </c>
      <c r="H10" s="72">
        <v>0.28799999999999998</v>
      </c>
      <c r="I10" s="9" t="s">
        <v>217</v>
      </c>
      <c r="J10" s="31">
        <f t="shared" ref="J10:N14" si="1">D$13-D10</f>
        <v>0.14800000000000002</v>
      </c>
      <c r="K10" s="31">
        <f t="shared" si="1"/>
        <v>0.13800000000000001</v>
      </c>
      <c r="L10" s="31">
        <f t="shared" si="1"/>
        <v>1.0000000000000002E-2</v>
      </c>
      <c r="M10" s="31">
        <f t="shared" si="1"/>
        <v>4.0999999999999995E-2</v>
      </c>
      <c r="N10" s="73">
        <f t="shared" si="1"/>
        <v>-0.18899999999999997</v>
      </c>
      <c r="O10" s="7"/>
      <c r="P10" s="8"/>
    </row>
    <row r="11" spans="1:20" s="6" customFormat="1" ht="18">
      <c r="A11" s="69" t="s">
        <v>208</v>
      </c>
      <c r="B11" s="70">
        <v>52106</v>
      </c>
      <c r="C11" s="27">
        <v>38624</v>
      </c>
      <c r="D11" s="71">
        <v>0.72299999999999998</v>
      </c>
      <c r="E11" s="71">
        <v>0.68500000000000005</v>
      </c>
      <c r="F11" s="71">
        <v>3.7999999999999999E-2</v>
      </c>
      <c r="G11" s="71">
        <v>9.7000000000000003E-2</v>
      </c>
      <c r="H11" s="72">
        <v>0.18</v>
      </c>
      <c r="I11" s="9" t="s">
        <v>218</v>
      </c>
      <c r="J11" s="31">
        <f t="shared" si="1"/>
        <v>6.0000000000000053E-2</v>
      </c>
      <c r="K11" s="31">
        <f t="shared" si="1"/>
        <v>5.799999999999994E-2</v>
      </c>
      <c r="L11" s="31">
        <f t="shared" si="1"/>
        <v>2.0000000000000018E-3</v>
      </c>
      <c r="M11" s="31">
        <f t="shared" si="1"/>
        <v>2.0999999999999991E-2</v>
      </c>
      <c r="N11" s="73">
        <f t="shared" si="1"/>
        <v>-8.0999999999999989E-2</v>
      </c>
      <c r="O11" s="7"/>
      <c r="P11" s="8"/>
    </row>
    <row r="12" spans="1:20" ht="18">
      <c r="A12" s="14" t="s">
        <v>210</v>
      </c>
      <c r="B12" s="10">
        <v>61446</v>
      </c>
      <c r="C12" s="25">
        <v>44771</v>
      </c>
      <c r="D12" s="11">
        <v>0.76700000000000002</v>
      </c>
      <c r="E12" s="11">
        <v>0.72899999999999998</v>
      </c>
      <c r="F12" s="11">
        <v>3.7999999999999999E-2</v>
      </c>
      <c r="G12" s="11">
        <v>0.108</v>
      </c>
      <c r="H12" s="28">
        <v>0.125</v>
      </c>
      <c r="I12" t="s">
        <v>219</v>
      </c>
      <c r="J12" s="5">
        <f t="shared" si="1"/>
        <v>1.6000000000000014E-2</v>
      </c>
      <c r="K12" s="5">
        <f t="shared" si="1"/>
        <v>1.4000000000000012E-2</v>
      </c>
      <c r="L12" s="5">
        <f t="shared" si="1"/>
        <v>2.0000000000000018E-3</v>
      </c>
      <c r="M12" s="5">
        <f t="shared" si="1"/>
        <v>9.999999999999995E-3</v>
      </c>
      <c r="N12" s="15">
        <f t="shared" si="1"/>
        <v>-2.5999999999999995E-2</v>
      </c>
      <c r="O12" s="7"/>
      <c r="P12" s="8"/>
    </row>
    <row r="13" spans="1:20" ht="18">
      <c r="A13" s="14" t="s">
        <v>212</v>
      </c>
      <c r="B13" s="10">
        <v>69090</v>
      </c>
      <c r="C13" s="25">
        <v>49585</v>
      </c>
      <c r="D13" s="11">
        <v>0.78300000000000003</v>
      </c>
      <c r="E13" s="11">
        <v>0.74299999999999999</v>
      </c>
      <c r="F13" s="11">
        <v>0.04</v>
      </c>
      <c r="G13" s="11">
        <v>0.11799999999999999</v>
      </c>
      <c r="H13" s="28">
        <v>9.9000000000000005E-2</v>
      </c>
      <c r="I13" t="s">
        <v>220</v>
      </c>
      <c r="J13" s="5">
        <f t="shared" si="1"/>
        <v>0</v>
      </c>
      <c r="K13" s="5">
        <f t="shared" si="1"/>
        <v>0</v>
      </c>
      <c r="L13" s="5">
        <f t="shared" si="1"/>
        <v>0</v>
      </c>
      <c r="M13" s="5">
        <f t="shared" si="1"/>
        <v>0</v>
      </c>
      <c r="N13" s="15">
        <f t="shared" si="1"/>
        <v>0</v>
      </c>
      <c r="O13" s="7"/>
      <c r="P13" s="8"/>
    </row>
    <row r="14" spans="1:20" ht="18.95" thickBot="1">
      <c r="A14" s="16" t="s">
        <v>214</v>
      </c>
      <c r="B14" s="17">
        <v>75746</v>
      </c>
      <c r="C14" s="26">
        <v>53840</v>
      </c>
      <c r="D14" s="18">
        <v>0.78900000000000003</v>
      </c>
      <c r="E14" s="18">
        <v>0.748</v>
      </c>
      <c r="F14" s="18">
        <v>4.1000000000000002E-2</v>
      </c>
      <c r="G14" s="18">
        <v>0.12</v>
      </c>
      <c r="H14" s="29">
        <v>9.0999999999999998E-2</v>
      </c>
      <c r="I14" s="19" t="s">
        <v>221</v>
      </c>
      <c r="J14" s="18">
        <f t="shared" si="1"/>
        <v>-6.0000000000000053E-3</v>
      </c>
      <c r="K14" s="18">
        <f t="shared" si="1"/>
        <v>-5.0000000000000044E-3</v>
      </c>
      <c r="L14" s="18">
        <f t="shared" si="1"/>
        <v>-1.0000000000000009E-3</v>
      </c>
      <c r="M14" s="18">
        <f t="shared" si="1"/>
        <v>-2.0000000000000018E-3</v>
      </c>
      <c r="N14" s="20">
        <f t="shared" si="1"/>
        <v>8.0000000000000071E-3</v>
      </c>
      <c r="O14" s="7"/>
      <c r="P14" s="8"/>
    </row>
    <row r="15" spans="1:20" ht="17.100000000000001" thickTop="1"/>
  </sheetData>
  <mergeCells count="5">
    <mergeCell ref="B2:C2"/>
    <mergeCell ref="D2:H2"/>
    <mergeCell ref="I2:N2"/>
    <mergeCell ref="A1:M1"/>
    <mergeCell ref="B9:N9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49BA-62BC-4EFC-898E-24B2622FE5FF}">
  <dimension ref="A1:G12"/>
  <sheetViews>
    <sheetView zoomScale="170" zoomScaleNormal="170" workbookViewId="0">
      <selection sqref="A1:G1"/>
    </sheetView>
  </sheetViews>
  <sheetFormatPr defaultColWidth="11" defaultRowHeight="15.95"/>
  <cols>
    <col min="1" max="1" width="32.125" bestFit="1" customWidth="1"/>
    <col min="2" max="2" width="14.625" bestFit="1" customWidth="1"/>
    <col min="3" max="3" width="16.375" bestFit="1" customWidth="1"/>
    <col min="4" max="4" width="13.125" bestFit="1" customWidth="1"/>
    <col min="5" max="5" width="14.125" bestFit="1" customWidth="1"/>
    <col min="6" max="6" width="13.125" bestFit="1" customWidth="1"/>
    <col min="7" max="7" width="12.875" bestFit="1" customWidth="1"/>
    <col min="8" max="8" width="12.625" customWidth="1"/>
    <col min="9" max="9" width="12" customWidth="1"/>
    <col min="10" max="10" width="8.125" bestFit="1" customWidth="1"/>
    <col min="11" max="11" width="5" bestFit="1" customWidth="1"/>
    <col min="13" max="14" width="33.125" bestFit="1" customWidth="1"/>
    <col min="15" max="15" width="15.375" bestFit="1" customWidth="1"/>
    <col min="16" max="16" width="13.625" bestFit="1" customWidth="1"/>
  </cols>
  <sheetData>
    <row r="1" spans="1:7" ht="36.950000000000003" customHeight="1" thickBot="1">
      <c r="A1" s="162" t="s">
        <v>222</v>
      </c>
      <c r="B1" s="163"/>
      <c r="C1" s="163"/>
      <c r="D1" s="163"/>
      <c r="E1" s="163"/>
      <c r="F1" s="163"/>
      <c r="G1" s="163"/>
    </row>
    <row r="2" spans="1:7" ht="18" thickTop="1" thickBot="1">
      <c r="A2" s="115"/>
      <c r="B2" s="164" t="s">
        <v>223</v>
      </c>
      <c r="C2" s="164"/>
      <c r="D2" s="164"/>
      <c r="E2" s="164" t="s">
        <v>224</v>
      </c>
      <c r="F2" s="164"/>
      <c r="G2" s="164"/>
    </row>
    <row r="3" spans="1:7" ht="18" thickTop="1" thickBot="1">
      <c r="A3" s="116"/>
      <c r="B3" s="116" t="s">
        <v>225</v>
      </c>
      <c r="C3" s="116" t="s">
        <v>226</v>
      </c>
      <c r="D3" s="116" t="s">
        <v>227</v>
      </c>
      <c r="E3" s="116" t="s">
        <v>225</v>
      </c>
      <c r="F3" s="116" t="s">
        <v>226</v>
      </c>
      <c r="G3" s="116" t="s">
        <v>227</v>
      </c>
    </row>
    <row r="4" spans="1:7" ht="17.100000000000001" thickTop="1">
      <c r="A4" t="s">
        <v>228</v>
      </c>
      <c r="D4" s="4">
        <v>479218923</v>
      </c>
      <c r="G4" s="4">
        <v>457197862</v>
      </c>
    </row>
    <row r="5" spans="1:7">
      <c r="A5" t="s">
        <v>229</v>
      </c>
      <c r="B5" s="117">
        <v>9.0999999999999998E-2</v>
      </c>
      <c r="C5" s="117">
        <v>0.90900000000000003</v>
      </c>
      <c r="D5" s="118"/>
      <c r="E5" s="119">
        <v>8.2299999999999998E-2</v>
      </c>
      <c r="F5" s="119">
        <v>0.91769999999999996</v>
      </c>
      <c r="G5" s="118"/>
    </row>
    <row r="6" spans="1:7">
      <c r="A6" t="s">
        <v>230</v>
      </c>
      <c r="B6" s="103">
        <f>160738180/D4</f>
        <v>0.33541701357231252</v>
      </c>
      <c r="C6" s="31"/>
      <c r="D6" s="120">
        <f>309854308/D4</f>
        <v>0.64658195477810876</v>
      </c>
      <c r="E6" s="103">
        <f>152949727/G4</f>
        <v>0.33453727524211391</v>
      </c>
      <c r="F6" s="120"/>
      <c r="G6" s="120">
        <f>318162339/G4</f>
        <v>0.69589638413488464</v>
      </c>
    </row>
    <row r="7" spans="1:7">
      <c r="A7" t="s">
        <v>231</v>
      </c>
      <c r="B7" s="117">
        <v>0.18029999999999999</v>
      </c>
      <c r="C7" s="117">
        <v>0.81969999999999998</v>
      </c>
      <c r="D7" s="119">
        <v>1</v>
      </c>
      <c r="E7" s="119">
        <v>0.43030000000000002</v>
      </c>
      <c r="F7" s="119">
        <v>0.56969999999999998</v>
      </c>
      <c r="G7" s="119">
        <v>1</v>
      </c>
    </row>
    <row r="8" spans="1:7">
      <c r="A8" t="s">
        <v>232</v>
      </c>
      <c r="B8" s="31">
        <v>0.17730000000000001</v>
      </c>
      <c r="C8" s="117">
        <v>0.78949999999999998</v>
      </c>
      <c r="D8" s="119">
        <v>0.96679999999999999</v>
      </c>
      <c r="E8" s="119">
        <v>0.42320000000000002</v>
      </c>
      <c r="F8" s="119">
        <v>0.55400000000000005</v>
      </c>
      <c r="G8" s="121">
        <v>0.97709999999999997</v>
      </c>
    </row>
    <row r="9" spans="1:7" ht="17.100000000000001">
      <c r="A9" s="122" t="s">
        <v>233</v>
      </c>
      <c r="B9" s="119" t="s">
        <v>234</v>
      </c>
      <c r="C9" s="121" t="s">
        <v>235</v>
      </c>
      <c r="D9" s="123" t="s">
        <v>236</v>
      </c>
      <c r="E9" s="123" t="s">
        <v>237</v>
      </c>
      <c r="F9" s="123" t="s">
        <v>238</v>
      </c>
      <c r="G9" s="123" t="s">
        <v>239</v>
      </c>
    </row>
    <row r="10" spans="1:7" ht="17.100000000000001" thickBot="1">
      <c r="A10" s="116" t="s">
        <v>240</v>
      </c>
      <c r="B10" s="124">
        <v>55.37</v>
      </c>
      <c r="C10" s="125">
        <v>34.590000000000003</v>
      </c>
      <c r="D10" s="126">
        <v>37.24</v>
      </c>
      <c r="E10" s="127">
        <v>54.41</v>
      </c>
      <c r="F10" s="127">
        <v>49.59</v>
      </c>
      <c r="G10" s="127">
        <v>23.35</v>
      </c>
    </row>
    <row r="11" spans="1:7" ht="17.100000000000001" thickTop="1">
      <c r="B11" s="63"/>
      <c r="C11" s="63"/>
      <c r="D11" s="5"/>
      <c r="E11" s="105"/>
      <c r="F11" s="105"/>
      <c r="G11" s="105"/>
    </row>
    <row r="12" spans="1:7" ht="30.95" customHeight="1"/>
  </sheetData>
  <mergeCells count="3">
    <mergeCell ref="A1:G1"/>
    <mergeCell ref="B2:D2"/>
    <mergeCell ref="E2:G2"/>
  </mergeCells>
  <pageMargins left="0.35" right="0.35" top="0.75" bottom="0.75" header="0.3" footer="0.3"/>
  <pageSetup paperSize="9" scale="83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225C-86BF-452B-B547-3D94B9707BF0}">
  <dimension ref="A1:H11"/>
  <sheetViews>
    <sheetView zoomScale="170" zoomScaleNormal="170" workbookViewId="0">
      <selection sqref="A1:G1"/>
    </sheetView>
  </sheetViews>
  <sheetFormatPr defaultColWidth="11" defaultRowHeight="15.95"/>
  <cols>
    <col min="1" max="1" width="42.625" bestFit="1" customWidth="1"/>
    <col min="2" max="2" width="12.375" bestFit="1" customWidth="1"/>
    <col min="3" max="3" width="13.625" bestFit="1" customWidth="1"/>
    <col min="4" max="4" width="14.875" bestFit="1" customWidth="1"/>
    <col min="5" max="5" width="13.125" bestFit="1" customWidth="1"/>
    <col min="6" max="6" width="11.125" bestFit="1" customWidth="1"/>
    <col min="7" max="7" width="14.5" bestFit="1" customWidth="1"/>
    <col min="8" max="8" width="12.625" customWidth="1"/>
    <col min="9" max="9" width="12" customWidth="1"/>
    <col min="10" max="10" width="8.125" bestFit="1" customWidth="1"/>
    <col min="11" max="11" width="5" bestFit="1" customWidth="1"/>
    <col min="13" max="14" width="33.125" bestFit="1" customWidth="1"/>
    <col min="15" max="15" width="15.375" bestFit="1" customWidth="1"/>
    <col min="16" max="16" width="13.625" bestFit="1" customWidth="1"/>
  </cols>
  <sheetData>
    <row r="1" spans="1:8" ht="36.950000000000003" customHeight="1" thickBot="1">
      <c r="A1" s="165" t="s">
        <v>241</v>
      </c>
      <c r="B1" s="166"/>
      <c r="C1" s="166"/>
      <c r="D1" s="166"/>
      <c r="E1" s="166"/>
      <c r="F1" s="166"/>
      <c r="G1" s="166"/>
    </row>
    <row r="2" spans="1:8" ht="18" thickTop="1" thickBot="1">
      <c r="A2" s="135"/>
      <c r="B2" s="167" t="s">
        <v>242</v>
      </c>
      <c r="C2" s="167"/>
      <c r="D2" s="167"/>
      <c r="E2" s="167" t="s">
        <v>243</v>
      </c>
      <c r="F2" s="167"/>
      <c r="G2" s="167"/>
    </row>
    <row r="3" spans="1:8" ht="18" thickTop="1" thickBot="1">
      <c r="A3" s="62"/>
      <c r="B3" s="137" t="s">
        <v>225</v>
      </c>
      <c r="C3" s="137" t="s">
        <v>226</v>
      </c>
      <c r="D3" s="137" t="s">
        <v>227</v>
      </c>
      <c r="E3" s="137" t="s">
        <v>225</v>
      </c>
      <c r="F3" s="137" t="s">
        <v>226</v>
      </c>
      <c r="G3" s="137" t="s">
        <v>227</v>
      </c>
    </row>
    <row r="4" spans="1:8" ht="17.100000000000001" thickTop="1">
      <c r="A4" s="135" t="s">
        <v>228</v>
      </c>
      <c r="C4" s="135"/>
      <c r="D4" s="138">
        <v>540437612</v>
      </c>
      <c r="F4" s="135"/>
      <c r="G4" s="138">
        <v>451284018</v>
      </c>
    </row>
    <row r="5" spans="1:8">
      <c r="A5" s="135" t="s">
        <v>229</v>
      </c>
      <c r="B5" s="63">
        <v>8.9800000000000005E-2</v>
      </c>
      <c r="C5" s="63">
        <v>0.91020000000000001</v>
      </c>
      <c r="D5" s="60"/>
      <c r="E5" s="60">
        <v>0.1023</v>
      </c>
      <c r="F5" s="60">
        <v>0.89770000000000005</v>
      </c>
      <c r="G5" s="60"/>
    </row>
    <row r="6" spans="1:8">
      <c r="A6" s="135" t="s">
        <v>230</v>
      </c>
      <c r="B6" s="63"/>
      <c r="C6" s="63"/>
      <c r="D6" s="106">
        <f>351332743/D4</f>
        <v>0.65008936313633181</v>
      </c>
      <c r="E6" s="60"/>
      <c r="F6" s="60"/>
      <c r="G6" s="106">
        <f>311326640/G4</f>
        <v>0.68986852532411191</v>
      </c>
      <c r="H6" s="104"/>
    </row>
    <row r="7" spans="1:8">
      <c r="A7" s="135" t="s">
        <v>244</v>
      </c>
      <c r="B7" s="63">
        <v>0.6119</v>
      </c>
      <c r="C7" s="63">
        <v>0.3332</v>
      </c>
      <c r="D7" s="60">
        <v>0.94510000000000005</v>
      </c>
      <c r="E7" s="60">
        <v>0.34899999999999998</v>
      </c>
      <c r="F7" s="60">
        <v>0.60399999999999998</v>
      </c>
      <c r="G7" s="60">
        <v>0.95299999999999996</v>
      </c>
      <c r="H7" s="5"/>
    </row>
    <row r="8" spans="1:8">
      <c r="A8" s="139" t="s">
        <v>233</v>
      </c>
      <c r="B8" s="61" t="s">
        <v>245</v>
      </c>
      <c r="C8" s="61" t="s">
        <v>246</v>
      </c>
      <c r="D8" s="61" t="s">
        <v>247</v>
      </c>
      <c r="E8" s="61" t="s">
        <v>248</v>
      </c>
      <c r="F8" s="61" t="s">
        <v>249</v>
      </c>
      <c r="G8" s="61" t="s">
        <v>250</v>
      </c>
    </row>
    <row r="9" spans="1:8" ht="17.100000000000001" thickBot="1">
      <c r="A9" s="137" t="s">
        <v>240</v>
      </c>
      <c r="B9" s="64">
        <v>41.73</v>
      </c>
      <c r="C9" s="64">
        <v>38.32</v>
      </c>
      <c r="D9" s="65">
        <v>5.27</v>
      </c>
      <c r="E9" s="65">
        <v>53.2</v>
      </c>
      <c r="F9" s="65">
        <v>36.840000000000003</v>
      </c>
      <c r="G9" s="65">
        <v>22.2</v>
      </c>
    </row>
    <row r="10" spans="1:8" ht="17.100000000000001" thickTop="1">
      <c r="B10" s="63"/>
      <c r="C10" s="63"/>
      <c r="D10" s="5"/>
      <c r="E10" s="105"/>
      <c r="F10" s="105"/>
      <c r="G10" s="105"/>
    </row>
    <row r="11" spans="1:8" ht="30.95" customHeight="1"/>
  </sheetData>
  <mergeCells count="3">
    <mergeCell ref="A1:G1"/>
    <mergeCell ref="B2:D2"/>
    <mergeCell ref="E2:G2"/>
  </mergeCells>
  <pageMargins left="0.35" right="0.35" top="0.75" bottom="0.75" header="0.3" footer="0.3"/>
  <pageSetup paperSize="9" scale="83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37BD-D2B4-4430-A7A8-733EFA9F273C}">
  <dimension ref="A1:I10"/>
  <sheetViews>
    <sheetView zoomScale="170" zoomScaleNormal="170" workbookViewId="0">
      <selection activeCell="D7" sqref="D7"/>
    </sheetView>
  </sheetViews>
  <sheetFormatPr defaultColWidth="11" defaultRowHeight="15.95"/>
  <cols>
    <col min="1" max="1" width="42.625" bestFit="1" customWidth="1"/>
    <col min="2" max="2" width="12.375" bestFit="1" customWidth="1"/>
    <col min="3" max="3" width="13.625" bestFit="1" customWidth="1"/>
    <col min="4" max="4" width="14.875" bestFit="1" customWidth="1"/>
    <col min="5" max="5" width="13.125" bestFit="1" customWidth="1"/>
    <col min="6" max="6" width="11.125" bestFit="1" customWidth="1"/>
    <col min="7" max="7" width="14.5" bestFit="1" customWidth="1"/>
    <col min="8" max="8" width="12.625" customWidth="1"/>
    <col min="9" max="9" width="12" customWidth="1"/>
    <col min="10" max="10" width="8.125" bestFit="1" customWidth="1"/>
    <col min="11" max="11" width="5" bestFit="1" customWidth="1"/>
    <col min="13" max="14" width="33.125" bestFit="1" customWidth="1"/>
    <col min="15" max="15" width="15.375" bestFit="1" customWidth="1"/>
    <col min="16" max="16" width="13.625" bestFit="1" customWidth="1"/>
  </cols>
  <sheetData>
    <row r="1" spans="1:9" ht="30.95" customHeight="1" thickBot="1">
      <c r="A1" s="165" t="s">
        <v>251</v>
      </c>
      <c r="B1" s="166"/>
      <c r="C1" s="166"/>
      <c r="D1" s="166"/>
      <c r="E1" s="166"/>
      <c r="F1" s="166"/>
      <c r="G1" s="166"/>
    </row>
    <row r="2" spans="1:9" ht="18" thickTop="1" thickBot="1">
      <c r="A2" s="135"/>
      <c r="B2" s="167" t="s">
        <v>242</v>
      </c>
      <c r="C2" s="167"/>
      <c r="D2" s="167"/>
      <c r="E2" s="167" t="s">
        <v>252</v>
      </c>
      <c r="F2" s="167"/>
      <c r="G2" s="167"/>
    </row>
    <row r="3" spans="1:9" ht="18" thickTop="1" thickBot="1">
      <c r="A3" s="62" t="s">
        <v>253</v>
      </c>
      <c r="B3" s="137" t="s">
        <v>225</v>
      </c>
      <c r="C3" s="137" t="s">
        <v>226</v>
      </c>
      <c r="D3" s="137" t="s">
        <v>227</v>
      </c>
      <c r="E3" s="137" t="s">
        <v>225</v>
      </c>
      <c r="F3" s="137" t="s">
        <v>226</v>
      </c>
      <c r="G3" s="137" t="s">
        <v>227</v>
      </c>
    </row>
    <row r="4" spans="1:9" ht="17.100000000000001" thickTop="1">
      <c r="A4" s="135" t="s">
        <v>228</v>
      </c>
      <c r="C4" s="135"/>
      <c r="D4" s="138">
        <v>540437612</v>
      </c>
      <c r="F4" s="135"/>
      <c r="G4" s="138">
        <v>451284018</v>
      </c>
    </row>
    <row r="5" spans="1:9">
      <c r="A5" s="135" t="s">
        <v>229</v>
      </c>
      <c r="B5" s="63">
        <v>8.9800000000000005E-2</v>
      </c>
      <c r="C5" s="63">
        <v>0.91020000000000001</v>
      </c>
      <c r="D5" s="60"/>
      <c r="E5" s="60">
        <v>0.1023</v>
      </c>
      <c r="F5" s="60">
        <v>0.89770000000000005</v>
      </c>
      <c r="G5" s="60"/>
    </row>
    <row r="6" spans="1:9">
      <c r="A6" s="91" t="s">
        <v>254</v>
      </c>
      <c r="B6" s="63"/>
      <c r="C6" s="63"/>
      <c r="D6" s="107">
        <f>323889538/D4</f>
        <v>0.59930976454688356</v>
      </c>
      <c r="F6" s="60"/>
      <c r="G6" s="108">
        <f>296559302/G4</f>
        <v>0.65714558941017054</v>
      </c>
    </row>
    <row r="7" spans="1:9">
      <c r="A7" s="135" t="s">
        <v>244</v>
      </c>
      <c r="B7" s="63">
        <v>0.34899999999999998</v>
      </c>
      <c r="C7" s="63">
        <v>0.51700000000000002</v>
      </c>
      <c r="D7" s="63">
        <v>0.91400000000000003</v>
      </c>
      <c r="E7" s="60">
        <v>0.34499999999999997</v>
      </c>
      <c r="F7" s="60">
        <v>0.52300000000000002</v>
      </c>
      <c r="G7" s="60">
        <v>0.91100000000000003</v>
      </c>
      <c r="I7" s="5"/>
    </row>
    <row r="8" spans="1:9">
      <c r="A8" s="139" t="s">
        <v>233</v>
      </c>
      <c r="B8" s="61" t="s">
        <v>255</v>
      </c>
      <c r="C8" s="61" t="s">
        <v>256</v>
      </c>
      <c r="D8" s="61" t="s">
        <v>257</v>
      </c>
      <c r="E8" s="61" t="s">
        <v>258</v>
      </c>
      <c r="F8" s="61" t="s">
        <v>259</v>
      </c>
      <c r="G8" s="61" t="s">
        <v>260</v>
      </c>
    </row>
    <row r="9" spans="1:9" ht="17.100000000000001" thickBot="1">
      <c r="A9" s="137" t="s">
        <v>240</v>
      </c>
      <c r="B9" s="64">
        <v>52.6</v>
      </c>
      <c r="C9" s="64">
        <v>31.7</v>
      </c>
      <c r="D9" s="65">
        <v>16.3</v>
      </c>
      <c r="E9" s="65">
        <v>55.7</v>
      </c>
      <c r="F9" s="65">
        <v>35.700000000000003</v>
      </c>
      <c r="G9" s="65">
        <v>16</v>
      </c>
    </row>
    <row r="10" spans="1:9" ht="17.100000000000001" thickTop="1"/>
  </sheetData>
  <mergeCells count="3">
    <mergeCell ref="A1:G1"/>
    <mergeCell ref="B2:D2"/>
    <mergeCell ref="E2:G2"/>
  </mergeCells>
  <pageMargins left="0.35" right="0.35" top="0.75" bottom="0.75" header="0.3" footer="0.3"/>
  <pageSetup paperSize="9" scale="83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D9C5-C45C-704B-BDB7-45D030B577A3}">
  <dimension ref="A1:L93"/>
  <sheetViews>
    <sheetView zoomScale="234" workbookViewId="0">
      <selection activeCell="D21" sqref="D21"/>
    </sheetView>
  </sheetViews>
  <sheetFormatPr defaultColWidth="11" defaultRowHeight="15.95"/>
  <cols>
    <col min="1" max="1" width="20.875" style="37" bestFit="1" customWidth="1"/>
    <col min="2" max="2" width="22.625" style="10" bestFit="1" customWidth="1"/>
    <col min="3" max="3" width="66.375" bestFit="1" customWidth="1"/>
    <col min="4" max="4" width="71.375" bestFit="1" customWidth="1"/>
    <col min="5" max="5" width="15.875" bestFit="1" customWidth="1"/>
    <col min="6" max="6" width="27.5" bestFit="1" customWidth="1"/>
    <col min="7" max="7" width="110.125" bestFit="1" customWidth="1"/>
  </cols>
  <sheetData>
    <row r="1" spans="1:12" s="2" customFormat="1">
      <c r="A1" s="2" t="s">
        <v>261</v>
      </c>
      <c r="F1" s="88"/>
      <c r="G1" s="88"/>
      <c r="H1" s="88"/>
      <c r="I1" s="88"/>
      <c r="J1" s="88"/>
      <c r="K1" s="88"/>
      <c r="L1" s="88"/>
    </row>
    <row r="2" spans="1:12" ht="53.1" customHeight="1">
      <c r="A2" s="149" t="s">
        <v>262</v>
      </c>
      <c r="B2" s="149" t="s">
        <v>263</v>
      </c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12">
      <c r="A3" s="37">
        <v>0</v>
      </c>
      <c r="B3" s="10">
        <v>8</v>
      </c>
      <c r="C3" t="s">
        <v>269</v>
      </c>
      <c r="D3" t="s">
        <v>270</v>
      </c>
      <c r="E3" t="s">
        <v>271</v>
      </c>
      <c r="G3" t="s">
        <v>272</v>
      </c>
    </row>
    <row r="4" spans="1:12">
      <c r="A4" s="37">
        <v>2</v>
      </c>
      <c r="B4" s="10">
        <v>7</v>
      </c>
      <c r="C4" t="s">
        <v>273</v>
      </c>
      <c r="D4" t="s">
        <v>274</v>
      </c>
      <c r="E4" t="s">
        <v>271</v>
      </c>
      <c r="F4" t="s">
        <v>275</v>
      </c>
      <c r="G4" t="s">
        <v>276</v>
      </c>
    </row>
    <row r="5" spans="1:12">
      <c r="A5" s="37">
        <v>1</v>
      </c>
      <c r="B5" s="10">
        <v>5</v>
      </c>
      <c r="C5" t="s">
        <v>277</v>
      </c>
      <c r="D5" t="s">
        <v>278</v>
      </c>
      <c r="E5" t="s">
        <v>271</v>
      </c>
      <c r="F5" t="s">
        <v>279</v>
      </c>
      <c r="G5" t="s">
        <v>280</v>
      </c>
    </row>
    <row r="6" spans="1:12">
      <c r="A6" s="37">
        <v>0</v>
      </c>
      <c r="B6" s="10">
        <v>5</v>
      </c>
      <c r="C6" t="s">
        <v>281</v>
      </c>
      <c r="D6" t="s">
        <v>282</v>
      </c>
      <c r="E6" t="s">
        <v>271</v>
      </c>
      <c r="G6" t="s">
        <v>283</v>
      </c>
    </row>
    <row r="7" spans="1:12">
      <c r="A7" s="37">
        <v>0</v>
      </c>
      <c r="B7" s="10">
        <v>5</v>
      </c>
      <c r="C7" t="s">
        <v>284</v>
      </c>
      <c r="D7" t="s">
        <v>285</v>
      </c>
      <c r="E7" t="s">
        <v>271</v>
      </c>
      <c r="G7" t="s">
        <v>286</v>
      </c>
    </row>
    <row r="8" spans="1:12">
      <c r="A8" s="37">
        <v>2</v>
      </c>
      <c r="B8" s="10">
        <v>4</v>
      </c>
      <c r="C8" t="s">
        <v>287</v>
      </c>
      <c r="D8" t="s">
        <v>288</v>
      </c>
      <c r="E8" t="s">
        <v>271</v>
      </c>
      <c r="F8" t="s">
        <v>289</v>
      </c>
      <c r="G8" t="s">
        <v>290</v>
      </c>
    </row>
    <row r="9" spans="1:12">
      <c r="A9" s="37">
        <v>0</v>
      </c>
      <c r="B9" s="10">
        <v>3</v>
      </c>
      <c r="C9" t="s">
        <v>291</v>
      </c>
      <c r="D9" t="s">
        <v>292</v>
      </c>
      <c r="E9" t="s">
        <v>271</v>
      </c>
      <c r="G9" t="s">
        <v>293</v>
      </c>
    </row>
    <row r="10" spans="1:12">
      <c r="A10" s="37">
        <v>0</v>
      </c>
      <c r="B10" s="10">
        <v>3</v>
      </c>
      <c r="C10" t="s">
        <v>294</v>
      </c>
      <c r="D10" t="s">
        <v>295</v>
      </c>
      <c r="E10" t="s">
        <v>271</v>
      </c>
      <c r="G10" t="s">
        <v>296</v>
      </c>
    </row>
    <row r="11" spans="1:12">
      <c r="A11" s="37">
        <v>0</v>
      </c>
      <c r="B11" s="10">
        <v>2</v>
      </c>
      <c r="C11" t="s">
        <v>297</v>
      </c>
      <c r="D11" t="s">
        <v>298</v>
      </c>
      <c r="E11" t="s">
        <v>271</v>
      </c>
      <c r="G11" t="s">
        <v>299</v>
      </c>
    </row>
    <row r="12" spans="1:12">
      <c r="A12" s="37">
        <v>0</v>
      </c>
      <c r="B12" s="10">
        <v>2</v>
      </c>
      <c r="C12" t="s">
        <v>300</v>
      </c>
      <c r="D12" t="s">
        <v>301</v>
      </c>
      <c r="E12" t="s">
        <v>271</v>
      </c>
      <c r="G12" t="s">
        <v>302</v>
      </c>
    </row>
    <row r="13" spans="1:12">
      <c r="A13" s="37">
        <v>0</v>
      </c>
      <c r="B13" s="10">
        <v>2</v>
      </c>
      <c r="C13" t="s">
        <v>303</v>
      </c>
      <c r="D13" t="s">
        <v>304</v>
      </c>
      <c r="E13" t="s">
        <v>271</v>
      </c>
      <c r="G13" t="s">
        <v>305</v>
      </c>
    </row>
    <row r="14" spans="1:12">
      <c r="A14" s="37">
        <v>0</v>
      </c>
      <c r="B14" s="10">
        <v>2</v>
      </c>
      <c r="C14" t="s">
        <v>306</v>
      </c>
      <c r="D14" t="s">
        <v>307</v>
      </c>
      <c r="E14" t="s">
        <v>271</v>
      </c>
      <c r="G14" t="s">
        <v>308</v>
      </c>
    </row>
    <row r="15" spans="1:12">
      <c r="A15" s="37">
        <v>0</v>
      </c>
      <c r="B15" s="10">
        <v>2</v>
      </c>
      <c r="C15" t="s">
        <v>309</v>
      </c>
      <c r="D15" t="s">
        <v>310</v>
      </c>
      <c r="E15" t="s">
        <v>271</v>
      </c>
      <c r="G15" t="s">
        <v>311</v>
      </c>
    </row>
    <row r="16" spans="1:12">
      <c r="A16" s="37">
        <v>0</v>
      </c>
      <c r="B16" s="10">
        <v>2</v>
      </c>
      <c r="C16" t="s">
        <v>312</v>
      </c>
      <c r="D16" t="s">
        <v>313</v>
      </c>
      <c r="E16" t="s">
        <v>271</v>
      </c>
      <c r="G16" t="s">
        <v>314</v>
      </c>
    </row>
    <row r="17" spans="1:7">
      <c r="A17" s="37">
        <v>0</v>
      </c>
      <c r="B17" s="10">
        <v>2</v>
      </c>
      <c r="C17" t="s">
        <v>315</v>
      </c>
      <c r="D17" t="s">
        <v>316</v>
      </c>
      <c r="E17" t="s">
        <v>271</v>
      </c>
      <c r="G17" t="s">
        <v>317</v>
      </c>
    </row>
    <row r="18" spans="1:7">
      <c r="A18" s="37">
        <v>0</v>
      </c>
      <c r="B18" s="10">
        <v>2</v>
      </c>
      <c r="C18" t="s">
        <v>318</v>
      </c>
      <c r="D18" t="s">
        <v>319</v>
      </c>
      <c r="E18" t="s">
        <v>271</v>
      </c>
      <c r="G18" t="s">
        <v>320</v>
      </c>
    </row>
    <row r="19" spans="1:7">
      <c r="A19" s="37">
        <v>1</v>
      </c>
      <c r="B19" s="10">
        <v>1</v>
      </c>
      <c r="C19" t="s">
        <v>321</v>
      </c>
      <c r="D19" t="s">
        <v>322</v>
      </c>
      <c r="E19" t="s">
        <v>271</v>
      </c>
      <c r="F19" t="s">
        <v>323</v>
      </c>
      <c r="G19" t="s">
        <v>324</v>
      </c>
    </row>
    <row r="20" spans="1:7">
      <c r="A20" s="37">
        <v>2</v>
      </c>
      <c r="B20" s="10">
        <v>1</v>
      </c>
      <c r="C20" t="s">
        <v>325</v>
      </c>
      <c r="D20" t="s">
        <v>326</v>
      </c>
      <c r="E20" t="s">
        <v>271</v>
      </c>
      <c r="F20" t="s">
        <v>327</v>
      </c>
      <c r="G20" t="s">
        <v>328</v>
      </c>
    </row>
    <row r="21" spans="1:7">
      <c r="A21" s="37">
        <v>0</v>
      </c>
      <c r="B21" s="10">
        <v>1</v>
      </c>
      <c r="C21" t="s">
        <v>329</v>
      </c>
      <c r="D21" t="s">
        <v>330</v>
      </c>
      <c r="E21" t="s">
        <v>271</v>
      </c>
      <c r="G21" t="s">
        <v>331</v>
      </c>
    </row>
    <row r="22" spans="1:7">
      <c r="A22" s="37">
        <v>0</v>
      </c>
      <c r="B22" s="10">
        <v>1</v>
      </c>
      <c r="C22" t="s">
        <v>332</v>
      </c>
      <c r="D22" t="s">
        <v>333</v>
      </c>
      <c r="E22" t="s">
        <v>271</v>
      </c>
      <c r="G22" t="s">
        <v>334</v>
      </c>
    </row>
    <row r="23" spans="1:7">
      <c r="A23" s="37">
        <v>0</v>
      </c>
      <c r="B23" s="10">
        <v>1</v>
      </c>
      <c r="C23" t="s">
        <v>335</v>
      </c>
      <c r="D23" t="s">
        <v>336</v>
      </c>
      <c r="E23" t="s">
        <v>271</v>
      </c>
      <c r="G23" t="s">
        <v>337</v>
      </c>
    </row>
    <row r="24" spans="1:7">
      <c r="A24" s="37">
        <v>0</v>
      </c>
      <c r="B24" s="10">
        <v>1</v>
      </c>
      <c r="C24" t="s">
        <v>338</v>
      </c>
      <c r="D24" t="s">
        <v>339</v>
      </c>
      <c r="E24" t="s">
        <v>271</v>
      </c>
      <c r="G24" t="s">
        <v>340</v>
      </c>
    </row>
    <row r="25" spans="1:7">
      <c r="A25" s="37">
        <v>0</v>
      </c>
      <c r="B25" s="10">
        <v>1</v>
      </c>
      <c r="C25" t="s">
        <v>341</v>
      </c>
      <c r="D25" t="s">
        <v>342</v>
      </c>
      <c r="E25" t="s">
        <v>271</v>
      </c>
      <c r="G25" t="s">
        <v>343</v>
      </c>
    </row>
    <row r="26" spans="1:7">
      <c r="A26" s="37">
        <v>0</v>
      </c>
      <c r="B26" s="10">
        <v>1</v>
      </c>
      <c r="C26" t="s">
        <v>344</v>
      </c>
      <c r="D26" t="s">
        <v>345</v>
      </c>
      <c r="E26" t="s">
        <v>271</v>
      </c>
      <c r="G26" t="s">
        <v>346</v>
      </c>
    </row>
    <row r="27" spans="1:7">
      <c r="A27" s="37">
        <v>0</v>
      </c>
      <c r="B27" s="10">
        <v>1</v>
      </c>
      <c r="C27" t="s">
        <v>347</v>
      </c>
      <c r="D27" t="s">
        <v>348</v>
      </c>
      <c r="E27" t="s">
        <v>271</v>
      </c>
      <c r="G27" t="s">
        <v>349</v>
      </c>
    </row>
    <row r="28" spans="1:7">
      <c r="A28" s="37">
        <v>0</v>
      </c>
      <c r="B28" s="10">
        <v>1</v>
      </c>
      <c r="C28" t="s">
        <v>350</v>
      </c>
      <c r="D28" t="s">
        <v>351</v>
      </c>
      <c r="E28" t="s">
        <v>271</v>
      </c>
      <c r="G28" t="s">
        <v>352</v>
      </c>
    </row>
    <row r="29" spans="1:7">
      <c r="A29" s="37">
        <v>0</v>
      </c>
      <c r="B29" s="10">
        <v>1</v>
      </c>
      <c r="C29" t="s">
        <v>353</v>
      </c>
      <c r="D29" t="s">
        <v>354</v>
      </c>
      <c r="E29" t="s">
        <v>271</v>
      </c>
      <c r="G29" t="s">
        <v>355</v>
      </c>
    </row>
    <row r="30" spans="1:7">
      <c r="A30" s="37">
        <v>0</v>
      </c>
      <c r="B30" s="10">
        <v>1</v>
      </c>
      <c r="C30" t="s">
        <v>356</v>
      </c>
      <c r="D30" t="s">
        <v>357</v>
      </c>
      <c r="E30" t="s">
        <v>271</v>
      </c>
      <c r="G30" t="s">
        <v>358</v>
      </c>
    </row>
    <row r="31" spans="1:7">
      <c r="A31" s="37">
        <v>0</v>
      </c>
      <c r="B31" s="10">
        <v>1</v>
      </c>
      <c r="C31" t="s">
        <v>359</v>
      </c>
      <c r="D31" t="s">
        <v>360</v>
      </c>
      <c r="E31" t="s">
        <v>271</v>
      </c>
      <c r="G31" t="s">
        <v>361</v>
      </c>
    </row>
    <row r="32" spans="1:7">
      <c r="A32" s="37">
        <v>0</v>
      </c>
      <c r="B32" s="10">
        <v>1</v>
      </c>
      <c r="C32" t="s">
        <v>362</v>
      </c>
      <c r="D32" t="s">
        <v>363</v>
      </c>
      <c r="E32" t="s">
        <v>271</v>
      </c>
      <c r="G32" t="s">
        <v>364</v>
      </c>
    </row>
    <row r="33" spans="1:7">
      <c r="A33" s="37">
        <v>0</v>
      </c>
      <c r="B33" s="10">
        <v>1</v>
      </c>
      <c r="C33" t="s">
        <v>365</v>
      </c>
      <c r="D33" t="s">
        <v>366</v>
      </c>
      <c r="E33" t="s">
        <v>271</v>
      </c>
      <c r="G33" t="s">
        <v>367</v>
      </c>
    </row>
    <row r="34" spans="1:7">
      <c r="A34" s="37">
        <v>0</v>
      </c>
      <c r="B34" s="10">
        <v>1</v>
      </c>
      <c r="C34" t="s">
        <v>368</v>
      </c>
      <c r="D34" t="s">
        <v>369</v>
      </c>
      <c r="E34" t="s">
        <v>271</v>
      </c>
      <c r="G34" t="s">
        <v>370</v>
      </c>
    </row>
    <row r="35" spans="1:7">
      <c r="A35" s="37">
        <v>0</v>
      </c>
      <c r="B35" s="10">
        <v>1</v>
      </c>
      <c r="C35" t="s">
        <v>371</v>
      </c>
      <c r="D35" t="s">
        <v>372</v>
      </c>
      <c r="E35" t="s">
        <v>271</v>
      </c>
      <c r="G35" t="s">
        <v>373</v>
      </c>
    </row>
    <row r="36" spans="1:7">
      <c r="A36" s="37">
        <v>0</v>
      </c>
      <c r="B36" s="10">
        <v>1</v>
      </c>
      <c r="C36" t="s">
        <v>374</v>
      </c>
      <c r="D36" t="s">
        <v>375</v>
      </c>
      <c r="E36" t="s">
        <v>271</v>
      </c>
      <c r="G36" t="s">
        <v>376</v>
      </c>
    </row>
    <row r="37" spans="1:7">
      <c r="A37" s="37">
        <v>0</v>
      </c>
      <c r="B37" s="10">
        <v>1</v>
      </c>
      <c r="C37" t="s">
        <v>377</v>
      </c>
      <c r="D37" t="s">
        <v>378</v>
      </c>
      <c r="E37" t="s">
        <v>271</v>
      </c>
      <c r="G37" t="s">
        <v>379</v>
      </c>
    </row>
    <row r="38" spans="1:7">
      <c r="A38" s="37">
        <v>0</v>
      </c>
      <c r="B38" s="10">
        <v>1</v>
      </c>
      <c r="C38" t="s">
        <v>380</v>
      </c>
      <c r="D38" t="s">
        <v>381</v>
      </c>
      <c r="E38" t="s">
        <v>271</v>
      </c>
      <c r="G38" t="s">
        <v>382</v>
      </c>
    </row>
    <row r="39" spans="1:7">
      <c r="A39" s="37">
        <v>0</v>
      </c>
      <c r="B39" s="10">
        <v>1</v>
      </c>
      <c r="C39" t="s">
        <v>383</v>
      </c>
      <c r="D39" t="s">
        <v>384</v>
      </c>
      <c r="E39" t="s">
        <v>271</v>
      </c>
      <c r="G39" t="s">
        <v>385</v>
      </c>
    </row>
    <row r="40" spans="1:7">
      <c r="A40" s="37">
        <v>0</v>
      </c>
      <c r="B40" s="10">
        <v>1</v>
      </c>
      <c r="C40" t="s">
        <v>386</v>
      </c>
      <c r="D40" t="s">
        <v>387</v>
      </c>
      <c r="E40" t="s">
        <v>271</v>
      </c>
      <c r="G40" t="s">
        <v>388</v>
      </c>
    </row>
    <row r="41" spans="1:7">
      <c r="A41" s="37">
        <v>0</v>
      </c>
      <c r="B41" s="10">
        <v>1</v>
      </c>
      <c r="C41" t="s">
        <v>389</v>
      </c>
      <c r="D41" t="s">
        <v>390</v>
      </c>
      <c r="E41" t="s">
        <v>271</v>
      </c>
      <c r="G41" t="s">
        <v>391</v>
      </c>
    </row>
    <row r="42" spans="1:7">
      <c r="A42" s="37">
        <v>0</v>
      </c>
      <c r="B42" s="10">
        <v>1</v>
      </c>
      <c r="C42" t="s">
        <v>392</v>
      </c>
      <c r="D42" t="s">
        <v>393</v>
      </c>
      <c r="E42" t="s">
        <v>271</v>
      </c>
      <c r="G42" t="s">
        <v>394</v>
      </c>
    </row>
    <row r="43" spans="1:7">
      <c r="A43" s="37">
        <v>0</v>
      </c>
      <c r="B43" s="10">
        <v>1</v>
      </c>
      <c r="C43" t="s">
        <v>395</v>
      </c>
      <c r="D43" t="s">
        <v>396</v>
      </c>
      <c r="E43" t="s">
        <v>271</v>
      </c>
      <c r="G43" t="s">
        <v>394</v>
      </c>
    </row>
    <row r="44" spans="1:7">
      <c r="A44" s="37">
        <v>0</v>
      </c>
      <c r="B44" s="10">
        <v>1</v>
      </c>
      <c r="C44" t="s">
        <v>397</v>
      </c>
      <c r="D44" t="s">
        <v>398</v>
      </c>
      <c r="E44" t="s">
        <v>271</v>
      </c>
      <c r="G44" t="s">
        <v>340</v>
      </c>
    </row>
    <row r="45" spans="1:7">
      <c r="A45" s="37">
        <v>0</v>
      </c>
      <c r="B45" s="10">
        <v>1</v>
      </c>
      <c r="C45" t="s">
        <v>399</v>
      </c>
      <c r="D45" t="s">
        <v>400</v>
      </c>
      <c r="E45" t="s">
        <v>271</v>
      </c>
      <c r="G45" t="s">
        <v>401</v>
      </c>
    </row>
    <row r="46" spans="1:7">
      <c r="A46" s="37">
        <v>0</v>
      </c>
      <c r="B46" s="10">
        <v>1</v>
      </c>
      <c r="C46" t="s">
        <v>402</v>
      </c>
      <c r="D46" t="s">
        <v>403</v>
      </c>
      <c r="E46" t="s">
        <v>271</v>
      </c>
      <c r="G46" t="s">
        <v>373</v>
      </c>
    </row>
    <row r="47" spans="1:7">
      <c r="A47" s="37">
        <v>0</v>
      </c>
      <c r="B47" s="10">
        <v>1</v>
      </c>
      <c r="D47" t="s">
        <v>404</v>
      </c>
      <c r="E47" t="s">
        <v>32</v>
      </c>
      <c r="G47" t="s">
        <v>373</v>
      </c>
    </row>
    <row r="48" spans="1:7">
      <c r="A48" s="37">
        <v>0</v>
      </c>
      <c r="B48" s="10">
        <v>1</v>
      </c>
      <c r="C48" t="s">
        <v>405</v>
      </c>
      <c r="D48" t="s">
        <v>406</v>
      </c>
      <c r="E48" t="s">
        <v>271</v>
      </c>
      <c r="G48" t="s">
        <v>407</v>
      </c>
    </row>
    <row r="49" spans="1:7">
      <c r="A49" s="37">
        <v>0</v>
      </c>
      <c r="B49" s="10">
        <v>1</v>
      </c>
      <c r="C49" t="s">
        <v>408</v>
      </c>
      <c r="D49" t="s">
        <v>409</v>
      </c>
      <c r="E49" t="s">
        <v>271</v>
      </c>
      <c r="G49" t="s">
        <v>410</v>
      </c>
    </row>
    <row r="50" spans="1:7">
      <c r="A50" s="37">
        <v>0</v>
      </c>
      <c r="B50" s="10">
        <v>1</v>
      </c>
      <c r="C50" t="s">
        <v>411</v>
      </c>
      <c r="D50" t="s">
        <v>412</v>
      </c>
      <c r="E50" t="s">
        <v>271</v>
      </c>
      <c r="G50" t="s">
        <v>413</v>
      </c>
    </row>
    <row r="51" spans="1:7">
      <c r="A51" s="37">
        <v>0</v>
      </c>
      <c r="B51" s="10">
        <v>1</v>
      </c>
      <c r="C51" t="s">
        <v>414</v>
      </c>
      <c r="D51" t="s">
        <v>415</v>
      </c>
      <c r="E51" t="s">
        <v>271</v>
      </c>
      <c r="G51" t="s">
        <v>416</v>
      </c>
    </row>
    <row r="52" spans="1:7">
      <c r="A52" s="37">
        <v>0</v>
      </c>
      <c r="B52" s="10">
        <v>1</v>
      </c>
      <c r="C52" t="s">
        <v>417</v>
      </c>
      <c r="D52" t="s">
        <v>418</v>
      </c>
      <c r="E52" t="s">
        <v>271</v>
      </c>
      <c r="G52" t="s">
        <v>419</v>
      </c>
    </row>
    <row r="53" spans="1:7">
      <c r="A53" s="37">
        <v>0</v>
      </c>
      <c r="B53" s="10">
        <v>1</v>
      </c>
      <c r="C53" t="s">
        <v>420</v>
      </c>
      <c r="D53" t="s">
        <v>421</v>
      </c>
      <c r="E53" t="s">
        <v>271</v>
      </c>
      <c r="G53" t="s">
        <v>422</v>
      </c>
    </row>
    <row r="54" spans="1:7">
      <c r="A54" s="37">
        <v>0</v>
      </c>
      <c r="B54" s="10">
        <v>1</v>
      </c>
      <c r="C54" t="s">
        <v>423</v>
      </c>
      <c r="D54" t="s">
        <v>424</v>
      </c>
      <c r="E54" t="s">
        <v>271</v>
      </c>
      <c r="G54" t="s">
        <v>425</v>
      </c>
    </row>
    <row r="55" spans="1:7">
      <c r="A55" s="37">
        <v>0</v>
      </c>
      <c r="B55" s="10">
        <v>1</v>
      </c>
      <c r="C55" t="s">
        <v>426</v>
      </c>
      <c r="D55" t="s">
        <v>427</v>
      </c>
      <c r="E55" t="s">
        <v>271</v>
      </c>
      <c r="G55" t="s">
        <v>388</v>
      </c>
    </row>
    <row r="56" spans="1:7">
      <c r="A56" s="37">
        <v>0</v>
      </c>
      <c r="B56" s="10">
        <v>1</v>
      </c>
      <c r="C56" t="s">
        <v>428</v>
      </c>
      <c r="D56" t="s">
        <v>429</v>
      </c>
      <c r="E56" t="s">
        <v>271</v>
      </c>
      <c r="G56" t="s">
        <v>430</v>
      </c>
    </row>
    <row r="57" spans="1:7">
      <c r="A57" s="37">
        <v>0</v>
      </c>
      <c r="B57" s="10">
        <v>1</v>
      </c>
      <c r="C57" t="s">
        <v>431</v>
      </c>
      <c r="D57" t="s">
        <v>432</v>
      </c>
      <c r="E57" t="s">
        <v>271</v>
      </c>
      <c r="G57" t="s">
        <v>433</v>
      </c>
    </row>
    <row r="58" spans="1:7">
      <c r="A58" s="37">
        <v>0</v>
      </c>
      <c r="B58" s="10">
        <v>1</v>
      </c>
      <c r="C58" t="s">
        <v>434</v>
      </c>
      <c r="D58" t="s">
        <v>435</v>
      </c>
      <c r="E58" t="s">
        <v>271</v>
      </c>
      <c r="G58" t="s">
        <v>436</v>
      </c>
    </row>
    <row r="59" spans="1:7">
      <c r="A59" s="37">
        <v>0</v>
      </c>
      <c r="B59" s="10">
        <v>1</v>
      </c>
      <c r="C59" t="s">
        <v>437</v>
      </c>
      <c r="D59" t="s">
        <v>438</v>
      </c>
      <c r="E59" t="s">
        <v>271</v>
      </c>
      <c r="G59" t="s">
        <v>436</v>
      </c>
    </row>
    <row r="60" spans="1:7">
      <c r="A60" s="37">
        <v>0</v>
      </c>
      <c r="B60" s="10">
        <v>1</v>
      </c>
      <c r="C60" t="s">
        <v>439</v>
      </c>
      <c r="D60" t="s">
        <v>440</v>
      </c>
      <c r="E60" t="s">
        <v>271</v>
      </c>
      <c r="G60" t="s">
        <v>441</v>
      </c>
    </row>
    <row r="61" spans="1:7">
      <c r="A61" s="37">
        <v>0</v>
      </c>
      <c r="B61" s="10">
        <v>1</v>
      </c>
      <c r="C61" t="s">
        <v>442</v>
      </c>
      <c r="D61" t="s">
        <v>443</v>
      </c>
      <c r="E61" t="s">
        <v>271</v>
      </c>
      <c r="G61" t="s">
        <v>444</v>
      </c>
    </row>
    <row r="62" spans="1:7">
      <c r="A62" s="37">
        <v>0</v>
      </c>
      <c r="B62" s="10">
        <v>1</v>
      </c>
      <c r="C62" t="s">
        <v>445</v>
      </c>
      <c r="D62" t="s">
        <v>446</v>
      </c>
      <c r="E62" t="s">
        <v>271</v>
      </c>
      <c r="G62" t="s">
        <v>447</v>
      </c>
    </row>
    <row r="63" spans="1:7">
      <c r="A63" s="37">
        <v>0</v>
      </c>
      <c r="B63" s="10">
        <v>1</v>
      </c>
      <c r="C63" t="s">
        <v>448</v>
      </c>
      <c r="D63" t="s">
        <v>449</v>
      </c>
      <c r="E63" t="s">
        <v>271</v>
      </c>
      <c r="G63" t="s">
        <v>419</v>
      </c>
    </row>
    <row r="64" spans="1:7">
      <c r="A64" s="37">
        <v>0</v>
      </c>
      <c r="B64" s="10">
        <v>1</v>
      </c>
      <c r="C64" t="s">
        <v>450</v>
      </c>
      <c r="D64" t="s">
        <v>451</v>
      </c>
      <c r="E64" t="s">
        <v>271</v>
      </c>
      <c r="G64" t="s">
        <v>352</v>
      </c>
    </row>
    <row r="65" spans="1:7">
      <c r="A65" s="37">
        <v>0</v>
      </c>
      <c r="B65" s="10">
        <v>1</v>
      </c>
      <c r="C65" t="s">
        <v>452</v>
      </c>
      <c r="D65" t="s">
        <v>453</v>
      </c>
      <c r="E65" t="s">
        <v>271</v>
      </c>
      <c r="G65" t="s">
        <v>454</v>
      </c>
    </row>
    <row r="66" spans="1:7">
      <c r="A66" s="37">
        <v>0</v>
      </c>
      <c r="B66" s="10">
        <v>1</v>
      </c>
      <c r="C66" t="s">
        <v>455</v>
      </c>
      <c r="D66" t="s">
        <v>456</v>
      </c>
      <c r="E66" t="s">
        <v>271</v>
      </c>
      <c r="G66" t="s">
        <v>457</v>
      </c>
    </row>
    <row r="67" spans="1:7">
      <c r="A67" s="37">
        <v>0</v>
      </c>
      <c r="B67" s="10">
        <v>1</v>
      </c>
      <c r="C67" t="s">
        <v>458</v>
      </c>
      <c r="D67" t="s">
        <v>459</v>
      </c>
      <c r="E67" t="s">
        <v>271</v>
      </c>
      <c r="G67" t="s">
        <v>460</v>
      </c>
    </row>
    <row r="68" spans="1:7">
      <c r="A68" s="37">
        <v>0</v>
      </c>
      <c r="B68" s="10">
        <v>1</v>
      </c>
      <c r="C68" t="s">
        <v>461</v>
      </c>
      <c r="D68" t="s">
        <v>462</v>
      </c>
      <c r="E68" t="s">
        <v>271</v>
      </c>
      <c r="G68" t="s">
        <v>463</v>
      </c>
    </row>
    <row r="69" spans="1:7">
      <c r="A69" s="37">
        <v>0</v>
      </c>
      <c r="B69" s="10">
        <v>1</v>
      </c>
      <c r="C69" t="s">
        <v>464</v>
      </c>
      <c r="D69" t="s">
        <v>465</v>
      </c>
      <c r="E69" t="s">
        <v>271</v>
      </c>
      <c r="G69" t="s">
        <v>466</v>
      </c>
    </row>
    <row r="70" spans="1:7">
      <c r="A70" s="37">
        <v>0</v>
      </c>
      <c r="B70" s="10">
        <v>1</v>
      </c>
      <c r="C70" t="s">
        <v>467</v>
      </c>
      <c r="D70" t="s">
        <v>468</v>
      </c>
      <c r="E70" t="s">
        <v>271</v>
      </c>
      <c r="G70" t="s">
        <v>469</v>
      </c>
    </row>
    <row r="71" spans="1:7">
      <c r="A71" s="37">
        <v>0</v>
      </c>
      <c r="B71" s="10">
        <v>1</v>
      </c>
      <c r="C71" t="s">
        <v>470</v>
      </c>
      <c r="D71" t="s">
        <v>471</v>
      </c>
      <c r="E71" t="s">
        <v>271</v>
      </c>
      <c r="G71" t="s">
        <v>433</v>
      </c>
    </row>
    <row r="72" spans="1:7">
      <c r="A72" s="37">
        <v>0</v>
      </c>
      <c r="B72" s="10">
        <v>1</v>
      </c>
      <c r="C72" t="s">
        <v>472</v>
      </c>
      <c r="D72" t="s">
        <v>473</v>
      </c>
      <c r="E72" t="s">
        <v>271</v>
      </c>
      <c r="G72" t="s">
        <v>474</v>
      </c>
    </row>
    <row r="73" spans="1:7">
      <c r="A73" s="37">
        <v>0</v>
      </c>
      <c r="B73" s="10">
        <v>1</v>
      </c>
      <c r="C73" t="s">
        <v>475</v>
      </c>
      <c r="D73" t="s">
        <v>476</v>
      </c>
      <c r="E73" t="s">
        <v>271</v>
      </c>
      <c r="G73" t="s">
        <v>477</v>
      </c>
    </row>
    <row r="74" spans="1:7">
      <c r="A74" s="37">
        <v>0</v>
      </c>
      <c r="B74" s="10">
        <v>1</v>
      </c>
      <c r="C74" t="s">
        <v>478</v>
      </c>
      <c r="D74" t="s">
        <v>479</v>
      </c>
      <c r="E74" t="s">
        <v>271</v>
      </c>
      <c r="G74" t="s">
        <v>382</v>
      </c>
    </row>
    <row r="75" spans="1:7">
      <c r="A75" s="37">
        <v>0</v>
      </c>
      <c r="B75" s="10">
        <v>1</v>
      </c>
      <c r="C75" t="s">
        <v>480</v>
      </c>
      <c r="D75" t="s">
        <v>481</v>
      </c>
      <c r="E75" t="s">
        <v>271</v>
      </c>
      <c r="G75" t="s">
        <v>482</v>
      </c>
    </row>
    <row r="76" spans="1:7">
      <c r="A76" s="37">
        <v>1</v>
      </c>
      <c r="B76" s="10">
        <v>0</v>
      </c>
      <c r="C76" t="s">
        <v>483</v>
      </c>
      <c r="D76" t="s">
        <v>484</v>
      </c>
      <c r="E76" t="s">
        <v>271</v>
      </c>
      <c r="F76" t="s">
        <v>485</v>
      </c>
    </row>
    <row r="77" spans="1:7">
      <c r="A77" s="37">
        <v>1</v>
      </c>
      <c r="B77" s="10">
        <v>0</v>
      </c>
      <c r="C77" t="s">
        <v>486</v>
      </c>
      <c r="D77" t="s">
        <v>487</v>
      </c>
      <c r="E77" t="s">
        <v>271</v>
      </c>
      <c r="F77" t="s">
        <v>279</v>
      </c>
    </row>
    <row r="78" spans="1:7">
      <c r="A78" s="37">
        <v>1</v>
      </c>
      <c r="B78" s="10">
        <v>0</v>
      </c>
      <c r="C78" t="s">
        <v>488</v>
      </c>
      <c r="D78" t="s">
        <v>489</v>
      </c>
      <c r="E78" t="s">
        <v>271</v>
      </c>
      <c r="F78" t="s">
        <v>490</v>
      </c>
    </row>
    <row r="79" spans="1:7">
      <c r="A79" s="37">
        <v>1</v>
      </c>
      <c r="B79" s="10">
        <v>0</v>
      </c>
      <c r="C79" t="s">
        <v>491</v>
      </c>
      <c r="D79" t="s">
        <v>492</v>
      </c>
      <c r="E79" t="s">
        <v>271</v>
      </c>
      <c r="F79" t="s">
        <v>493</v>
      </c>
    </row>
    <row r="80" spans="1:7">
      <c r="A80" s="37">
        <v>1</v>
      </c>
      <c r="B80" s="10">
        <v>0</v>
      </c>
      <c r="C80" t="s">
        <v>494</v>
      </c>
      <c r="D80" t="s">
        <v>495</v>
      </c>
      <c r="E80" t="s">
        <v>271</v>
      </c>
      <c r="F80" t="s">
        <v>496</v>
      </c>
    </row>
    <row r="81" spans="1:6">
      <c r="A81" s="37">
        <v>1</v>
      </c>
      <c r="B81" s="10">
        <v>0</v>
      </c>
      <c r="C81" t="s">
        <v>497</v>
      </c>
      <c r="D81" t="s">
        <v>498</v>
      </c>
      <c r="E81" t="s">
        <v>271</v>
      </c>
      <c r="F81" t="s">
        <v>499</v>
      </c>
    </row>
    <row r="82" spans="1:6">
      <c r="A82" s="37">
        <v>1</v>
      </c>
      <c r="B82" s="10">
        <v>0</v>
      </c>
      <c r="C82" t="s">
        <v>500</v>
      </c>
      <c r="D82" t="s">
        <v>501</v>
      </c>
      <c r="E82" t="s">
        <v>271</v>
      </c>
      <c r="F82" t="s">
        <v>502</v>
      </c>
    </row>
    <row r="83" spans="1:6">
      <c r="A83" s="37">
        <v>1</v>
      </c>
      <c r="B83" s="10">
        <v>0</v>
      </c>
      <c r="C83" t="s">
        <v>503</v>
      </c>
      <c r="D83" t="s">
        <v>504</v>
      </c>
      <c r="E83" t="s">
        <v>271</v>
      </c>
      <c r="F83" t="s">
        <v>505</v>
      </c>
    </row>
    <row r="84" spans="1:6">
      <c r="A84" s="37">
        <v>1</v>
      </c>
      <c r="B84" s="10">
        <v>0</v>
      </c>
      <c r="C84" t="s">
        <v>506</v>
      </c>
      <c r="D84" t="s">
        <v>507</v>
      </c>
      <c r="E84" t="s">
        <v>271</v>
      </c>
      <c r="F84" t="s">
        <v>508</v>
      </c>
    </row>
    <row r="85" spans="1:6">
      <c r="A85" s="37">
        <v>1</v>
      </c>
      <c r="B85" s="10">
        <v>0</v>
      </c>
      <c r="C85" t="s">
        <v>509</v>
      </c>
      <c r="D85" t="s">
        <v>510</v>
      </c>
      <c r="E85" t="s">
        <v>271</v>
      </c>
      <c r="F85" t="s">
        <v>508</v>
      </c>
    </row>
    <row r="86" spans="1:6">
      <c r="A86" s="37">
        <v>1</v>
      </c>
      <c r="B86" s="10">
        <v>0</v>
      </c>
      <c r="C86" t="s">
        <v>511</v>
      </c>
      <c r="D86" t="s">
        <v>512</v>
      </c>
      <c r="E86" t="s">
        <v>271</v>
      </c>
      <c r="F86" t="s">
        <v>513</v>
      </c>
    </row>
    <row r="87" spans="1:6">
      <c r="A87" s="37">
        <v>1</v>
      </c>
      <c r="B87" s="10">
        <v>0</v>
      </c>
      <c r="C87" t="s">
        <v>514</v>
      </c>
      <c r="D87" t="s">
        <v>515</v>
      </c>
      <c r="E87" t="s">
        <v>271</v>
      </c>
      <c r="F87" t="s">
        <v>516</v>
      </c>
    </row>
    <row r="88" spans="1:6">
      <c r="A88" s="37">
        <v>1</v>
      </c>
      <c r="B88" s="10">
        <v>0</v>
      </c>
      <c r="C88" t="s">
        <v>517</v>
      </c>
      <c r="D88" t="s">
        <v>518</v>
      </c>
      <c r="E88" t="s">
        <v>271</v>
      </c>
      <c r="F88" t="s">
        <v>519</v>
      </c>
    </row>
    <row r="89" spans="1:6">
      <c r="A89" s="37">
        <v>2</v>
      </c>
      <c r="B89" s="10">
        <v>0</v>
      </c>
      <c r="C89" t="s">
        <v>520</v>
      </c>
      <c r="D89" t="s">
        <v>521</v>
      </c>
      <c r="E89" t="s">
        <v>271</v>
      </c>
      <c r="F89" t="s">
        <v>522</v>
      </c>
    </row>
    <row r="90" spans="1:6">
      <c r="A90" s="37">
        <v>2</v>
      </c>
      <c r="B90" s="10">
        <v>0</v>
      </c>
      <c r="C90" t="s">
        <v>523</v>
      </c>
      <c r="D90" t="s">
        <v>524</v>
      </c>
      <c r="E90" t="s">
        <v>271</v>
      </c>
      <c r="F90" t="s">
        <v>525</v>
      </c>
    </row>
    <row r="91" spans="1:6">
      <c r="A91" s="37">
        <v>2</v>
      </c>
      <c r="B91" s="10">
        <v>0</v>
      </c>
      <c r="C91" t="s">
        <v>526</v>
      </c>
      <c r="D91" t="s">
        <v>527</v>
      </c>
      <c r="E91" t="s">
        <v>271</v>
      </c>
      <c r="F91" t="s">
        <v>528</v>
      </c>
    </row>
    <row r="92" spans="1:6">
      <c r="A92" s="37">
        <v>2</v>
      </c>
      <c r="B92" s="10">
        <v>0</v>
      </c>
      <c r="C92" t="s">
        <v>529</v>
      </c>
      <c r="D92" t="s">
        <v>530</v>
      </c>
      <c r="E92" t="s">
        <v>271</v>
      </c>
      <c r="F92" t="s">
        <v>531</v>
      </c>
    </row>
    <row r="93" spans="1:6">
      <c r="A93" s="37">
        <v>2</v>
      </c>
      <c r="B93" s="10">
        <v>0</v>
      </c>
      <c r="C93" t="s">
        <v>532</v>
      </c>
      <c r="D93" t="s">
        <v>533</v>
      </c>
      <c r="E93" t="s">
        <v>271</v>
      </c>
      <c r="F93" t="s">
        <v>534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764E-F455-9242-86D1-494DEAA26850}">
  <dimension ref="A1:G103"/>
  <sheetViews>
    <sheetView zoomScale="256" workbookViewId="0"/>
  </sheetViews>
  <sheetFormatPr defaultColWidth="11" defaultRowHeight="15.95"/>
  <cols>
    <col min="1" max="1" width="36" style="37" bestFit="1" customWidth="1"/>
    <col min="2" max="2" width="17.5" style="37" customWidth="1"/>
    <col min="3" max="3" width="55.375" bestFit="1" customWidth="1"/>
    <col min="4" max="4" width="67.5" bestFit="1" customWidth="1"/>
    <col min="5" max="5" width="16.375" bestFit="1" customWidth="1"/>
  </cols>
  <sheetData>
    <row r="1" spans="1:7" s="2" customFormat="1" ht="15.75">
      <c r="A1" s="150" t="s">
        <v>535</v>
      </c>
    </row>
    <row r="2" spans="1:7" s="128" customFormat="1" ht="51">
      <c r="A2" s="148" t="s">
        <v>536</v>
      </c>
      <c r="B2" s="148" t="s">
        <v>537</v>
      </c>
      <c r="C2" s="128" t="s">
        <v>264</v>
      </c>
      <c r="D2" s="128" t="s">
        <v>265</v>
      </c>
      <c r="E2" s="128" t="s">
        <v>266</v>
      </c>
      <c r="F2" s="128" t="s">
        <v>538</v>
      </c>
      <c r="G2" s="128" t="s">
        <v>539</v>
      </c>
    </row>
    <row r="3" spans="1:7">
      <c r="A3" s="37">
        <v>24</v>
      </c>
      <c r="B3" s="37">
        <v>8</v>
      </c>
      <c r="C3" t="s">
        <v>540</v>
      </c>
      <c r="D3" t="s">
        <v>541</v>
      </c>
      <c r="E3" t="s">
        <v>542</v>
      </c>
      <c r="F3" t="s">
        <v>543</v>
      </c>
      <c r="G3" t="s">
        <v>544</v>
      </c>
    </row>
    <row r="4" spans="1:7">
      <c r="A4" s="37">
        <v>19</v>
      </c>
      <c r="B4" s="37">
        <v>12</v>
      </c>
      <c r="C4" t="s">
        <v>273</v>
      </c>
      <c r="D4" t="s">
        <v>545</v>
      </c>
      <c r="E4" t="s">
        <v>542</v>
      </c>
      <c r="F4" t="s">
        <v>546</v>
      </c>
      <c r="G4" t="s">
        <v>547</v>
      </c>
    </row>
    <row r="5" spans="1:7">
      <c r="A5" s="37">
        <v>18</v>
      </c>
      <c r="B5" s="37">
        <v>10</v>
      </c>
      <c r="C5" t="s">
        <v>488</v>
      </c>
      <c r="D5" t="s">
        <v>548</v>
      </c>
      <c r="E5" t="s">
        <v>542</v>
      </c>
      <c r="F5" t="s">
        <v>549</v>
      </c>
      <c r="G5" t="s">
        <v>550</v>
      </c>
    </row>
    <row r="6" spans="1:7">
      <c r="A6" s="37">
        <v>8</v>
      </c>
      <c r="B6" s="37">
        <v>6</v>
      </c>
      <c r="C6" t="s">
        <v>315</v>
      </c>
      <c r="D6" t="s">
        <v>316</v>
      </c>
      <c r="E6" t="s">
        <v>542</v>
      </c>
      <c r="F6" t="s">
        <v>551</v>
      </c>
      <c r="G6" t="s">
        <v>552</v>
      </c>
    </row>
    <row r="7" spans="1:7">
      <c r="A7" s="37">
        <v>8</v>
      </c>
      <c r="B7" s="37">
        <v>9</v>
      </c>
      <c r="C7" t="s">
        <v>269</v>
      </c>
      <c r="D7" t="s">
        <v>553</v>
      </c>
      <c r="E7" t="s">
        <v>542</v>
      </c>
      <c r="F7" t="s">
        <v>554</v>
      </c>
      <c r="G7" t="s">
        <v>555</v>
      </c>
    </row>
    <row r="8" spans="1:7">
      <c r="A8" s="37">
        <v>6</v>
      </c>
      <c r="B8" s="37">
        <v>3</v>
      </c>
      <c r="C8" t="s">
        <v>556</v>
      </c>
      <c r="D8" t="s">
        <v>557</v>
      </c>
      <c r="E8" t="s">
        <v>542</v>
      </c>
      <c r="F8" t="s">
        <v>558</v>
      </c>
      <c r="G8" t="s">
        <v>559</v>
      </c>
    </row>
    <row r="9" spans="1:7">
      <c r="A9" s="37">
        <v>6</v>
      </c>
      <c r="B9" s="37">
        <v>4</v>
      </c>
      <c r="C9" t="s">
        <v>514</v>
      </c>
      <c r="D9" t="s">
        <v>515</v>
      </c>
      <c r="E9" t="s">
        <v>542</v>
      </c>
      <c r="F9" t="s">
        <v>560</v>
      </c>
      <c r="G9" t="s">
        <v>561</v>
      </c>
    </row>
    <row r="10" spans="1:7">
      <c r="A10" s="37">
        <v>4</v>
      </c>
      <c r="B10" s="37">
        <v>3</v>
      </c>
      <c r="C10" t="s">
        <v>486</v>
      </c>
      <c r="D10" t="s">
        <v>562</v>
      </c>
      <c r="E10" t="s">
        <v>542</v>
      </c>
      <c r="F10" t="s">
        <v>563</v>
      </c>
      <c r="G10" t="s">
        <v>564</v>
      </c>
    </row>
    <row r="11" spans="1:7">
      <c r="A11" s="37">
        <v>4</v>
      </c>
      <c r="B11" s="37">
        <v>4</v>
      </c>
      <c r="C11" t="s">
        <v>565</v>
      </c>
      <c r="D11" t="s">
        <v>566</v>
      </c>
      <c r="E11" t="s">
        <v>542</v>
      </c>
      <c r="F11" t="s">
        <v>567</v>
      </c>
      <c r="G11" t="s">
        <v>568</v>
      </c>
    </row>
    <row r="12" spans="1:7">
      <c r="A12" s="37">
        <v>3</v>
      </c>
      <c r="B12" s="37">
        <v>1</v>
      </c>
      <c r="C12" t="s">
        <v>569</v>
      </c>
      <c r="D12" t="s">
        <v>570</v>
      </c>
      <c r="E12" t="s">
        <v>542</v>
      </c>
      <c r="F12" t="s">
        <v>571</v>
      </c>
      <c r="G12" t="s">
        <v>572</v>
      </c>
    </row>
    <row r="13" spans="1:7">
      <c r="A13" s="37">
        <v>3</v>
      </c>
      <c r="B13" s="37">
        <v>1</v>
      </c>
      <c r="C13" t="s">
        <v>573</v>
      </c>
      <c r="D13" t="s">
        <v>574</v>
      </c>
      <c r="E13" t="s">
        <v>542</v>
      </c>
      <c r="F13" t="s">
        <v>575</v>
      </c>
      <c r="G13" t="s">
        <v>576</v>
      </c>
    </row>
    <row r="14" spans="1:7">
      <c r="A14" s="37">
        <v>3</v>
      </c>
      <c r="B14" s="37">
        <v>1</v>
      </c>
      <c r="C14" t="s">
        <v>478</v>
      </c>
      <c r="D14" t="s">
        <v>479</v>
      </c>
      <c r="E14" t="s">
        <v>542</v>
      </c>
      <c r="F14" t="s">
        <v>571</v>
      </c>
      <c r="G14" t="s">
        <v>572</v>
      </c>
    </row>
    <row r="15" spans="1:7">
      <c r="A15" s="37">
        <v>3</v>
      </c>
      <c r="B15" s="37">
        <v>2</v>
      </c>
      <c r="C15" t="s">
        <v>338</v>
      </c>
      <c r="D15" t="s">
        <v>339</v>
      </c>
      <c r="E15" t="s">
        <v>542</v>
      </c>
      <c r="F15" t="s">
        <v>577</v>
      </c>
      <c r="G15" t="s">
        <v>578</v>
      </c>
    </row>
    <row r="16" spans="1:7">
      <c r="A16" s="37">
        <v>3</v>
      </c>
      <c r="B16" s="37">
        <v>2</v>
      </c>
      <c r="C16" t="s">
        <v>579</v>
      </c>
      <c r="D16" t="s">
        <v>580</v>
      </c>
      <c r="E16" t="s">
        <v>542</v>
      </c>
      <c r="F16" t="s">
        <v>581</v>
      </c>
      <c r="G16" t="s">
        <v>582</v>
      </c>
    </row>
    <row r="17" spans="1:7">
      <c r="A17" s="37">
        <v>2</v>
      </c>
      <c r="B17" s="37">
        <v>0</v>
      </c>
      <c r="C17" t="s">
        <v>583</v>
      </c>
      <c r="D17" t="s">
        <v>584</v>
      </c>
      <c r="E17" t="s">
        <v>542</v>
      </c>
      <c r="F17" t="s">
        <v>585</v>
      </c>
      <c r="G17" t="s">
        <v>32</v>
      </c>
    </row>
    <row r="18" spans="1:7">
      <c r="A18" s="37">
        <v>2</v>
      </c>
      <c r="B18" s="37">
        <v>0</v>
      </c>
      <c r="C18" t="s">
        <v>586</v>
      </c>
      <c r="D18" t="s">
        <v>587</v>
      </c>
      <c r="E18" t="s">
        <v>542</v>
      </c>
      <c r="F18" t="s">
        <v>588</v>
      </c>
      <c r="G18" t="s">
        <v>32</v>
      </c>
    </row>
    <row r="19" spans="1:7">
      <c r="A19" s="37">
        <v>2</v>
      </c>
      <c r="B19" s="37">
        <v>0</v>
      </c>
      <c r="C19" t="s">
        <v>350</v>
      </c>
      <c r="D19" t="s">
        <v>589</v>
      </c>
      <c r="E19" t="s">
        <v>542</v>
      </c>
      <c r="F19" t="s">
        <v>590</v>
      </c>
      <c r="G19" t="s">
        <v>32</v>
      </c>
    </row>
    <row r="20" spans="1:7">
      <c r="A20" s="37">
        <v>2</v>
      </c>
      <c r="B20" s="37">
        <v>0</v>
      </c>
      <c r="C20" t="s">
        <v>591</v>
      </c>
      <c r="D20" t="s">
        <v>592</v>
      </c>
      <c r="E20" t="s">
        <v>542</v>
      </c>
      <c r="F20" t="s">
        <v>588</v>
      </c>
      <c r="G20" t="s">
        <v>32</v>
      </c>
    </row>
    <row r="21" spans="1:7">
      <c r="A21" s="37">
        <v>2</v>
      </c>
      <c r="B21" s="37">
        <v>0</v>
      </c>
      <c r="C21" t="s">
        <v>593</v>
      </c>
      <c r="D21" t="s">
        <v>594</v>
      </c>
      <c r="E21" t="s">
        <v>542</v>
      </c>
      <c r="F21" t="s">
        <v>595</v>
      </c>
      <c r="G21" t="s">
        <v>32</v>
      </c>
    </row>
    <row r="22" spans="1:7">
      <c r="A22" s="37">
        <v>2</v>
      </c>
      <c r="B22" s="37">
        <v>1</v>
      </c>
      <c r="C22" t="s">
        <v>596</v>
      </c>
      <c r="D22" t="s">
        <v>597</v>
      </c>
      <c r="E22" t="s">
        <v>542</v>
      </c>
      <c r="F22" t="s">
        <v>598</v>
      </c>
      <c r="G22" t="s">
        <v>599</v>
      </c>
    </row>
    <row r="23" spans="1:7">
      <c r="A23" s="37">
        <v>2</v>
      </c>
      <c r="B23" s="37">
        <v>1</v>
      </c>
      <c r="C23" t="s">
        <v>600</v>
      </c>
      <c r="D23" t="s">
        <v>601</v>
      </c>
      <c r="E23" t="s">
        <v>542</v>
      </c>
      <c r="F23" t="s">
        <v>602</v>
      </c>
      <c r="G23" t="s">
        <v>603</v>
      </c>
    </row>
    <row r="24" spans="1:7">
      <c r="A24" s="37">
        <v>2</v>
      </c>
      <c r="B24" s="37">
        <v>1</v>
      </c>
      <c r="C24" t="s">
        <v>517</v>
      </c>
      <c r="D24" t="s">
        <v>518</v>
      </c>
      <c r="E24" t="s">
        <v>542</v>
      </c>
      <c r="F24" t="s">
        <v>604</v>
      </c>
      <c r="G24" t="s">
        <v>605</v>
      </c>
    </row>
    <row r="25" spans="1:7">
      <c r="A25" s="37">
        <v>2</v>
      </c>
      <c r="B25" s="37">
        <v>2</v>
      </c>
      <c r="C25" t="s">
        <v>606</v>
      </c>
      <c r="D25" t="s">
        <v>607</v>
      </c>
      <c r="E25" t="s">
        <v>542</v>
      </c>
      <c r="F25" t="s">
        <v>608</v>
      </c>
      <c r="G25" t="s">
        <v>609</v>
      </c>
    </row>
    <row r="26" spans="1:7">
      <c r="A26" s="37">
        <v>2</v>
      </c>
      <c r="B26" s="37">
        <v>3</v>
      </c>
      <c r="C26" t="s">
        <v>294</v>
      </c>
      <c r="D26" t="s">
        <v>610</v>
      </c>
      <c r="E26" t="s">
        <v>542</v>
      </c>
      <c r="F26" t="s">
        <v>611</v>
      </c>
      <c r="G26" t="s">
        <v>612</v>
      </c>
    </row>
    <row r="27" spans="1:7">
      <c r="A27" s="37">
        <v>1</v>
      </c>
      <c r="B27" s="37">
        <v>0</v>
      </c>
      <c r="C27" t="s">
        <v>613</v>
      </c>
      <c r="D27" t="s">
        <v>614</v>
      </c>
      <c r="E27" t="s">
        <v>542</v>
      </c>
      <c r="F27" t="s">
        <v>615</v>
      </c>
      <c r="G27" t="s">
        <v>32</v>
      </c>
    </row>
    <row r="28" spans="1:7">
      <c r="A28" s="37">
        <v>1</v>
      </c>
      <c r="B28" s="37">
        <v>0</v>
      </c>
      <c r="C28" t="s">
        <v>616</v>
      </c>
      <c r="D28" t="s">
        <v>617</v>
      </c>
      <c r="E28" t="s">
        <v>542</v>
      </c>
      <c r="F28" t="s">
        <v>618</v>
      </c>
      <c r="G28" t="s">
        <v>32</v>
      </c>
    </row>
    <row r="29" spans="1:7">
      <c r="A29" s="37">
        <v>1</v>
      </c>
      <c r="B29" s="37">
        <v>0</v>
      </c>
      <c r="C29" t="s">
        <v>619</v>
      </c>
      <c r="D29" t="s">
        <v>620</v>
      </c>
      <c r="E29" t="s">
        <v>542</v>
      </c>
      <c r="F29" t="s">
        <v>621</v>
      </c>
      <c r="G29" t="s">
        <v>32</v>
      </c>
    </row>
    <row r="30" spans="1:7">
      <c r="A30" s="37">
        <v>1</v>
      </c>
      <c r="B30" s="37">
        <v>0</v>
      </c>
      <c r="C30" t="s">
        <v>622</v>
      </c>
      <c r="D30" t="s">
        <v>623</v>
      </c>
      <c r="E30" t="s">
        <v>542</v>
      </c>
      <c r="F30" t="s">
        <v>624</v>
      </c>
      <c r="G30" t="s">
        <v>32</v>
      </c>
    </row>
    <row r="31" spans="1:7">
      <c r="A31" s="37">
        <v>1</v>
      </c>
      <c r="B31" s="37">
        <v>0</v>
      </c>
      <c r="C31" t="s">
        <v>625</v>
      </c>
      <c r="D31" t="s">
        <v>626</v>
      </c>
      <c r="E31" t="s">
        <v>542</v>
      </c>
      <c r="F31" t="s">
        <v>627</v>
      </c>
      <c r="G31" t="s">
        <v>32</v>
      </c>
    </row>
    <row r="32" spans="1:7">
      <c r="A32" s="37">
        <v>1</v>
      </c>
      <c r="B32" s="37">
        <v>0</v>
      </c>
      <c r="C32" t="s">
        <v>628</v>
      </c>
      <c r="D32" t="s">
        <v>629</v>
      </c>
      <c r="E32" t="s">
        <v>542</v>
      </c>
      <c r="F32" t="s">
        <v>630</v>
      </c>
      <c r="G32" t="s">
        <v>32</v>
      </c>
    </row>
    <row r="33" spans="1:7">
      <c r="A33" s="37">
        <v>1</v>
      </c>
      <c r="B33" s="37">
        <v>0</v>
      </c>
      <c r="C33" t="s">
        <v>631</v>
      </c>
      <c r="D33" t="s">
        <v>632</v>
      </c>
      <c r="E33" t="s">
        <v>542</v>
      </c>
      <c r="F33" t="s">
        <v>633</v>
      </c>
      <c r="G33" t="s">
        <v>32</v>
      </c>
    </row>
    <row r="34" spans="1:7">
      <c r="A34" s="37">
        <v>1</v>
      </c>
      <c r="B34" s="37">
        <v>0</v>
      </c>
      <c r="C34" t="s">
        <v>634</v>
      </c>
      <c r="D34" t="s">
        <v>635</v>
      </c>
      <c r="E34" t="s">
        <v>542</v>
      </c>
      <c r="F34" t="s">
        <v>636</v>
      </c>
      <c r="G34" t="s">
        <v>32</v>
      </c>
    </row>
    <row r="35" spans="1:7">
      <c r="A35" s="37">
        <v>1</v>
      </c>
      <c r="B35" s="37">
        <v>0</v>
      </c>
      <c r="C35" t="s">
        <v>637</v>
      </c>
      <c r="D35" t="s">
        <v>638</v>
      </c>
      <c r="E35" t="s">
        <v>542</v>
      </c>
      <c r="F35" t="s">
        <v>639</v>
      </c>
      <c r="G35" t="s">
        <v>32</v>
      </c>
    </row>
    <row r="36" spans="1:7">
      <c r="A36" s="37">
        <v>1</v>
      </c>
      <c r="B36" s="37">
        <v>0</v>
      </c>
      <c r="C36" t="s">
        <v>300</v>
      </c>
      <c r="D36" t="s">
        <v>640</v>
      </c>
      <c r="E36" t="s">
        <v>542</v>
      </c>
      <c r="F36" t="s">
        <v>641</v>
      </c>
      <c r="G36" t="s">
        <v>32</v>
      </c>
    </row>
    <row r="37" spans="1:7">
      <c r="A37" s="37">
        <v>1</v>
      </c>
      <c r="B37" s="37">
        <v>0</v>
      </c>
      <c r="C37" t="s">
        <v>642</v>
      </c>
      <c r="D37" t="s">
        <v>643</v>
      </c>
      <c r="E37" t="s">
        <v>542</v>
      </c>
      <c r="F37" t="s">
        <v>644</v>
      </c>
      <c r="G37" t="s">
        <v>32</v>
      </c>
    </row>
    <row r="38" spans="1:7">
      <c r="A38" s="37">
        <v>1</v>
      </c>
      <c r="B38" s="37">
        <v>0</v>
      </c>
      <c r="C38" t="s">
        <v>645</v>
      </c>
      <c r="D38" t="s">
        <v>646</v>
      </c>
      <c r="E38" t="s">
        <v>542</v>
      </c>
      <c r="F38" t="s">
        <v>647</v>
      </c>
      <c r="G38" t="s">
        <v>32</v>
      </c>
    </row>
    <row r="39" spans="1:7">
      <c r="A39" s="37">
        <v>1</v>
      </c>
      <c r="B39" s="37">
        <v>0</v>
      </c>
      <c r="C39" t="s">
        <v>648</v>
      </c>
      <c r="D39" t="s">
        <v>649</v>
      </c>
      <c r="E39" t="s">
        <v>542</v>
      </c>
      <c r="F39" t="s">
        <v>650</v>
      </c>
      <c r="G39" t="s">
        <v>32</v>
      </c>
    </row>
    <row r="40" spans="1:7">
      <c r="A40" s="37">
        <v>1</v>
      </c>
      <c r="B40" s="37">
        <v>0</v>
      </c>
      <c r="C40" t="s">
        <v>651</v>
      </c>
      <c r="D40" t="s">
        <v>652</v>
      </c>
      <c r="E40" t="s">
        <v>542</v>
      </c>
      <c r="F40" t="s">
        <v>653</v>
      </c>
      <c r="G40" t="s">
        <v>32</v>
      </c>
    </row>
    <row r="41" spans="1:7">
      <c r="A41" s="37">
        <v>1</v>
      </c>
      <c r="B41" s="37">
        <v>0</v>
      </c>
      <c r="C41" t="s">
        <v>654</v>
      </c>
      <c r="D41" t="s">
        <v>655</v>
      </c>
      <c r="E41" t="s">
        <v>542</v>
      </c>
      <c r="F41" t="s">
        <v>656</v>
      </c>
      <c r="G41" t="s">
        <v>32</v>
      </c>
    </row>
    <row r="42" spans="1:7">
      <c r="A42" s="37">
        <v>1</v>
      </c>
      <c r="B42" s="37">
        <v>0</v>
      </c>
      <c r="C42" t="s">
        <v>657</v>
      </c>
      <c r="D42" t="s">
        <v>658</v>
      </c>
      <c r="E42" t="s">
        <v>542</v>
      </c>
      <c r="F42" t="s">
        <v>659</v>
      </c>
      <c r="G42" t="s">
        <v>32</v>
      </c>
    </row>
    <row r="43" spans="1:7">
      <c r="A43" s="37">
        <v>1</v>
      </c>
      <c r="B43" s="37">
        <v>0</v>
      </c>
      <c r="C43" t="s">
        <v>284</v>
      </c>
      <c r="D43" t="s">
        <v>660</v>
      </c>
      <c r="E43" t="s">
        <v>542</v>
      </c>
      <c r="F43" t="s">
        <v>661</v>
      </c>
      <c r="G43" t="s">
        <v>32</v>
      </c>
    </row>
    <row r="44" spans="1:7">
      <c r="A44" s="37">
        <v>1</v>
      </c>
      <c r="B44" s="37">
        <v>0</v>
      </c>
      <c r="C44" t="s">
        <v>662</v>
      </c>
      <c r="D44" t="s">
        <v>663</v>
      </c>
      <c r="E44" t="s">
        <v>542</v>
      </c>
      <c r="F44" t="s">
        <v>664</v>
      </c>
      <c r="G44" t="s">
        <v>32</v>
      </c>
    </row>
    <row r="45" spans="1:7">
      <c r="A45" s="37">
        <v>1</v>
      </c>
      <c r="B45" s="37">
        <v>0</v>
      </c>
      <c r="C45" t="s">
        <v>665</v>
      </c>
      <c r="D45" t="s">
        <v>666</v>
      </c>
      <c r="E45" t="s">
        <v>542</v>
      </c>
      <c r="F45" t="s">
        <v>667</v>
      </c>
      <c r="G45" t="s">
        <v>32</v>
      </c>
    </row>
    <row r="46" spans="1:7">
      <c r="A46" s="37">
        <v>1</v>
      </c>
      <c r="B46" s="37">
        <v>0</v>
      </c>
      <c r="C46" t="s">
        <v>452</v>
      </c>
      <c r="D46" t="s">
        <v>453</v>
      </c>
      <c r="E46" t="s">
        <v>542</v>
      </c>
      <c r="F46" t="s">
        <v>668</v>
      </c>
      <c r="G46" t="s">
        <v>32</v>
      </c>
    </row>
    <row r="47" spans="1:7">
      <c r="A47" s="37">
        <v>1</v>
      </c>
      <c r="B47" s="37">
        <v>0</v>
      </c>
      <c r="C47" t="s">
        <v>669</v>
      </c>
      <c r="D47" t="s">
        <v>670</v>
      </c>
      <c r="E47" t="s">
        <v>542</v>
      </c>
      <c r="F47" t="s">
        <v>671</v>
      </c>
      <c r="G47" t="s">
        <v>32</v>
      </c>
    </row>
    <row r="48" spans="1:7">
      <c r="A48" s="37">
        <v>1</v>
      </c>
      <c r="B48" s="37">
        <v>0</v>
      </c>
      <c r="C48" t="s">
        <v>672</v>
      </c>
      <c r="D48" t="s">
        <v>673</v>
      </c>
      <c r="E48" t="s">
        <v>542</v>
      </c>
      <c r="F48" t="s">
        <v>674</v>
      </c>
      <c r="G48" t="s">
        <v>32</v>
      </c>
    </row>
    <row r="49" spans="1:7">
      <c r="A49" s="37">
        <v>1</v>
      </c>
      <c r="B49" s="37">
        <v>0</v>
      </c>
      <c r="C49" t="s">
        <v>675</v>
      </c>
      <c r="D49" t="s">
        <v>676</v>
      </c>
      <c r="E49" t="s">
        <v>542</v>
      </c>
      <c r="F49" t="s">
        <v>677</v>
      </c>
      <c r="G49" t="s">
        <v>32</v>
      </c>
    </row>
    <row r="50" spans="1:7">
      <c r="A50" s="37">
        <v>1</v>
      </c>
      <c r="B50" s="37">
        <v>0</v>
      </c>
      <c r="C50" t="s">
        <v>678</v>
      </c>
      <c r="D50" t="s">
        <v>679</v>
      </c>
      <c r="E50" t="s">
        <v>542</v>
      </c>
      <c r="F50" t="s">
        <v>677</v>
      </c>
      <c r="G50" t="s">
        <v>32</v>
      </c>
    </row>
    <row r="51" spans="1:7">
      <c r="A51" s="37">
        <v>1</v>
      </c>
      <c r="B51" s="37">
        <v>0</v>
      </c>
      <c r="C51" t="s">
        <v>680</v>
      </c>
      <c r="D51" t="s">
        <v>681</v>
      </c>
      <c r="E51" t="s">
        <v>542</v>
      </c>
      <c r="F51" t="s">
        <v>682</v>
      </c>
      <c r="G51" t="s">
        <v>32</v>
      </c>
    </row>
    <row r="52" spans="1:7">
      <c r="A52" s="37">
        <v>1</v>
      </c>
      <c r="B52" s="37">
        <v>0</v>
      </c>
      <c r="C52" t="s">
        <v>683</v>
      </c>
      <c r="D52" t="s">
        <v>684</v>
      </c>
      <c r="E52" t="s">
        <v>542</v>
      </c>
      <c r="F52" t="s">
        <v>624</v>
      </c>
      <c r="G52" t="s">
        <v>32</v>
      </c>
    </row>
    <row r="53" spans="1:7">
      <c r="A53" s="37">
        <v>1</v>
      </c>
      <c r="B53" s="37">
        <v>0</v>
      </c>
      <c r="C53" t="s">
        <v>685</v>
      </c>
      <c r="D53" t="s">
        <v>686</v>
      </c>
      <c r="E53" t="s">
        <v>542</v>
      </c>
      <c r="F53" t="s">
        <v>639</v>
      </c>
      <c r="G53" t="s">
        <v>32</v>
      </c>
    </row>
    <row r="54" spans="1:7">
      <c r="A54" s="37">
        <v>1</v>
      </c>
      <c r="B54" s="37">
        <v>0</v>
      </c>
      <c r="C54" t="s">
        <v>687</v>
      </c>
      <c r="D54" t="s">
        <v>688</v>
      </c>
      <c r="E54" t="s">
        <v>542</v>
      </c>
      <c r="F54" t="s">
        <v>689</v>
      </c>
      <c r="G54" t="s">
        <v>32</v>
      </c>
    </row>
    <row r="55" spans="1:7">
      <c r="A55" s="37">
        <v>1</v>
      </c>
      <c r="B55" s="37">
        <v>1</v>
      </c>
      <c r="C55" t="s">
        <v>690</v>
      </c>
      <c r="D55" t="s">
        <v>691</v>
      </c>
      <c r="E55" t="s">
        <v>542</v>
      </c>
      <c r="F55" t="s">
        <v>692</v>
      </c>
      <c r="G55" t="s">
        <v>693</v>
      </c>
    </row>
    <row r="56" spans="1:7">
      <c r="A56" s="37">
        <v>1</v>
      </c>
      <c r="B56" s="37">
        <v>1</v>
      </c>
      <c r="C56" t="s">
        <v>694</v>
      </c>
      <c r="D56" t="s">
        <v>695</v>
      </c>
      <c r="E56" t="s">
        <v>542</v>
      </c>
      <c r="F56" t="s">
        <v>696</v>
      </c>
      <c r="G56" t="s">
        <v>697</v>
      </c>
    </row>
    <row r="57" spans="1:7">
      <c r="A57" s="37">
        <v>1</v>
      </c>
      <c r="B57" s="37">
        <v>1</v>
      </c>
      <c r="C57" t="s">
        <v>347</v>
      </c>
      <c r="D57" t="s">
        <v>348</v>
      </c>
      <c r="E57" t="s">
        <v>542</v>
      </c>
      <c r="F57" t="s">
        <v>698</v>
      </c>
      <c r="G57" t="s">
        <v>699</v>
      </c>
    </row>
    <row r="58" spans="1:7">
      <c r="A58" s="37">
        <v>1</v>
      </c>
      <c r="B58" s="37">
        <v>1</v>
      </c>
      <c r="C58" t="s">
        <v>700</v>
      </c>
      <c r="D58" t="s">
        <v>701</v>
      </c>
      <c r="E58" t="s">
        <v>542</v>
      </c>
      <c r="F58" t="s">
        <v>702</v>
      </c>
      <c r="G58" t="s">
        <v>599</v>
      </c>
    </row>
    <row r="59" spans="1:7">
      <c r="A59" s="37">
        <v>1</v>
      </c>
      <c r="B59" s="37">
        <v>1</v>
      </c>
      <c r="C59" t="s">
        <v>703</v>
      </c>
      <c r="D59" t="s">
        <v>704</v>
      </c>
      <c r="E59" t="s">
        <v>542</v>
      </c>
      <c r="F59" t="s">
        <v>705</v>
      </c>
      <c r="G59" t="s">
        <v>706</v>
      </c>
    </row>
    <row r="60" spans="1:7">
      <c r="A60" s="37">
        <v>1</v>
      </c>
      <c r="B60" s="37">
        <v>1</v>
      </c>
      <c r="C60" t="s">
        <v>707</v>
      </c>
      <c r="D60" t="s">
        <v>708</v>
      </c>
      <c r="E60" t="s">
        <v>542</v>
      </c>
      <c r="F60" t="s">
        <v>709</v>
      </c>
      <c r="G60" t="s">
        <v>710</v>
      </c>
    </row>
    <row r="61" spans="1:7">
      <c r="A61" s="37">
        <v>1</v>
      </c>
      <c r="B61" s="37">
        <v>1</v>
      </c>
      <c r="C61" t="s">
        <v>711</v>
      </c>
      <c r="D61" t="s">
        <v>712</v>
      </c>
      <c r="E61" t="s">
        <v>542</v>
      </c>
      <c r="F61" t="s">
        <v>692</v>
      </c>
      <c r="G61" t="s">
        <v>693</v>
      </c>
    </row>
    <row r="62" spans="1:7">
      <c r="A62" s="37">
        <v>1</v>
      </c>
      <c r="B62" s="37">
        <v>1</v>
      </c>
      <c r="C62" t="s">
        <v>713</v>
      </c>
      <c r="D62" t="s">
        <v>714</v>
      </c>
      <c r="E62" t="s">
        <v>542</v>
      </c>
      <c r="F62" t="s">
        <v>715</v>
      </c>
      <c r="G62" t="s">
        <v>716</v>
      </c>
    </row>
    <row r="63" spans="1:7">
      <c r="A63" s="37">
        <v>1</v>
      </c>
      <c r="B63" s="37">
        <v>1</v>
      </c>
      <c r="C63" t="s">
        <v>717</v>
      </c>
      <c r="D63" t="s">
        <v>718</v>
      </c>
      <c r="E63" t="s">
        <v>542</v>
      </c>
      <c r="F63" t="s">
        <v>719</v>
      </c>
      <c r="G63" t="s">
        <v>720</v>
      </c>
    </row>
    <row r="64" spans="1:7">
      <c r="A64" s="37">
        <v>1</v>
      </c>
      <c r="B64" s="37">
        <v>1</v>
      </c>
      <c r="C64" t="s">
        <v>399</v>
      </c>
      <c r="D64" t="s">
        <v>400</v>
      </c>
      <c r="E64" t="s">
        <v>542</v>
      </c>
      <c r="F64" t="s">
        <v>721</v>
      </c>
      <c r="G64" t="s">
        <v>722</v>
      </c>
    </row>
    <row r="65" spans="1:7">
      <c r="A65" s="37">
        <v>1</v>
      </c>
      <c r="B65" s="37">
        <v>1</v>
      </c>
      <c r="C65" t="s">
        <v>723</v>
      </c>
      <c r="D65" t="s">
        <v>724</v>
      </c>
      <c r="E65" t="s">
        <v>542</v>
      </c>
      <c r="F65" t="s">
        <v>725</v>
      </c>
      <c r="G65" t="s">
        <v>726</v>
      </c>
    </row>
    <row r="66" spans="1:7">
      <c r="A66" s="37">
        <v>1</v>
      </c>
      <c r="B66" s="37">
        <v>1</v>
      </c>
      <c r="C66" t="s">
        <v>727</v>
      </c>
      <c r="D66" t="s">
        <v>728</v>
      </c>
      <c r="E66" t="s">
        <v>542</v>
      </c>
      <c r="F66" t="s">
        <v>729</v>
      </c>
      <c r="G66" t="s">
        <v>730</v>
      </c>
    </row>
    <row r="67" spans="1:7">
      <c r="A67" s="37">
        <v>1</v>
      </c>
      <c r="B67" s="37">
        <v>1</v>
      </c>
      <c r="C67" t="s">
        <v>731</v>
      </c>
      <c r="D67" t="s">
        <v>732</v>
      </c>
      <c r="E67" t="s">
        <v>542</v>
      </c>
      <c r="F67" t="s">
        <v>705</v>
      </c>
      <c r="G67" t="s">
        <v>706</v>
      </c>
    </row>
    <row r="68" spans="1:7">
      <c r="A68" s="37">
        <v>1</v>
      </c>
      <c r="B68" s="37">
        <v>1</v>
      </c>
      <c r="C68" t="s">
        <v>733</v>
      </c>
      <c r="D68" t="s">
        <v>734</v>
      </c>
      <c r="E68" t="s">
        <v>542</v>
      </c>
      <c r="F68" t="s">
        <v>735</v>
      </c>
      <c r="G68" t="s">
        <v>736</v>
      </c>
    </row>
    <row r="69" spans="1:7">
      <c r="A69" s="37">
        <v>1</v>
      </c>
      <c r="B69" s="37">
        <v>1</v>
      </c>
      <c r="C69" t="s">
        <v>737</v>
      </c>
      <c r="D69" t="s">
        <v>738</v>
      </c>
      <c r="E69" t="s">
        <v>542</v>
      </c>
      <c r="F69" t="s">
        <v>739</v>
      </c>
      <c r="G69" t="s">
        <v>740</v>
      </c>
    </row>
    <row r="70" spans="1:7">
      <c r="A70" s="37">
        <v>1</v>
      </c>
      <c r="B70" s="37">
        <v>1</v>
      </c>
      <c r="C70" t="s">
        <v>741</v>
      </c>
      <c r="D70" t="s">
        <v>742</v>
      </c>
      <c r="E70" t="s">
        <v>542</v>
      </c>
      <c r="F70" t="s">
        <v>743</v>
      </c>
      <c r="G70" t="s">
        <v>744</v>
      </c>
    </row>
    <row r="71" spans="1:7">
      <c r="A71" s="37">
        <v>1</v>
      </c>
      <c r="B71" s="37">
        <v>1</v>
      </c>
      <c r="C71" t="s">
        <v>745</v>
      </c>
      <c r="D71" t="s">
        <v>746</v>
      </c>
      <c r="E71" t="s">
        <v>542</v>
      </c>
      <c r="F71" t="s">
        <v>747</v>
      </c>
      <c r="G71" t="s">
        <v>748</v>
      </c>
    </row>
    <row r="72" spans="1:7">
      <c r="A72" s="37">
        <v>1</v>
      </c>
      <c r="B72" s="37">
        <v>1</v>
      </c>
      <c r="C72" t="s">
        <v>749</v>
      </c>
      <c r="D72" t="s">
        <v>750</v>
      </c>
      <c r="E72" t="s">
        <v>542</v>
      </c>
      <c r="F72" t="s">
        <v>751</v>
      </c>
      <c r="G72" t="s">
        <v>752</v>
      </c>
    </row>
    <row r="73" spans="1:7">
      <c r="A73" s="37">
        <v>1</v>
      </c>
      <c r="B73" s="37">
        <v>1</v>
      </c>
      <c r="C73" t="s">
        <v>753</v>
      </c>
      <c r="D73" t="s">
        <v>754</v>
      </c>
      <c r="E73" t="s">
        <v>542</v>
      </c>
      <c r="F73" t="s">
        <v>755</v>
      </c>
      <c r="G73" t="s">
        <v>756</v>
      </c>
    </row>
    <row r="74" spans="1:7">
      <c r="A74" s="37">
        <v>1</v>
      </c>
      <c r="B74" s="37">
        <v>1</v>
      </c>
      <c r="C74" t="s">
        <v>529</v>
      </c>
      <c r="D74" t="s">
        <v>757</v>
      </c>
      <c r="E74" t="s">
        <v>542</v>
      </c>
      <c r="F74" t="s">
        <v>758</v>
      </c>
      <c r="G74" t="s">
        <v>759</v>
      </c>
    </row>
    <row r="75" spans="1:7">
      <c r="A75" s="37">
        <v>1</v>
      </c>
      <c r="B75" s="37">
        <v>1</v>
      </c>
      <c r="C75" t="s">
        <v>760</v>
      </c>
      <c r="D75" t="s">
        <v>761</v>
      </c>
      <c r="E75" t="s">
        <v>542</v>
      </c>
      <c r="F75" t="s">
        <v>702</v>
      </c>
      <c r="G75" t="s">
        <v>599</v>
      </c>
    </row>
    <row r="76" spans="1:7">
      <c r="A76" s="37">
        <v>1</v>
      </c>
      <c r="B76" s="37">
        <v>1</v>
      </c>
      <c r="C76" t="s">
        <v>762</v>
      </c>
      <c r="D76" t="s">
        <v>763</v>
      </c>
      <c r="E76" t="s">
        <v>542</v>
      </c>
      <c r="F76" t="s">
        <v>764</v>
      </c>
      <c r="G76" t="s">
        <v>765</v>
      </c>
    </row>
    <row r="77" spans="1:7">
      <c r="A77" s="37">
        <v>1</v>
      </c>
      <c r="B77" s="37">
        <v>1</v>
      </c>
      <c r="C77" t="s">
        <v>766</v>
      </c>
      <c r="D77" t="s">
        <v>767</v>
      </c>
      <c r="E77" t="s">
        <v>542</v>
      </c>
      <c r="F77" t="s">
        <v>768</v>
      </c>
      <c r="G77" t="s">
        <v>769</v>
      </c>
    </row>
    <row r="78" spans="1:7">
      <c r="A78" s="37">
        <v>1</v>
      </c>
      <c r="B78" s="37">
        <v>1</v>
      </c>
      <c r="C78" t="s">
        <v>770</v>
      </c>
      <c r="D78" t="s">
        <v>771</v>
      </c>
      <c r="E78" t="s">
        <v>542</v>
      </c>
      <c r="F78" t="s">
        <v>772</v>
      </c>
      <c r="G78" t="s">
        <v>773</v>
      </c>
    </row>
    <row r="79" spans="1:7">
      <c r="A79" s="37">
        <v>1</v>
      </c>
      <c r="B79" s="37">
        <v>2</v>
      </c>
      <c r="C79" t="s">
        <v>287</v>
      </c>
      <c r="D79" t="s">
        <v>774</v>
      </c>
      <c r="E79" t="s">
        <v>542</v>
      </c>
      <c r="F79" t="s">
        <v>775</v>
      </c>
      <c r="G79" t="s">
        <v>776</v>
      </c>
    </row>
    <row r="80" spans="1:7">
      <c r="A80" s="37">
        <v>1</v>
      </c>
      <c r="B80" s="37">
        <v>2</v>
      </c>
      <c r="C80" t="s">
        <v>777</v>
      </c>
      <c r="D80" t="s">
        <v>778</v>
      </c>
      <c r="E80" t="s">
        <v>542</v>
      </c>
      <c r="F80" t="s">
        <v>779</v>
      </c>
      <c r="G80" t="s">
        <v>780</v>
      </c>
    </row>
    <row r="81" spans="1:7">
      <c r="A81" s="37">
        <v>1</v>
      </c>
      <c r="B81" s="37">
        <v>4</v>
      </c>
      <c r="C81" t="s">
        <v>321</v>
      </c>
      <c r="D81" t="s">
        <v>781</v>
      </c>
      <c r="E81" t="s">
        <v>542</v>
      </c>
      <c r="F81" t="s">
        <v>782</v>
      </c>
      <c r="G81" t="s">
        <v>783</v>
      </c>
    </row>
    <row r="82" spans="1:7">
      <c r="A82" s="37">
        <v>0</v>
      </c>
      <c r="B82" s="37">
        <v>1</v>
      </c>
      <c r="C82" t="s">
        <v>341</v>
      </c>
      <c r="D82" t="s">
        <v>784</v>
      </c>
      <c r="E82" t="s">
        <v>542</v>
      </c>
      <c r="F82" t="s">
        <v>32</v>
      </c>
      <c r="G82" t="s">
        <v>785</v>
      </c>
    </row>
    <row r="83" spans="1:7">
      <c r="A83" s="37">
        <v>0</v>
      </c>
      <c r="B83" s="37">
        <v>1</v>
      </c>
      <c r="C83" t="s">
        <v>786</v>
      </c>
      <c r="D83" t="s">
        <v>787</v>
      </c>
      <c r="E83" t="s">
        <v>542</v>
      </c>
      <c r="F83" t="s">
        <v>32</v>
      </c>
      <c r="G83" t="s">
        <v>788</v>
      </c>
    </row>
    <row r="84" spans="1:7">
      <c r="A84" s="37">
        <v>0</v>
      </c>
      <c r="B84" s="37">
        <v>1</v>
      </c>
      <c r="C84" t="s">
        <v>291</v>
      </c>
      <c r="D84" t="s">
        <v>789</v>
      </c>
      <c r="E84" t="s">
        <v>542</v>
      </c>
      <c r="F84" t="s">
        <v>32</v>
      </c>
      <c r="G84" t="s">
        <v>790</v>
      </c>
    </row>
    <row r="85" spans="1:7">
      <c r="A85" s="37">
        <v>0</v>
      </c>
      <c r="B85" s="37">
        <v>1</v>
      </c>
      <c r="C85" t="s">
        <v>791</v>
      </c>
      <c r="D85" t="s">
        <v>792</v>
      </c>
      <c r="E85" t="s">
        <v>542</v>
      </c>
      <c r="F85" t="s">
        <v>32</v>
      </c>
      <c r="G85" t="s">
        <v>793</v>
      </c>
    </row>
    <row r="86" spans="1:7">
      <c r="A86" s="37">
        <v>0</v>
      </c>
      <c r="B86" s="37">
        <v>1</v>
      </c>
      <c r="C86" t="s">
        <v>794</v>
      </c>
      <c r="D86" t="s">
        <v>795</v>
      </c>
      <c r="E86" t="s">
        <v>542</v>
      </c>
      <c r="F86" t="s">
        <v>32</v>
      </c>
      <c r="G86" t="s">
        <v>796</v>
      </c>
    </row>
    <row r="87" spans="1:7">
      <c r="A87" s="37">
        <v>0</v>
      </c>
      <c r="B87" s="37">
        <v>1</v>
      </c>
      <c r="C87" t="s">
        <v>797</v>
      </c>
      <c r="D87" t="s">
        <v>798</v>
      </c>
      <c r="E87" t="s">
        <v>542</v>
      </c>
      <c r="F87" t="s">
        <v>32</v>
      </c>
      <c r="G87" t="s">
        <v>799</v>
      </c>
    </row>
    <row r="88" spans="1:7">
      <c r="A88" s="37">
        <v>0</v>
      </c>
      <c r="B88" s="37">
        <v>1</v>
      </c>
      <c r="C88" t="s">
        <v>800</v>
      </c>
      <c r="D88" t="s">
        <v>801</v>
      </c>
      <c r="E88" t="s">
        <v>542</v>
      </c>
      <c r="F88" t="s">
        <v>32</v>
      </c>
      <c r="G88" t="s">
        <v>802</v>
      </c>
    </row>
    <row r="89" spans="1:7">
      <c r="A89" s="37">
        <v>0</v>
      </c>
      <c r="B89" s="37">
        <v>1</v>
      </c>
      <c r="C89" t="s">
        <v>411</v>
      </c>
      <c r="D89" t="s">
        <v>803</v>
      </c>
      <c r="E89" t="s">
        <v>542</v>
      </c>
      <c r="F89" t="s">
        <v>32</v>
      </c>
      <c r="G89" t="s">
        <v>804</v>
      </c>
    </row>
    <row r="90" spans="1:7">
      <c r="A90" s="37">
        <v>0</v>
      </c>
      <c r="B90" s="37">
        <v>1</v>
      </c>
      <c r="C90" t="s">
        <v>805</v>
      </c>
      <c r="D90" t="s">
        <v>806</v>
      </c>
      <c r="E90" t="s">
        <v>542</v>
      </c>
      <c r="F90" t="s">
        <v>32</v>
      </c>
      <c r="G90" t="s">
        <v>807</v>
      </c>
    </row>
    <row r="91" spans="1:7">
      <c r="A91" s="37">
        <v>0</v>
      </c>
      <c r="B91" s="37">
        <v>1</v>
      </c>
      <c r="C91" t="s">
        <v>808</v>
      </c>
      <c r="D91" t="s">
        <v>809</v>
      </c>
      <c r="E91" t="s">
        <v>542</v>
      </c>
      <c r="F91" t="s">
        <v>32</v>
      </c>
      <c r="G91" t="s">
        <v>810</v>
      </c>
    </row>
    <row r="92" spans="1:7">
      <c r="A92" s="37">
        <v>0</v>
      </c>
      <c r="B92" s="37">
        <v>1</v>
      </c>
      <c r="C92" t="s">
        <v>811</v>
      </c>
      <c r="D92" t="s">
        <v>812</v>
      </c>
      <c r="E92" t="s">
        <v>542</v>
      </c>
      <c r="F92" t="s">
        <v>32</v>
      </c>
      <c r="G92" t="s">
        <v>810</v>
      </c>
    </row>
    <row r="93" spans="1:7">
      <c r="A93" s="37">
        <v>0</v>
      </c>
      <c r="B93" s="37">
        <v>1</v>
      </c>
      <c r="C93" t="s">
        <v>813</v>
      </c>
      <c r="D93" t="s">
        <v>814</v>
      </c>
      <c r="E93" t="s">
        <v>542</v>
      </c>
      <c r="F93" t="s">
        <v>32</v>
      </c>
      <c r="G93" t="s">
        <v>815</v>
      </c>
    </row>
    <row r="94" spans="1:7">
      <c r="A94" s="37">
        <v>0</v>
      </c>
      <c r="B94" s="37">
        <v>1</v>
      </c>
      <c r="C94" t="s">
        <v>816</v>
      </c>
      <c r="D94" t="s">
        <v>817</v>
      </c>
      <c r="E94" t="s">
        <v>542</v>
      </c>
      <c r="F94" t="s">
        <v>32</v>
      </c>
      <c r="G94" t="s">
        <v>818</v>
      </c>
    </row>
    <row r="95" spans="1:7">
      <c r="A95" s="37">
        <v>0</v>
      </c>
      <c r="B95" s="37">
        <v>1</v>
      </c>
      <c r="C95" t="s">
        <v>819</v>
      </c>
      <c r="D95" t="s">
        <v>820</v>
      </c>
      <c r="E95" t="s">
        <v>542</v>
      </c>
      <c r="F95" t="s">
        <v>32</v>
      </c>
      <c r="G95" t="s">
        <v>818</v>
      </c>
    </row>
    <row r="96" spans="1:7">
      <c r="A96" s="37">
        <v>0</v>
      </c>
      <c r="B96" s="37">
        <v>1</v>
      </c>
      <c r="C96" t="s">
        <v>821</v>
      </c>
      <c r="D96" t="s">
        <v>822</v>
      </c>
      <c r="E96" t="s">
        <v>542</v>
      </c>
      <c r="F96" t="s">
        <v>32</v>
      </c>
      <c r="G96" t="s">
        <v>823</v>
      </c>
    </row>
    <row r="97" spans="1:7">
      <c r="A97" s="37">
        <v>0</v>
      </c>
      <c r="B97" s="37">
        <v>1</v>
      </c>
      <c r="C97" t="s">
        <v>824</v>
      </c>
      <c r="D97" t="s">
        <v>825</v>
      </c>
      <c r="E97" t="s">
        <v>542</v>
      </c>
      <c r="F97" t="s">
        <v>32</v>
      </c>
      <c r="G97" t="s">
        <v>826</v>
      </c>
    </row>
    <row r="98" spans="1:7">
      <c r="A98" s="37">
        <v>0</v>
      </c>
      <c r="B98" s="37">
        <v>1</v>
      </c>
      <c r="C98" t="s">
        <v>509</v>
      </c>
      <c r="D98" t="s">
        <v>510</v>
      </c>
      <c r="E98" t="s">
        <v>542</v>
      </c>
      <c r="F98" t="s">
        <v>32</v>
      </c>
      <c r="G98" t="s">
        <v>827</v>
      </c>
    </row>
    <row r="99" spans="1:7">
      <c r="A99" s="37">
        <v>0</v>
      </c>
      <c r="B99" s="37">
        <v>1</v>
      </c>
      <c r="C99" t="s">
        <v>828</v>
      </c>
      <c r="D99" t="s">
        <v>829</v>
      </c>
      <c r="E99" t="s">
        <v>542</v>
      </c>
      <c r="F99" t="s">
        <v>32</v>
      </c>
      <c r="G99" t="s">
        <v>830</v>
      </c>
    </row>
    <row r="100" spans="1:7">
      <c r="A100" s="37">
        <v>0</v>
      </c>
      <c r="B100" s="37">
        <v>1</v>
      </c>
      <c r="C100" t="s">
        <v>831</v>
      </c>
      <c r="D100" t="s">
        <v>832</v>
      </c>
      <c r="E100" t="s">
        <v>542</v>
      </c>
      <c r="F100" t="s">
        <v>32</v>
      </c>
      <c r="G100" t="s">
        <v>833</v>
      </c>
    </row>
    <row r="101" spans="1:7">
      <c r="A101" s="37">
        <v>0</v>
      </c>
      <c r="B101" s="37">
        <v>1</v>
      </c>
      <c r="C101" t="s">
        <v>834</v>
      </c>
      <c r="D101" t="s">
        <v>835</v>
      </c>
      <c r="E101" t="s">
        <v>542</v>
      </c>
      <c r="F101" t="s">
        <v>32</v>
      </c>
      <c r="G101" t="s">
        <v>836</v>
      </c>
    </row>
    <row r="102" spans="1:7">
      <c r="A102" s="37">
        <v>0</v>
      </c>
      <c r="B102" s="37">
        <v>2</v>
      </c>
      <c r="C102" t="s">
        <v>837</v>
      </c>
      <c r="D102" t="s">
        <v>838</v>
      </c>
      <c r="E102" t="s">
        <v>542</v>
      </c>
      <c r="F102" t="s">
        <v>32</v>
      </c>
      <c r="G102" t="s">
        <v>839</v>
      </c>
    </row>
    <row r="103" spans="1:7">
      <c r="A103" s="37">
        <v>0</v>
      </c>
      <c r="B103" s="37">
        <v>2</v>
      </c>
      <c r="C103" t="s">
        <v>506</v>
      </c>
      <c r="D103" t="s">
        <v>507</v>
      </c>
      <c r="E103" t="s">
        <v>542</v>
      </c>
      <c r="F103" t="s">
        <v>32</v>
      </c>
      <c r="G103" t="s">
        <v>840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DACFADB4882A49B212BF48DECBFD65" ma:contentTypeVersion="18" ma:contentTypeDescription="Create a new document." ma:contentTypeScope="" ma:versionID="edb524c00a290352fefab3f93fea1eca">
  <xsd:schema xmlns:xsd="http://www.w3.org/2001/XMLSchema" xmlns:xs="http://www.w3.org/2001/XMLSchema" xmlns:p="http://schemas.microsoft.com/office/2006/metadata/properties" xmlns:ns3="a852ba6e-79de-4dbd-bcf0-fb1395b507d5" xmlns:ns4="c158a917-81d3-4491-ab55-3d7fcc4a6bd9" targetNamespace="http://schemas.microsoft.com/office/2006/metadata/properties" ma:root="true" ma:fieldsID="f2cedf9a33fe16975648c42129934cb1" ns3:_="" ns4:_="">
    <xsd:import namespace="a852ba6e-79de-4dbd-bcf0-fb1395b507d5"/>
    <xsd:import namespace="c158a917-81d3-4491-ab55-3d7fcc4a6b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2ba6e-79de-4dbd-bcf0-fb1395b50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8a917-81d3-4491-ab55-3d7fcc4a6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52ba6e-79de-4dbd-bcf0-fb1395b507d5" xsi:nil="true"/>
  </documentManagement>
</p:properties>
</file>

<file path=customXml/itemProps1.xml><?xml version="1.0" encoding="utf-8"?>
<ds:datastoreItem xmlns:ds="http://schemas.openxmlformats.org/officeDocument/2006/customXml" ds:itemID="{C8B88CED-1F3E-4AD5-9219-585E3EB07CC2}"/>
</file>

<file path=customXml/itemProps2.xml><?xml version="1.0" encoding="utf-8"?>
<ds:datastoreItem xmlns:ds="http://schemas.openxmlformats.org/officeDocument/2006/customXml" ds:itemID="{026AF3F8-6E50-4CCC-BE8C-A2A8BEC7BDAF}"/>
</file>

<file path=customXml/itemProps3.xml><?xml version="1.0" encoding="utf-8"?>
<ds:datastoreItem xmlns:ds="http://schemas.openxmlformats.org/officeDocument/2006/customXml" ds:itemID="{E21AC4F2-08F8-4ABD-8DD1-4B4C2AF27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v1</dc:title>
  <dc:subject/>
  <dc:creator>Sadik</dc:creator>
  <cp:keywords>12_09_2024</cp:keywords>
  <dc:description/>
  <cp:lastModifiedBy>Sadik Muzemil</cp:lastModifiedBy>
  <cp:revision/>
  <dcterms:created xsi:type="dcterms:W3CDTF">2022-04-09T09:48:24Z</dcterms:created>
  <dcterms:modified xsi:type="dcterms:W3CDTF">2026-01-17T21:25:00Z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0x010100E7DACFADB4882A49B212BF48DECBFD65</vt:lpwstr>
  </property>
</Properties>
</file>