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4935\Downloads\"/>
    </mc:Choice>
  </mc:AlternateContent>
  <xr:revisionPtr revIDLastSave="0" documentId="8_{E6B96914-6212-4076-8833-789677E4E5DE}" xr6:coauthVersionLast="47" xr6:coauthVersionMax="47" xr10:uidLastSave="{00000000-0000-0000-0000-000000000000}"/>
  <bookViews>
    <workbookView xWindow="-120" yWindow="-120" windowWidth="20730" windowHeight="11040" xr2:uid="{1313EB51-55A2-4EF5-AD13-7E97CBCCF70E}"/>
  </bookViews>
  <sheets>
    <sheet name="cover_or_biomass_data" sheetId="1" r:id="rId1"/>
    <sheet name="cover_or_biomass_meta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3" i="1" l="1"/>
  <c r="R3" i="1"/>
  <c r="T3" i="1" s="1"/>
  <c r="N3" i="1"/>
  <c r="U2" i="1"/>
  <c r="R2" i="1"/>
  <c r="T2" i="1" s="1"/>
  <c r="N2" i="1"/>
  <c r="V2" i="1" l="1"/>
  <c r="V3" i="1"/>
  <c r="P2" i="1"/>
  <c r="P3" i="1"/>
</calcChain>
</file>

<file path=xl/sharedStrings.xml><?xml version="1.0" encoding="utf-8"?>
<sst xmlns="http://schemas.openxmlformats.org/spreadsheetml/2006/main" count="769" uniqueCount="121">
  <si>
    <t>spotted knapweed (Centaurea stoebe)</t>
  </si>
  <si>
    <t>Plant</t>
  </si>
  <si>
    <t>Biological</t>
  </si>
  <si>
    <t>A</t>
  </si>
  <si>
    <t>Cover_biomass</t>
  </si>
  <si>
    <t>Biomass</t>
  </si>
  <si>
    <t>Matlock, Washington (WA) (47.206° N, 123.442° W) and Molalla, Oregon (OR) (45.196° N, 122.285° W) USA</t>
  </si>
  <si>
    <t>Scotch broom</t>
  </si>
  <si>
    <t>B</t>
  </si>
  <si>
    <t>% Native cover</t>
  </si>
  <si>
    <t>Kashmir Himalaya (32◦20′ to 34◦54′ N and 73◦55′ to 75◦35′ E)</t>
  </si>
  <si>
    <t>Leucanthemum vulgare</t>
  </si>
  <si>
    <t>Native plant cover (%)</t>
  </si>
  <si>
    <t>Nahuel Huapi National Park (Parque Nacional Nahuel Huapi, 147 PNNH), on Isla Victoria (40° 58´09´´ S, 71° 31´19´´ W)</t>
  </si>
  <si>
    <t>Pinus ponderosa, Pinus contorta, Pinus sylvestris, Pseudotsuga menziesii.</t>
  </si>
  <si>
    <t>% Cover Native</t>
  </si>
  <si>
    <t>Matlock, WA, USA, (47.215N, 123.417W)</t>
  </si>
  <si>
    <t>% cover natives</t>
  </si>
  <si>
    <t>Louisiana State University (30.36° N, -91.14° W)</t>
  </si>
  <si>
    <t>P. australis: european, and gulf lineages</t>
  </si>
  <si>
    <t>Lonicera mackii</t>
  </si>
  <si>
    <t>No. ind.</t>
  </si>
  <si>
    <t>Scotland in Argyll, Kintyre and Lochaber, between 55°76′N and 56°90′N,</t>
  </si>
  <si>
    <t>Rhododendron ponticum</t>
  </si>
  <si>
    <t>mean proportional forbs</t>
  </si>
  <si>
    <t>mean proportional woody</t>
  </si>
  <si>
    <t>mean proportional ferns</t>
  </si>
  <si>
    <t>mean proportional grass</t>
  </si>
  <si>
    <t>mean proportional bryophites</t>
  </si>
  <si>
    <t>% Cover</t>
  </si>
  <si>
    <t>Craigieburn Forest Park, Canterbury, New Zealand (4389′ 04′′S, 171843′ 52′′E)</t>
  </si>
  <si>
    <t>Pinus contorta</t>
  </si>
  <si>
    <t>% native Cover</t>
  </si>
  <si>
    <t>Cape Cod National Seashore (Masachusetts)</t>
  </si>
  <si>
    <t>native % cover</t>
  </si>
  <si>
    <t>Tutuila Island of American Samoa</t>
  </si>
  <si>
    <t>Falcataria moluccana</t>
  </si>
  <si>
    <t>Native Biomass</t>
  </si>
  <si>
    <t>Total Biomass</t>
  </si>
  <si>
    <t>Native Density</t>
  </si>
  <si>
    <t>Total Density</t>
  </si>
  <si>
    <t>Cytisus scoparius</t>
  </si>
  <si>
    <t>%total cover</t>
  </si>
  <si>
    <t>Adolf Rotundo Wildlife Sanctuary (41_x0003_460 36.8500N, 71_x0003_170 2.2400W) on the Palmer River in Rehoboth, Massachusetts, USA</t>
  </si>
  <si>
    <t>Phragmites australis</t>
  </si>
  <si>
    <t>%cover/plot</t>
  </si>
  <si>
    <t>Bromus, Agropyron and Euphorbia</t>
  </si>
  <si>
    <t>Black mustard [Brassica nigra (L.) W.D.J. Koch], an annual forb; Soft brome [Bromus hordeaceus L.], an annual grass; and Redstem stork’s bill [Erodium cicutarium (L.) L’He ́r. ex Aiton], a biennial forb).</t>
  </si>
  <si>
    <t>id_article</t>
  </si>
  <si>
    <t>id_obs</t>
  </si>
  <si>
    <t>author </t>
  </si>
  <si>
    <t>location</t>
  </si>
  <si>
    <t>year</t>
  </si>
  <si>
    <t>inv_sp</t>
  </si>
  <si>
    <t>plant_or_animal</t>
  </si>
  <si>
    <t>leg_type</t>
  </si>
  <si>
    <t>duration</t>
  </si>
  <si>
    <t>short_or_long_term</t>
  </si>
  <si>
    <t>response_variable</t>
  </si>
  <si>
    <t>control_mean</t>
  </si>
  <si>
    <t>control_SD</t>
  </si>
  <si>
    <t>control_N</t>
  </si>
  <si>
    <t>control_VAR</t>
  </si>
  <si>
    <t>response_mean</t>
  </si>
  <si>
    <t>response_SD</t>
  </si>
  <si>
    <t>response_N</t>
  </si>
  <si>
    <t>response_VAR</t>
  </si>
  <si>
    <t>lnRR</t>
  </si>
  <si>
    <t>var_ln</t>
  </si>
  <si>
    <t>Australia, Critically Endangered Cumberland Plain Woodland (CPW)</t>
  </si>
  <si>
    <t>Olea europaea</t>
  </si>
  <si>
    <t>total biomass</t>
  </si>
  <si>
    <t>Le Roux</t>
  </si>
  <si>
    <t>Singh</t>
  </si>
  <si>
    <t>Slesak</t>
  </si>
  <si>
    <t>Ahmad</t>
  </si>
  <si>
    <t>Sample</t>
  </si>
  <si>
    <t>Carter</t>
  </si>
  <si>
    <t>Allen</t>
  </si>
  <si>
    <t>Fuselier</t>
  </si>
  <si>
    <t>Maclean</t>
  </si>
  <si>
    <t>Szitar</t>
  </si>
  <si>
    <t>Dickie</t>
  </si>
  <si>
    <t xml:space="preserve">Von Holle </t>
  </si>
  <si>
    <t>Hughes</t>
  </si>
  <si>
    <t>Rook</t>
  </si>
  <si>
    <t>Holdredge</t>
  </si>
  <si>
    <t>Jordan</t>
  </si>
  <si>
    <t>Grman</t>
  </si>
  <si>
    <t>Lac Du Bios Grasslands Protected Area, British Columbia, Canada (N50◦47′ , W120◦26′ )</t>
  </si>
  <si>
    <t>Kentucky Cherokee Park (388140 40.200N, 858410 42.7200W)</t>
  </si>
  <si>
    <t>Kiskunság, Hungary.</t>
  </si>
  <si>
    <t>-</t>
  </si>
  <si>
    <t>North Dakota and Montana</t>
  </si>
  <si>
    <t xml:space="preserve"> California</t>
  </si>
  <si>
    <t>Pinus nigra and Pinus sylvestris</t>
  </si>
  <si>
    <t>Robinia pseudoacacia</t>
  </si>
  <si>
    <t>Variable</t>
  </si>
  <si>
    <t>Description</t>
  </si>
  <si>
    <t>Internal observation id</t>
  </si>
  <si>
    <t>Internal article id</t>
  </si>
  <si>
    <t>author</t>
  </si>
  <si>
    <t>First auhor</t>
  </si>
  <si>
    <t>Site of the study</t>
  </si>
  <si>
    <t>Year of publication</t>
  </si>
  <si>
    <t>Invasive species</t>
  </si>
  <si>
    <t>Type of invasive species</t>
  </si>
  <si>
    <t>Type of legacy</t>
  </si>
  <si>
    <t>Duration of the legacy (in months)</t>
  </si>
  <si>
    <t>Duration of the legacy: short-term:&lt; 5 years ("A"); long-term: &gt; 5 years ("B")</t>
  </si>
  <si>
    <t>Control (uninvaded) mean</t>
  </si>
  <si>
    <t>Control (uninvaded) standard deviation</t>
  </si>
  <si>
    <t>Control (uninvaded) sample size</t>
  </si>
  <si>
    <t>Control (uninvaded) variance</t>
  </si>
  <si>
    <t>Response (after invasion) mean</t>
  </si>
  <si>
    <t>Response (after invasion) standard deviation</t>
  </si>
  <si>
    <t>Response (after invasion) sample size</t>
  </si>
  <si>
    <t>Response (after invasion) variance</t>
  </si>
  <si>
    <t>Effect size (expressed as ln-Response-Ratio)</t>
  </si>
  <si>
    <t xml:space="preserve">Variance of the effect size </t>
  </si>
  <si>
    <t>Response associated with cover or biomass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</si>
</sst>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1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 readingOrder="1"/>
    </xf>
    <xf numFmtId="0" fontId="3" fillId="2" borderId="1" xfId="0" applyFont="1" applyFill="1" applyBorder="1" applyAlignment="1">
      <alignment vertical="top" wrapText="1"/>
    </xf>
    <xf numFmtId="0" fontId="4" fillId="0" borderId="0" xfId="0" applyFont="1"/>
    <xf numFmtId="0" fontId="3" fillId="0" borderId="0" xfId="0" applyFont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3" fillId="2" borderId="1" xfId="0" applyFont="1" applyFill="1" applyBorder="1" applyAlignment="1">
      <alignment vertical="top"/>
    </xf>
  </cellXfs>
  <cellStyles count="2">
    <cellStyle name="Normal" xfId="0" builtinId="0"/>
    <cellStyle name="Normal 2" xfId="1" xr:uid="{B6B82233-509D-4C8E-B7B1-419466F730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370F3-D963-43AD-A423-96B249C269B4}">
  <dimension ref="A1:V89"/>
  <sheetViews>
    <sheetView tabSelected="1" topLeftCell="A73" workbookViewId="0">
      <selection activeCell="I13" sqref="I13"/>
    </sheetView>
  </sheetViews>
  <sheetFormatPr baseColWidth="10" defaultRowHeight="15" x14ac:dyDescent="0.25"/>
  <cols>
    <col min="1" max="2" width="11.5703125" style="3" bestFit="1" customWidth="1"/>
    <col min="3" max="4" width="11.42578125" style="3"/>
    <col min="5" max="5" width="11.5703125" style="3" bestFit="1" customWidth="1"/>
    <col min="6" max="8" width="11.42578125" style="3"/>
    <col min="9" max="9" width="11.5703125" style="3" bestFit="1" customWidth="1"/>
    <col min="10" max="12" width="11.42578125" style="3"/>
    <col min="13" max="14" width="14.7109375" style="3" bestFit="1" customWidth="1"/>
    <col min="15" max="15" width="11.5703125" style="3" bestFit="1" customWidth="1"/>
    <col min="16" max="18" width="14.7109375" style="3" bestFit="1" customWidth="1"/>
    <col min="19" max="19" width="11.5703125" style="3" bestFit="1" customWidth="1"/>
    <col min="20" max="20" width="14.7109375" style="3" bestFit="1" customWidth="1"/>
    <col min="21" max="21" width="15.42578125" style="3" bestFit="1" customWidth="1"/>
    <col min="22" max="22" width="14.7109375" style="3" bestFit="1" customWidth="1"/>
  </cols>
  <sheetData>
    <row r="1" spans="1:22" s="8" customFormat="1" ht="15.75" customHeight="1" thickBot="1" x14ac:dyDescent="0.3">
      <c r="A1" s="5" t="s">
        <v>48</v>
      </c>
      <c r="B1" s="5" t="s">
        <v>49</v>
      </c>
      <c r="C1" s="5" t="s">
        <v>50</v>
      </c>
      <c r="D1" s="6" t="s">
        <v>51</v>
      </c>
      <c r="E1" s="5" t="s">
        <v>52</v>
      </c>
      <c r="F1" s="5" t="s">
        <v>53</v>
      </c>
      <c r="G1" s="5" t="s">
        <v>54</v>
      </c>
      <c r="H1" s="5" t="s">
        <v>55</v>
      </c>
      <c r="I1" s="5" t="s">
        <v>56</v>
      </c>
      <c r="J1" s="5" t="s">
        <v>57</v>
      </c>
      <c r="K1" s="7" t="s">
        <v>58</v>
      </c>
      <c r="L1" s="5" t="s">
        <v>59</v>
      </c>
      <c r="M1" s="5" t="s">
        <v>60</v>
      </c>
      <c r="N1" s="5" t="s">
        <v>61</v>
      </c>
      <c r="O1" s="5" t="s">
        <v>62</v>
      </c>
      <c r="P1" s="5" t="s">
        <v>63</v>
      </c>
      <c r="Q1" s="5" t="s">
        <v>64</v>
      </c>
      <c r="R1" s="5" t="s">
        <v>65</v>
      </c>
      <c r="S1" s="5" t="s">
        <v>66</v>
      </c>
      <c r="T1" s="5" t="s">
        <v>67</v>
      </c>
      <c r="U1" s="5" t="s">
        <v>68</v>
      </c>
    </row>
    <row r="2" spans="1:22" s="8" customFormat="1" ht="15.75" customHeight="1" thickBot="1" x14ac:dyDescent="0.3">
      <c r="A2" s="9">
        <v>1</v>
      </c>
      <c r="B2" s="9">
        <v>1</v>
      </c>
      <c r="C2" s="9" t="s">
        <v>72</v>
      </c>
      <c r="D2" s="9" t="s">
        <v>69</v>
      </c>
      <c r="E2" s="9">
        <v>2024</v>
      </c>
      <c r="F2" s="9" t="s">
        <v>70</v>
      </c>
      <c r="G2" s="5" t="s">
        <v>1</v>
      </c>
      <c r="H2" s="5" t="s">
        <v>2</v>
      </c>
      <c r="I2" s="10">
        <v>240</v>
      </c>
      <c r="J2" s="10" t="s">
        <v>8</v>
      </c>
      <c r="K2" s="10" t="s">
        <v>4</v>
      </c>
      <c r="L2" s="10" t="s">
        <v>71</v>
      </c>
      <c r="M2" s="10">
        <v>1.91</v>
      </c>
      <c r="N2" s="9">
        <f>(2.045-1.818)/4</f>
        <v>5.6749999999999967E-2</v>
      </c>
      <c r="O2" s="10">
        <v>15</v>
      </c>
      <c r="P2" s="9">
        <f>N2^2/(O2-1)</f>
        <v>2.3004017857142833E-4</v>
      </c>
      <c r="Q2" s="10">
        <v>1.77</v>
      </c>
      <c r="R2" s="9">
        <f>(2.18-1.545)/4</f>
        <v>0.15875000000000006</v>
      </c>
      <c r="S2" s="10">
        <v>15</v>
      </c>
      <c r="T2" s="9">
        <f t="shared" ref="T2:T3" si="0">(R2^2)/(S2-1)</f>
        <v>1.8001116071428584E-3</v>
      </c>
      <c r="U2" s="9">
        <f t="shared" ref="U2:U3" si="1">LN(Q2/M2)</f>
        <v>-7.6123695472800693E-2</v>
      </c>
      <c r="V2" s="9">
        <f>((N2^2)/(O2*(M2^2)))+((R2^2)/(S2*(Q2^2)))</f>
        <v>5.9513131903212975E-4</v>
      </c>
    </row>
    <row r="3" spans="1:22" s="8" customFormat="1" ht="15.75" customHeight="1" thickBot="1" x14ac:dyDescent="0.3">
      <c r="A3" s="9">
        <v>1</v>
      </c>
      <c r="B3" s="9">
        <v>2</v>
      </c>
      <c r="C3" s="9" t="s">
        <v>72</v>
      </c>
      <c r="D3" s="9" t="s">
        <v>69</v>
      </c>
      <c r="E3" s="9">
        <v>2024</v>
      </c>
      <c r="F3" s="9" t="s">
        <v>70</v>
      </c>
      <c r="G3" s="5" t="s">
        <v>1</v>
      </c>
      <c r="H3" s="5" t="s">
        <v>2</v>
      </c>
      <c r="I3" s="10">
        <v>240</v>
      </c>
      <c r="J3" s="10" t="s">
        <v>8</v>
      </c>
      <c r="K3" s="10" t="s">
        <v>4</v>
      </c>
      <c r="L3" s="10" t="s">
        <v>71</v>
      </c>
      <c r="M3" s="10">
        <v>1.1499999999999999</v>
      </c>
      <c r="N3" s="9">
        <f>(1.27-1)/4</f>
        <v>6.7500000000000004E-2</v>
      </c>
      <c r="O3" s="10">
        <v>15</v>
      </c>
      <c r="P3" s="9">
        <f>N3^2/(O3-1)</f>
        <v>3.2544642857142858E-4</v>
      </c>
      <c r="Q3" s="10">
        <v>1.73</v>
      </c>
      <c r="R3" s="9">
        <f>(2.038-1.423)/4</f>
        <v>0.15374999999999994</v>
      </c>
      <c r="S3" s="10">
        <v>15</v>
      </c>
      <c r="T3" s="9">
        <f t="shared" si="0"/>
        <v>1.6885044642857129E-3</v>
      </c>
      <c r="U3" s="9">
        <f t="shared" si="1"/>
        <v>0.408359466134529</v>
      </c>
      <c r="V3" s="9">
        <f t="shared" ref="V3" si="2">((N3^2)/(O3*(M3^2)))+((R3^2)/(S3*(Q3^2)))</f>
        <v>7.5623732783845483E-4</v>
      </c>
    </row>
    <row r="4" spans="1:22" s="8" customFormat="1" ht="15.75" customHeight="1" thickBot="1" x14ac:dyDescent="0.3">
      <c r="A4" s="5">
        <v>2</v>
      </c>
      <c r="B4" s="9">
        <v>3</v>
      </c>
      <c r="C4" s="7" t="s">
        <v>73</v>
      </c>
      <c r="D4" s="5" t="s">
        <v>89</v>
      </c>
      <c r="E4" s="5">
        <v>2022</v>
      </c>
      <c r="F4" s="5" t="s">
        <v>0</v>
      </c>
      <c r="G4" s="5" t="s">
        <v>1</v>
      </c>
      <c r="H4" s="5" t="s">
        <v>2</v>
      </c>
      <c r="I4" s="5">
        <v>4</v>
      </c>
      <c r="J4" s="5" t="s">
        <v>3</v>
      </c>
      <c r="K4" s="5" t="s">
        <v>4</v>
      </c>
      <c r="L4" s="5" t="s">
        <v>5</v>
      </c>
      <c r="M4" s="5">
        <v>0.63156999999999996</v>
      </c>
      <c r="N4" s="5">
        <v>1.0129999999999999</v>
      </c>
      <c r="O4" s="5">
        <v>40</v>
      </c>
      <c r="P4" s="5">
        <v>2.631202564E-2</v>
      </c>
      <c r="Q4" s="5">
        <v>0.59209999999999996</v>
      </c>
      <c r="R4" s="5">
        <v>1.0657000000000001</v>
      </c>
      <c r="S4" s="5">
        <v>40</v>
      </c>
      <c r="T4" s="5">
        <v>2.9120935640000001E-2</v>
      </c>
      <c r="U4" s="5">
        <v>-6.4533243300000001E-2</v>
      </c>
      <c r="V4" s="5">
        <v>0.14530337939999999</v>
      </c>
    </row>
    <row r="5" spans="1:22" s="8" customFormat="1" ht="15.75" customHeight="1" thickBot="1" x14ac:dyDescent="0.3">
      <c r="A5" s="5">
        <v>3</v>
      </c>
      <c r="B5" s="9">
        <v>4</v>
      </c>
      <c r="C5" s="7" t="s">
        <v>74</v>
      </c>
      <c r="D5" s="5" t="s">
        <v>6</v>
      </c>
      <c r="E5" s="5">
        <v>2022</v>
      </c>
      <c r="F5" s="5" t="s">
        <v>7</v>
      </c>
      <c r="G5" s="5" t="s">
        <v>1</v>
      </c>
      <c r="H5" s="5" t="s">
        <v>2</v>
      </c>
      <c r="I5" s="5">
        <v>48</v>
      </c>
      <c r="J5" s="5" t="s">
        <v>3</v>
      </c>
      <c r="K5" s="5" t="s">
        <v>4</v>
      </c>
      <c r="L5" s="5" t="s">
        <v>9</v>
      </c>
      <c r="M5" s="5">
        <v>129.69999999999999</v>
      </c>
      <c r="N5" s="5">
        <v>8.1</v>
      </c>
      <c r="O5" s="5">
        <v>4</v>
      </c>
      <c r="P5" s="5">
        <v>21.87</v>
      </c>
      <c r="Q5" s="5">
        <v>69.099999999999994</v>
      </c>
      <c r="R5" s="5">
        <v>8.1</v>
      </c>
      <c r="S5" s="5">
        <v>4</v>
      </c>
      <c r="T5" s="5">
        <v>21.87</v>
      </c>
      <c r="U5" s="5">
        <v>-0.6296693605</v>
      </c>
      <c r="V5" s="5">
        <v>4.4102724250000003E-3</v>
      </c>
    </row>
    <row r="6" spans="1:22" s="8" customFormat="1" ht="15.75" customHeight="1" thickBot="1" x14ac:dyDescent="0.3">
      <c r="A6" s="5">
        <v>3</v>
      </c>
      <c r="B6" s="9">
        <v>5</v>
      </c>
      <c r="C6" s="7" t="s">
        <v>74</v>
      </c>
      <c r="D6" s="5" t="s">
        <v>6</v>
      </c>
      <c r="E6" s="5">
        <v>2022</v>
      </c>
      <c r="F6" s="5" t="s">
        <v>7</v>
      </c>
      <c r="G6" s="5" t="s">
        <v>1</v>
      </c>
      <c r="H6" s="5" t="s">
        <v>2</v>
      </c>
      <c r="I6" s="5">
        <v>48</v>
      </c>
      <c r="J6" s="5" t="s">
        <v>3</v>
      </c>
      <c r="K6" s="5" t="s">
        <v>4</v>
      </c>
      <c r="L6" s="5" t="s">
        <v>9</v>
      </c>
      <c r="M6" s="5">
        <v>267.8</v>
      </c>
      <c r="N6" s="5">
        <v>8.4</v>
      </c>
      <c r="O6" s="5">
        <v>4</v>
      </c>
      <c r="P6" s="5">
        <v>23.52</v>
      </c>
      <c r="Q6" s="5">
        <v>196.5</v>
      </c>
      <c r="R6" s="5">
        <v>8.4</v>
      </c>
      <c r="S6" s="5">
        <v>4</v>
      </c>
      <c r="T6" s="5">
        <v>23.52</v>
      </c>
      <c r="U6" s="5">
        <v>-0.30957800190000001</v>
      </c>
      <c r="V6" s="5">
        <v>7.0281716880000002E-4</v>
      </c>
    </row>
    <row r="7" spans="1:22" s="8" customFormat="1" ht="15.75" customHeight="1" thickBot="1" x14ac:dyDescent="0.3">
      <c r="A7" s="5">
        <v>4</v>
      </c>
      <c r="B7" s="9">
        <v>6</v>
      </c>
      <c r="C7" s="7" t="s">
        <v>75</v>
      </c>
      <c r="D7" s="5" t="s">
        <v>10</v>
      </c>
      <c r="E7" s="5">
        <v>2021</v>
      </c>
      <c r="F7" s="5" t="s">
        <v>11</v>
      </c>
      <c r="G7" s="5" t="s">
        <v>1</v>
      </c>
      <c r="H7" s="5" t="s">
        <v>2</v>
      </c>
      <c r="I7" s="5">
        <v>2</v>
      </c>
      <c r="J7" s="5" t="s">
        <v>3</v>
      </c>
      <c r="K7" s="5" t="s">
        <v>4</v>
      </c>
      <c r="L7" s="5" t="s">
        <v>12</v>
      </c>
      <c r="M7" s="5">
        <v>74</v>
      </c>
      <c r="N7" s="5">
        <v>22.2</v>
      </c>
      <c r="O7" s="5">
        <v>10</v>
      </c>
      <c r="P7" s="5">
        <v>54.76</v>
      </c>
      <c r="Q7" s="5">
        <v>70</v>
      </c>
      <c r="R7" s="5">
        <v>12.9</v>
      </c>
      <c r="S7" s="5">
        <v>10</v>
      </c>
      <c r="T7" s="5">
        <v>18.489999999999998</v>
      </c>
      <c r="U7" s="5">
        <v>-5.5569851150000002E-2</v>
      </c>
      <c r="V7" s="5">
        <v>1.239612245E-2</v>
      </c>
    </row>
    <row r="8" spans="1:22" s="8" customFormat="1" ht="15.75" customHeight="1" thickBot="1" x14ac:dyDescent="0.3">
      <c r="A8" s="5">
        <v>4</v>
      </c>
      <c r="B8" s="9">
        <v>7</v>
      </c>
      <c r="C8" s="7" t="s">
        <v>75</v>
      </c>
      <c r="D8" s="5" t="s">
        <v>10</v>
      </c>
      <c r="E8" s="5">
        <v>2021</v>
      </c>
      <c r="F8" s="5" t="s">
        <v>11</v>
      </c>
      <c r="G8" s="5" t="s">
        <v>1</v>
      </c>
      <c r="H8" s="5" t="s">
        <v>2</v>
      </c>
      <c r="I8" s="5">
        <v>14</v>
      </c>
      <c r="J8" s="5" t="s">
        <v>3</v>
      </c>
      <c r="K8" s="5" t="s">
        <v>4</v>
      </c>
      <c r="L8" s="5" t="s">
        <v>12</v>
      </c>
      <c r="M8" s="5">
        <v>74</v>
      </c>
      <c r="N8" s="5">
        <v>22.2</v>
      </c>
      <c r="O8" s="5">
        <v>10</v>
      </c>
      <c r="P8" s="5">
        <v>54.76</v>
      </c>
      <c r="Q8" s="5">
        <v>64.3</v>
      </c>
      <c r="R8" s="5">
        <v>9.74</v>
      </c>
      <c r="S8" s="5">
        <v>10</v>
      </c>
      <c r="T8" s="5">
        <v>10.540844440000001</v>
      </c>
      <c r="U8" s="5">
        <v>-0.140505462</v>
      </c>
      <c r="V8" s="5">
        <v>1.1294541769999999E-2</v>
      </c>
    </row>
    <row r="9" spans="1:22" s="8" customFormat="1" ht="15.75" customHeight="1" thickBot="1" x14ac:dyDescent="0.3">
      <c r="A9" s="5">
        <v>4</v>
      </c>
      <c r="B9" s="9">
        <v>8</v>
      </c>
      <c r="C9" s="7" t="s">
        <v>75</v>
      </c>
      <c r="D9" s="5" t="s">
        <v>10</v>
      </c>
      <c r="E9" s="5">
        <v>2021</v>
      </c>
      <c r="F9" s="5" t="s">
        <v>11</v>
      </c>
      <c r="G9" s="5" t="s">
        <v>1</v>
      </c>
      <c r="H9" s="5" t="s">
        <v>2</v>
      </c>
      <c r="I9" s="5">
        <v>26</v>
      </c>
      <c r="J9" s="5" t="s">
        <v>3</v>
      </c>
      <c r="K9" s="5" t="s">
        <v>4</v>
      </c>
      <c r="L9" s="5" t="s">
        <v>12</v>
      </c>
      <c r="M9" s="5">
        <v>74</v>
      </c>
      <c r="N9" s="5">
        <v>22.2</v>
      </c>
      <c r="O9" s="5">
        <v>10</v>
      </c>
      <c r="P9" s="5">
        <v>54.76</v>
      </c>
      <c r="Q9" s="5">
        <v>70.2</v>
      </c>
      <c r="R9" s="5">
        <v>13.3</v>
      </c>
      <c r="S9" s="5">
        <v>10</v>
      </c>
      <c r="T9" s="5">
        <v>19.654444439999999</v>
      </c>
      <c r="U9" s="5">
        <v>-5.2716782169999997E-2</v>
      </c>
      <c r="V9" s="5">
        <v>1.25894595E-2</v>
      </c>
    </row>
    <row r="10" spans="1:22" s="8" customFormat="1" ht="15.75" customHeight="1" thickBot="1" x14ac:dyDescent="0.3">
      <c r="A10" s="5">
        <v>5</v>
      </c>
      <c r="B10" s="9">
        <v>9</v>
      </c>
      <c r="C10" s="7" t="s">
        <v>76</v>
      </c>
      <c r="D10" s="5" t="s">
        <v>13</v>
      </c>
      <c r="E10" s="5">
        <v>2019</v>
      </c>
      <c r="F10" s="5" t="s">
        <v>14</v>
      </c>
      <c r="G10" s="5" t="s">
        <v>1</v>
      </c>
      <c r="H10" s="5" t="s">
        <v>2</v>
      </c>
      <c r="I10" s="11">
        <v>120</v>
      </c>
      <c r="J10" s="12" t="s">
        <v>8</v>
      </c>
      <c r="K10" s="5" t="s">
        <v>4</v>
      </c>
      <c r="L10" s="7" t="s">
        <v>15</v>
      </c>
      <c r="M10" s="5">
        <v>5.6</v>
      </c>
      <c r="N10" s="5">
        <v>1.2</v>
      </c>
      <c r="O10" s="5">
        <v>30</v>
      </c>
      <c r="P10" s="5">
        <v>4.9655172409999997E-2</v>
      </c>
      <c r="Q10" s="5">
        <v>0.06</v>
      </c>
      <c r="R10" s="5">
        <v>0.04</v>
      </c>
      <c r="S10" s="5">
        <v>102</v>
      </c>
      <c r="T10" s="5">
        <v>1.5841584160000001E-5</v>
      </c>
      <c r="U10" s="5">
        <v>-4.5361773149999998</v>
      </c>
      <c r="V10" s="5">
        <v>5.8879107200000003E-3</v>
      </c>
    </row>
    <row r="11" spans="1:22" s="8" customFormat="1" ht="15.75" customHeight="1" thickBot="1" x14ac:dyDescent="0.3">
      <c r="A11" s="5">
        <v>5</v>
      </c>
      <c r="B11" s="9">
        <v>10</v>
      </c>
      <c r="C11" s="7" t="s">
        <v>76</v>
      </c>
      <c r="D11" s="5" t="s">
        <v>13</v>
      </c>
      <c r="E11" s="5">
        <v>2019</v>
      </c>
      <c r="F11" s="5" t="s">
        <v>14</v>
      </c>
      <c r="G11" s="5" t="s">
        <v>1</v>
      </c>
      <c r="H11" s="5" t="s">
        <v>2</v>
      </c>
      <c r="I11" s="11">
        <v>120</v>
      </c>
      <c r="J11" s="12" t="s">
        <v>8</v>
      </c>
      <c r="K11" s="5" t="s">
        <v>4</v>
      </c>
      <c r="L11" s="5" t="s">
        <v>92</v>
      </c>
      <c r="M11" s="5">
        <v>3.73</v>
      </c>
      <c r="N11" s="5">
        <v>1.57</v>
      </c>
      <c r="O11" s="5">
        <v>30</v>
      </c>
      <c r="P11" s="5">
        <v>8.4996551719999994E-2</v>
      </c>
      <c r="Q11" s="5">
        <v>0.05</v>
      </c>
      <c r="R11" s="5">
        <v>0.04</v>
      </c>
      <c r="S11" s="5">
        <v>102</v>
      </c>
      <c r="T11" s="5">
        <v>1.5841584160000001E-5</v>
      </c>
      <c r="U11" s="5">
        <v>-4.3121405069999996</v>
      </c>
      <c r="V11" s="5">
        <v>1.2180060289999999E-2</v>
      </c>
    </row>
    <row r="12" spans="1:22" s="8" customFormat="1" ht="15.75" customHeight="1" thickBot="1" x14ac:dyDescent="0.3">
      <c r="A12" s="5">
        <v>5</v>
      </c>
      <c r="B12" s="9">
        <v>11</v>
      </c>
      <c r="C12" s="7" t="s">
        <v>76</v>
      </c>
      <c r="D12" s="5" t="s">
        <v>13</v>
      </c>
      <c r="E12" s="5">
        <v>2019</v>
      </c>
      <c r="F12" s="5" t="s">
        <v>14</v>
      </c>
      <c r="G12" s="5" t="s">
        <v>1</v>
      </c>
      <c r="H12" s="5" t="s">
        <v>2</v>
      </c>
      <c r="I12" s="11">
        <v>120</v>
      </c>
      <c r="J12" s="12" t="s">
        <v>8</v>
      </c>
      <c r="K12" s="5" t="s">
        <v>4</v>
      </c>
      <c r="L12" s="5" t="s">
        <v>92</v>
      </c>
      <c r="M12" s="5">
        <v>9.15</v>
      </c>
      <c r="N12" s="5">
        <v>1.42</v>
      </c>
      <c r="O12" s="5">
        <v>30</v>
      </c>
      <c r="P12" s="5">
        <v>6.9531034480000004E-2</v>
      </c>
      <c r="Q12" s="5">
        <v>7.57</v>
      </c>
      <c r="R12" s="5">
        <v>1.69</v>
      </c>
      <c r="S12" s="5">
        <v>102</v>
      </c>
      <c r="T12" s="5">
        <v>2.827821782E-2</v>
      </c>
      <c r="U12" s="5">
        <v>-0.18956081180000001</v>
      </c>
      <c r="V12" s="5">
        <v>1.291442393E-3</v>
      </c>
    </row>
    <row r="13" spans="1:22" s="8" customFormat="1" ht="15.75" customHeight="1" thickBot="1" x14ac:dyDescent="0.3">
      <c r="A13" s="5">
        <v>6</v>
      </c>
      <c r="B13" s="9">
        <v>12</v>
      </c>
      <c r="C13" s="7" t="s">
        <v>77</v>
      </c>
      <c r="D13" s="5" t="s">
        <v>16</v>
      </c>
      <c r="E13" s="5">
        <v>2019</v>
      </c>
      <c r="F13" s="7" t="s">
        <v>7</v>
      </c>
      <c r="G13" s="5" t="s">
        <v>1</v>
      </c>
      <c r="H13" s="5" t="s">
        <v>2</v>
      </c>
      <c r="I13" s="5">
        <v>36</v>
      </c>
      <c r="J13" s="5" t="s">
        <v>3</v>
      </c>
      <c r="K13" s="5" t="s">
        <v>4</v>
      </c>
      <c r="L13" s="5" t="s">
        <v>17</v>
      </c>
      <c r="M13" s="5">
        <v>1</v>
      </c>
      <c r="N13" s="5">
        <v>0.2</v>
      </c>
      <c r="O13" s="5">
        <v>20</v>
      </c>
      <c r="P13" s="5">
        <v>2.1052631579999998E-3</v>
      </c>
      <c r="Q13" s="5">
        <v>0.6</v>
      </c>
      <c r="R13" s="5">
        <v>3.8</v>
      </c>
      <c r="S13" s="5">
        <v>20</v>
      </c>
      <c r="T13" s="5">
        <v>0.76</v>
      </c>
      <c r="U13" s="5">
        <v>-0.51082562379999996</v>
      </c>
      <c r="V13" s="5">
        <v>2.0075555559999998</v>
      </c>
    </row>
    <row r="14" spans="1:22" s="8" customFormat="1" ht="15.75" customHeight="1" thickBot="1" x14ac:dyDescent="0.3">
      <c r="A14" s="5">
        <v>7</v>
      </c>
      <c r="B14" s="9">
        <v>13</v>
      </c>
      <c r="C14" s="7" t="s">
        <v>78</v>
      </c>
      <c r="D14" s="5" t="s">
        <v>18</v>
      </c>
      <c r="E14" s="5">
        <v>2018</v>
      </c>
      <c r="F14" s="5" t="s">
        <v>19</v>
      </c>
      <c r="G14" s="5" t="s">
        <v>1</v>
      </c>
      <c r="H14" s="5" t="s">
        <v>2</v>
      </c>
      <c r="I14" s="5">
        <v>24</v>
      </c>
      <c r="J14" s="5" t="s">
        <v>3</v>
      </c>
      <c r="K14" s="5" t="s">
        <v>4</v>
      </c>
      <c r="L14" s="5" t="s">
        <v>5</v>
      </c>
      <c r="M14" s="5">
        <v>20.63</v>
      </c>
      <c r="N14" s="5">
        <v>1.4950000000000001</v>
      </c>
      <c r="O14" s="5">
        <v>10</v>
      </c>
      <c r="P14" s="5">
        <v>0.24833611110000001</v>
      </c>
      <c r="Q14" s="5">
        <v>20.475999999999999</v>
      </c>
      <c r="R14" s="5">
        <v>1</v>
      </c>
      <c r="S14" s="5">
        <v>10</v>
      </c>
      <c r="T14" s="5">
        <v>0.11111111110000001</v>
      </c>
      <c r="U14" s="5">
        <v>-7.4928584879999996E-3</v>
      </c>
      <c r="V14" s="5">
        <v>7.6366241530000003E-4</v>
      </c>
    </row>
    <row r="15" spans="1:22" s="8" customFormat="1" ht="15.75" customHeight="1" thickBot="1" x14ac:dyDescent="0.3">
      <c r="A15" s="5">
        <v>7</v>
      </c>
      <c r="B15" s="9">
        <v>14</v>
      </c>
      <c r="C15" s="7" t="s">
        <v>78</v>
      </c>
      <c r="D15" s="5" t="s">
        <v>18</v>
      </c>
      <c r="E15" s="5">
        <v>2018</v>
      </c>
      <c r="F15" s="5" t="s">
        <v>19</v>
      </c>
      <c r="G15" s="5" t="s">
        <v>1</v>
      </c>
      <c r="H15" s="5" t="s">
        <v>2</v>
      </c>
      <c r="I15" s="5">
        <v>24</v>
      </c>
      <c r="J15" s="5" t="s">
        <v>3</v>
      </c>
      <c r="K15" s="5" t="s">
        <v>4</v>
      </c>
      <c r="L15" s="5" t="s">
        <v>5</v>
      </c>
      <c r="M15" s="5">
        <v>20.63</v>
      </c>
      <c r="N15" s="5">
        <v>1.4950000000000001</v>
      </c>
      <c r="O15" s="5">
        <v>10</v>
      </c>
      <c r="P15" s="5">
        <v>0.24833611110000001</v>
      </c>
      <c r="Q15" s="5">
        <v>20.792999999999999</v>
      </c>
      <c r="R15" s="5">
        <v>1</v>
      </c>
      <c r="S15" s="5">
        <v>10</v>
      </c>
      <c r="T15" s="5">
        <v>0.11111111110000001</v>
      </c>
      <c r="U15" s="5">
        <v>7.8700645209999996E-3</v>
      </c>
      <c r="V15" s="5">
        <v>7.5644538280000004E-4</v>
      </c>
    </row>
    <row r="16" spans="1:22" s="8" customFormat="1" ht="15.75" customHeight="1" thickBot="1" x14ac:dyDescent="0.3">
      <c r="A16" s="5">
        <v>8</v>
      </c>
      <c r="B16" s="9">
        <v>15</v>
      </c>
      <c r="C16" s="7" t="s">
        <v>79</v>
      </c>
      <c r="D16" s="5" t="s">
        <v>90</v>
      </c>
      <c r="E16" s="5">
        <v>2018</v>
      </c>
      <c r="F16" s="5" t="s">
        <v>20</v>
      </c>
      <c r="G16" s="5" t="s">
        <v>1</v>
      </c>
      <c r="H16" s="5" t="s">
        <v>2</v>
      </c>
      <c r="I16" s="5">
        <v>72</v>
      </c>
      <c r="J16" s="5" t="s">
        <v>8</v>
      </c>
      <c r="K16" s="5" t="s">
        <v>4</v>
      </c>
      <c r="L16" s="5" t="s">
        <v>21</v>
      </c>
      <c r="M16" s="5">
        <v>8.6999999999999993</v>
      </c>
      <c r="N16" s="5">
        <v>13.72</v>
      </c>
      <c r="O16" s="5">
        <v>96</v>
      </c>
      <c r="P16" s="5">
        <v>1.9814568420000001</v>
      </c>
      <c r="Q16" s="5">
        <v>4.5</v>
      </c>
      <c r="R16" s="5">
        <v>17.64</v>
      </c>
      <c r="S16" s="5">
        <v>96</v>
      </c>
      <c r="T16" s="5">
        <v>3.2754694739999999</v>
      </c>
      <c r="U16" s="5">
        <v>-0.65924562890000005</v>
      </c>
      <c r="V16" s="5">
        <v>0.18597255469999999</v>
      </c>
    </row>
    <row r="17" spans="1:22" s="8" customFormat="1" ht="15.75" customHeight="1" thickBot="1" x14ac:dyDescent="0.3">
      <c r="A17" s="5">
        <v>9</v>
      </c>
      <c r="B17" s="9">
        <v>16</v>
      </c>
      <c r="C17" s="7" t="s">
        <v>80</v>
      </c>
      <c r="D17" s="5" t="s">
        <v>22</v>
      </c>
      <c r="E17" s="5">
        <v>2017</v>
      </c>
      <c r="F17" s="5" t="s">
        <v>23</v>
      </c>
      <c r="G17" s="5" t="s">
        <v>1</v>
      </c>
      <c r="H17" s="5" t="s">
        <v>2</v>
      </c>
      <c r="I17" s="5">
        <v>120</v>
      </c>
      <c r="J17" s="5" t="s">
        <v>8</v>
      </c>
      <c r="K17" s="5" t="s">
        <v>4</v>
      </c>
      <c r="L17" s="5" t="s">
        <v>24</v>
      </c>
      <c r="M17" s="5">
        <v>0.19113626450000001</v>
      </c>
      <c r="N17" s="5">
        <v>0.14330539840000001</v>
      </c>
      <c r="O17" s="5">
        <v>6</v>
      </c>
      <c r="P17" s="5">
        <v>4.1072874420000002E-3</v>
      </c>
      <c r="Q17" s="5">
        <v>3.7703924E-2</v>
      </c>
      <c r="R17" s="5">
        <v>5.8369458780000001E-2</v>
      </c>
      <c r="S17" s="5">
        <v>11</v>
      </c>
      <c r="T17" s="5">
        <v>3.4069937179999999E-4</v>
      </c>
      <c r="U17" s="5">
        <v>-1.6232224260000001</v>
      </c>
      <c r="V17" s="5">
        <v>0.31156286649999998</v>
      </c>
    </row>
    <row r="18" spans="1:22" s="8" customFormat="1" ht="15.75" customHeight="1" thickBot="1" x14ac:dyDescent="0.3">
      <c r="A18" s="5">
        <v>9</v>
      </c>
      <c r="B18" s="9">
        <v>17</v>
      </c>
      <c r="C18" s="7" t="s">
        <v>80</v>
      </c>
      <c r="D18" s="5" t="s">
        <v>22</v>
      </c>
      <c r="E18" s="5">
        <v>2017</v>
      </c>
      <c r="F18" s="5" t="s">
        <v>23</v>
      </c>
      <c r="G18" s="5" t="s">
        <v>1</v>
      </c>
      <c r="H18" s="5" t="s">
        <v>2</v>
      </c>
      <c r="I18" s="5">
        <v>180</v>
      </c>
      <c r="J18" s="5" t="s">
        <v>8</v>
      </c>
      <c r="K18" s="5" t="s">
        <v>4</v>
      </c>
      <c r="L18" s="5" t="s">
        <v>24</v>
      </c>
      <c r="M18" s="5">
        <v>0.19113626450000001</v>
      </c>
      <c r="N18" s="5">
        <v>0.14330539840000001</v>
      </c>
      <c r="O18" s="5">
        <v>6</v>
      </c>
      <c r="P18" s="5">
        <v>4.1072874420000002E-3</v>
      </c>
      <c r="Q18" s="5">
        <v>3.0594414E-2</v>
      </c>
      <c r="R18" s="5">
        <v>4.0821003729999999E-2</v>
      </c>
      <c r="S18" s="5">
        <v>11</v>
      </c>
      <c r="T18" s="5">
        <v>1.666354346E-4</v>
      </c>
      <c r="U18" s="5">
        <v>-1.832169157</v>
      </c>
      <c r="V18" s="5">
        <v>0.25553048340000001</v>
      </c>
    </row>
    <row r="19" spans="1:22" s="8" customFormat="1" ht="15.75" customHeight="1" thickBot="1" x14ac:dyDescent="0.3">
      <c r="A19" s="5">
        <v>9</v>
      </c>
      <c r="B19" s="9">
        <v>18</v>
      </c>
      <c r="C19" s="7" t="s">
        <v>80</v>
      </c>
      <c r="D19" s="5" t="s">
        <v>22</v>
      </c>
      <c r="E19" s="5">
        <v>2017</v>
      </c>
      <c r="F19" s="5" t="s">
        <v>23</v>
      </c>
      <c r="G19" s="5" t="s">
        <v>1</v>
      </c>
      <c r="H19" s="5" t="s">
        <v>2</v>
      </c>
      <c r="I19" s="5">
        <v>240</v>
      </c>
      <c r="J19" s="5" t="s">
        <v>8</v>
      </c>
      <c r="K19" s="5" t="s">
        <v>4</v>
      </c>
      <c r="L19" s="5" t="s">
        <v>24</v>
      </c>
      <c r="M19" s="5">
        <v>0.19113626450000001</v>
      </c>
      <c r="N19" s="5">
        <v>0.14330539840000001</v>
      </c>
      <c r="O19" s="5">
        <v>6</v>
      </c>
      <c r="P19" s="5">
        <v>4.1072874420000002E-3</v>
      </c>
      <c r="Q19" s="5">
        <v>4.6942298799999997E-2</v>
      </c>
      <c r="R19" s="5">
        <v>3.1830528259999998E-2</v>
      </c>
      <c r="S19" s="5">
        <v>5</v>
      </c>
      <c r="T19" s="5">
        <v>2.5329563230000002E-4</v>
      </c>
      <c r="U19" s="5">
        <v>-1.404067438</v>
      </c>
      <c r="V19" s="5">
        <v>0.1856466836</v>
      </c>
    </row>
    <row r="20" spans="1:22" s="8" customFormat="1" ht="15.75" customHeight="1" thickBot="1" x14ac:dyDescent="0.3">
      <c r="A20" s="5">
        <v>9</v>
      </c>
      <c r="B20" s="9">
        <v>19</v>
      </c>
      <c r="C20" s="7" t="s">
        <v>80</v>
      </c>
      <c r="D20" s="5" t="s">
        <v>22</v>
      </c>
      <c r="E20" s="5">
        <v>2017</v>
      </c>
      <c r="F20" s="5" t="s">
        <v>23</v>
      </c>
      <c r="G20" s="5" t="s">
        <v>1</v>
      </c>
      <c r="H20" s="5" t="s">
        <v>2</v>
      </c>
      <c r="I20" s="5">
        <v>360</v>
      </c>
      <c r="J20" s="5" t="s">
        <v>8</v>
      </c>
      <c r="K20" s="5" t="s">
        <v>4</v>
      </c>
      <c r="L20" s="5" t="s">
        <v>24</v>
      </c>
      <c r="M20" s="5">
        <v>0.19113626450000001</v>
      </c>
      <c r="N20" s="5">
        <v>0.14330539840000001</v>
      </c>
      <c r="O20" s="5">
        <v>6</v>
      </c>
      <c r="P20" s="5">
        <v>4.1072874420000002E-3</v>
      </c>
      <c r="Q20" s="5">
        <v>1.10303782E-2</v>
      </c>
      <c r="R20" s="5">
        <v>2.4664675470000001E-2</v>
      </c>
      <c r="S20" s="5">
        <v>5</v>
      </c>
      <c r="T20" s="5">
        <v>1.5208655399999999E-4</v>
      </c>
      <c r="U20" s="5">
        <v>-2.8523334789999999</v>
      </c>
      <c r="V20" s="5">
        <v>1.093688797</v>
      </c>
    </row>
    <row r="21" spans="1:22" s="8" customFormat="1" ht="15.75" customHeight="1" thickBot="1" x14ac:dyDescent="0.3">
      <c r="A21" s="5">
        <v>9</v>
      </c>
      <c r="B21" s="9">
        <v>20</v>
      </c>
      <c r="C21" s="7" t="s">
        <v>80</v>
      </c>
      <c r="D21" s="5" t="s">
        <v>22</v>
      </c>
      <c r="E21" s="5">
        <v>2017</v>
      </c>
      <c r="F21" s="5" t="s">
        <v>23</v>
      </c>
      <c r="G21" s="5" t="s">
        <v>1</v>
      </c>
      <c r="H21" s="5" t="s">
        <v>2</v>
      </c>
      <c r="I21" s="5">
        <v>120</v>
      </c>
      <c r="J21" s="5" t="s">
        <v>8</v>
      </c>
      <c r="K21" s="5" t="s">
        <v>4</v>
      </c>
      <c r="L21" s="7" t="s">
        <v>25</v>
      </c>
      <c r="M21" s="5">
        <v>9.4175672670000002E-2</v>
      </c>
      <c r="N21" s="5">
        <v>0.1390519798</v>
      </c>
      <c r="O21" s="5">
        <v>6</v>
      </c>
      <c r="P21" s="5">
        <v>3.8670906169999998E-3</v>
      </c>
      <c r="Q21" s="5">
        <v>0.1022983623</v>
      </c>
      <c r="R21" s="5">
        <v>7.7210951299999997E-2</v>
      </c>
      <c r="S21" s="5">
        <v>11</v>
      </c>
      <c r="T21" s="5">
        <v>5.9615310009999999E-4</v>
      </c>
      <c r="U21" s="5">
        <v>8.2731767710000001E-2</v>
      </c>
      <c r="V21" s="5">
        <v>0.4151382341</v>
      </c>
    </row>
    <row r="22" spans="1:22" s="8" customFormat="1" ht="15.75" customHeight="1" thickBot="1" x14ac:dyDescent="0.3">
      <c r="A22" s="5">
        <v>9</v>
      </c>
      <c r="B22" s="9">
        <v>21</v>
      </c>
      <c r="C22" s="7" t="s">
        <v>80</v>
      </c>
      <c r="D22" s="5" t="s">
        <v>22</v>
      </c>
      <c r="E22" s="5">
        <v>2017</v>
      </c>
      <c r="F22" s="5" t="s">
        <v>23</v>
      </c>
      <c r="G22" s="5" t="s">
        <v>1</v>
      </c>
      <c r="H22" s="5" t="s">
        <v>2</v>
      </c>
      <c r="I22" s="5">
        <v>180</v>
      </c>
      <c r="J22" s="5" t="s">
        <v>8</v>
      </c>
      <c r="K22" s="5" t="s">
        <v>4</v>
      </c>
      <c r="L22" s="7" t="s">
        <v>25</v>
      </c>
      <c r="M22" s="5">
        <v>9.4175672670000002E-2</v>
      </c>
      <c r="N22" s="5">
        <v>0.1390519798</v>
      </c>
      <c r="O22" s="5">
        <v>6</v>
      </c>
      <c r="P22" s="5">
        <v>3.8670906169999998E-3</v>
      </c>
      <c r="Q22" s="5">
        <v>0.13334267620000001</v>
      </c>
      <c r="R22" s="5">
        <v>9.2772699979999998E-2</v>
      </c>
      <c r="S22" s="5">
        <v>11</v>
      </c>
      <c r="T22" s="5">
        <v>8.6067738620000005E-4</v>
      </c>
      <c r="U22" s="5">
        <v>0.3477604312</v>
      </c>
      <c r="V22" s="5">
        <v>0.40735614320000002</v>
      </c>
    </row>
    <row r="23" spans="1:22" s="8" customFormat="1" ht="15.75" customHeight="1" thickBot="1" x14ac:dyDescent="0.3">
      <c r="A23" s="5">
        <v>9</v>
      </c>
      <c r="B23" s="9">
        <v>22</v>
      </c>
      <c r="C23" s="7" t="s">
        <v>80</v>
      </c>
      <c r="D23" s="5" t="s">
        <v>22</v>
      </c>
      <c r="E23" s="5">
        <v>2017</v>
      </c>
      <c r="F23" s="5" t="s">
        <v>23</v>
      </c>
      <c r="G23" s="5" t="s">
        <v>1</v>
      </c>
      <c r="H23" s="5" t="s">
        <v>2</v>
      </c>
      <c r="I23" s="5">
        <v>240</v>
      </c>
      <c r="J23" s="5" t="s">
        <v>8</v>
      </c>
      <c r="K23" s="5" t="s">
        <v>4</v>
      </c>
      <c r="L23" s="7" t="s">
        <v>25</v>
      </c>
      <c r="M23" s="5">
        <v>9.4175672670000002E-2</v>
      </c>
      <c r="N23" s="5">
        <v>0.1390519798</v>
      </c>
      <c r="O23" s="5">
        <v>6</v>
      </c>
      <c r="P23" s="5">
        <v>3.8670906169999998E-3</v>
      </c>
      <c r="Q23" s="5">
        <v>0.21817113260000001</v>
      </c>
      <c r="R23" s="5">
        <v>0.14896783199999999</v>
      </c>
      <c r="S23" s="5">
        <v>5</v>
      </c>
      <c r="T23" s="5">
        <v>5.5478537430000002E-3</v>
      </c>
      <c r="U23" s="5">
        <v>0.84011787039999997</v>
      </c>
      <c r="V23" s="5">
        <v>0.45659429610000002</v>
      </c>
    </row>
    <row r="24" spans="1:22" s="8" customFormat="1" ht="15.75" customHeight="1" thickBot="1" x14ac:dyDescent="0.3">
      <c r="A24" s="5">
        <v>9</v>
      </c>
      <c r="B24" s="9">
        <v>23</v>
      </c>
      <c r="C24" s="7" t="s">
        <v>80</v>
      </c>
      <c r="D24" s="5" t="s">
        <v>22</v>
      </c>
      <c r="E24" s="5">
        <v>2017</v>
      </c>
      <c r="F24" s="5" t="s">
        <v>23</v>
      </c>
      <c r="G24" s="5" t="s">
        <v>1</v>
      </c>
      <c r="H24" s="5" t="s">
        <v>2</v>
      </c>
      <c r="I24" s="5">
        <v>360</v>
      </c>
      <c r="J24" s="5" t="s">
        <v>8</v>
      </c>
      <c r="K24" s="5" t="s">
        <v>4</v>
      </c>
      <c r="L24" s="7" t="s">
        <v>25</v>
      </c>
      <c r="M24" s="5">
        <v>9.4175672670000002E-2</v>
      </c>
      <c r="N24" s="5">
        <v>0.1390519798</v>
      </c>
      <c r="O24" s="5">
        <v>6</v>
      </c>
      <c r="P24" s="5">
        <v>3.8670906169999998E-3</v>
      </c>
      <c r="Q24" s="5">
        <v>0.16965038460000001</v>
      </c>
      <c r="R24" s="5">
        <v>0.22284093669999999</v>
      </c>
      <c r="S24" s="5">
        <v>5</v>
      </c>
      <c r="T24" s="5">
        <v>1.241452077E-2</v>
      </c>
      <c r="U24" s="5">
        <v>0.58857786190000005</v>
      </c>
      <c r="V24" s="5">
        <v>0.70842281839999999</v>
      </c>
    </row>
    <row r="25" spans="1:22" s="8" customFormat="1" ht="15.75" customHeight="1" thickBot="1" x14ac:dyDescent="0.3">
      <c r="A25" s="5">
        <v>9</v>
      </c>
      <c r="B25" s="9">
        <v>24</v>
      </c>
      <c r="C25" s="7" t="s">
        <v>80</v>
      </c>
      <c r="D25" s="5" t="s">
        <v>22</v>
      </c>
      <c r="E25" s="5">
        <v>2017</v>
      </c>
      <c r="F25" s="5" t="s">
        <v>23</v>
      </c>
      <c r="G25" s="5" t="s">
        <v>1</v>
      </c>
      <c r="H25" s="5" t="s">
        <v>2</v>
      </c>
      <c r="I25" s="5">
        <v>120</v>
      </c>
      <c r="J25" s="5" t="s">
        <v>8</v>
      </c>
      <c r="K25" s="5" t="s">
        <v>4</v>
      </c>
      <c r="L25" s="7" t="s">
        <v>26</v>
      </c>
      <c r="M25" s="5">
        <v>4.9220677829999997E-2</v>
      </c>
      <c r="N25" s="5">
        <v>2.7643531400000001E-2</v>
      </c>
      <c r="O25" s="5">
        <v>6</v>
      </c>
      <c r="P25" s="5">
        <v>1.5283296569999999E-4</v>
      </c>
      <c r="Q25" s="5">
        <v>3.765196891E-2</v>
      </c>
      <c r="R25" s="5">
        <v>4.7167334249999998E-2</v>
      </c>
      <c r="S25" s="5">
        <v>11</v>
      </c>
      <c r="T25" s="5">
        <v>2.2247574199999999E-4</v>
      </c>
      <c r="U25" s="5">
        <v>-0.2679285683</v>
      </c>
      <c r="V25" s="5">
        <v>0.19523438470000001</v>
      </c>
    </row>
    <row r="26" spans="1:22" s="8" customFormat="1" ht="15.75" customHeight="1" thickBot="1" x14ac:dyDescent="0.3">
      <c r="A26" s="5">
        <v>9</v>
      </c>
      <c r="B26" s="9">
        <v>25</v>
      </c>
      <c r="C26" s="7" t="s">
        <v>80</v>
      </c>
      <c r="D26" s="5" t="s">
        <v>22</v>
      </c>
      <c r="E26" s="5">
        <v>2017</v>
      </c>
      <c r="F26" s="5" t="s">
        <v>23</v>
      </c>
      <c r="G26" s="5" t="s">
        <v>1</v>
      </c>
      <c r="H26" s="5" t="s">
        <v>2</v>
      </c>
      <c r="I26" s="5">
        <v>180</v>
      </c>
      <c r="J26" s="5" t="s">
        <v>8</v>
      </c>
      <c r="K26" s="5" t="s">
        <v>4</v>
      </c>
      <c r="L26" s="7" t="s">
        <v>26</v>
      </c>
      <c r="M26" s="5">
        <v>4.9220677829999997E-2</v>
      </c>
      <c r="N26" s="5">
        <v>2.7643531400000001E-2</v>
      </c>
      <c r="O26" s="5">
        <v>6</v>
      </c>
      <c r="P26" s="5">
        <v>1.5283296569999999E-4</v>
      </c>
      <c r="Q26" s="5">
        <v>2.8344423180000002E-2</v>
      </c>
      <c r="R26" s="5">
        <v>2.6948397079999999E-2</v>
      </c>
      <c r="S26" s="5">
        <v>11</v>
      </c>
      <c r="T26" s="5">
        <v>7.2621610520000001E-5</v>
      </c>
      <c r="U26" s="5">
        <v>-0.55188351869999996</v>
      </c>
      <c r="V26" s="5">
        <v>0.13474498460000001</v>
      </c>
    </row>
    <row r="27" spans="1:22" s="8" customFormat="1" ht="15.75" customHeight="1" thickBot="1" x14ac:dyDescent="0.3">
      <c r="A27" s="5">
        <v>9</v>
      </c>
      <c r="B27" s="9">
        <v>26</v>
      </c>
      <c r="C27" s="7" t="s">
        <v>80</v>
      </c>
      <c r="D27" s="5" t="s">
        <v>22</v>
      </c>
      <c r="E27" s="5">
        <v>2017</v>
      </c>
      <c r="F27" s="5" t="s">
        <v>23</v>
      </c>
      <c r="G27" s="5" t="s">
        <v>1</v>
      </c>
      <c r="H27" s="5" t="s">
        <v>2</v>
      </c>
      <c r="I27" s="5">
        <v>240</v>
      </c>
      <c r="J27" s="5" t="s">
        <v>8</v>
      </c>
      <c r="K27" s="5" t="s">
        <v>4</v>
      </c>
      <c r="L27" s="7" t="s">
        <v>26</v>
      </c>
      <c r="M27" s="5">
        <v>4.9220677829999997E-2</v>
      </c>
      <c r="N27" s="5">
        <v>2.7643531400000001E-2</v>
      </c>
      <c r="O27" s="5">
        <v>6</v>
      </c>
      <c r="P27" s="5">
        <v>1.5283296569999999E-4</v>
      </c>
      <c r="Q27" s="5">
        <v>7.9085262E-3</v>
      </c>
      <c r="R27" s="5">
        <v>9.4763750800000001E-3</v>
      </c>
      <c r="S27" s="5">
        <v>5</v>
      </c>
      <c r="T27" s="5">
        <v>2.2450421159999999E-5</v>
      </c>
      <c r="U27" s="5">
        <v>-1.8283723730000001</v>
      </c>
      <c r="V27" s="5">
        <v>0.33972993540000002</v>
      </c>
    </row>
    <row r="28" spans="1:22" s="8" customFormat="1" ht="15.75" customHeight="1" thickBot="1" x14ac:dyDescent="0.3">
      <c r="A28" s="5">
        <v>9</v>
      </c>
      <c r="B28" s="9">
        <v>27</v>
      </c>
      <c r="C28" s="7" t="s">
        <v>80</v>
      </c>
      <c r="D28" s="5" t="s">
        <v>22</v>
      </c>
      <c r="E28" s="5">
        <v>2017</v>
      </c>
      <c r="F28" s="5" t="s">
        <v>23</v>
      </c>
      <c r="G28" s="5" t="s">
        <v>1</v>
      </c>
      <c r="H28" s="5" t="s">
        <v>2</v>
      </c>
      <c r="I28" s="5">
        <v>360</v>
      </c>
      <c r="J28" s="5" t="s">
        <v>8</v>
      </c>
      <c r="K28" s="5" t="s">
        <v>4</v>
      </c>
      <c r="L28" s="7" t="s">
        <v>26</v>
      </c>
      <c r="M28" s="5">
        <v>4.9220677829999997E-2</v>
      </c>
      <c r="N28" s="5">
        <v>2.7643531400000001E-2</v>
      </c>
      <c r="O28" s="5">
        <v>6</v>
      </c>
      <c r="P28" s="5">
        <v>1.5283296569999999E-4</v>
      </c>
      <c r="Q28" s="5">
        <v>6.5311895999999999E-3</v>
      </c>
      <c r="R28" s="5">
        <v>1.460418392E-2</v>
      </c>
      <c r="S28" s="5">
        <v>5</v>
      </c>
      <c r="T28" s="5">
        <v>5.3320546989999998E-5</v>
      </c>
      <c r="U28" s="5">
        <v>-2.0197247150000002</v>
      </c>
      <c r="V28" s="5">
        <v>1.052570319</v>
      </c>
    </row>
    <row r="29" spans="1:22" s="8" customFormat="1" ht="15.75" customHeight="1" thickBot="1" x14ac:dyDescent="0.3">
      <c r="A29" s="5">
        <v>9</v>
      </c>
      <c r="B29" s="9">
        <v>28</v>
      </c>
      <c r="C29" s="7" t="s">
        <v>80</v>
      </c>
      <c r="D29" s="5" t="s">
        <v>22</v>
      </c>
      <c r="E29" s="5">
        <v>2017</v>
      </c>
      <c r="F29" s="5" t="s">
        <v>23</v>
      </c>
      <c r="G29" s="5" t="s">
        <v>1</v>
      </c>
      <c r="H29" s="5" t="s">
        <v>2</v>
      </c>
      <c r="I29" s="5">
        <v>120</v>
      </c>
      <c r="J29" s="5" t="s">
        <v>8</v>
      </c>
      <c r="K29" s="5" t="s">
        <v>4</v>
      </c>
      <c r="L29" s="7" t="s">
        <v>27</v>
      </c>
      <c r="M29" s="5">
        <v>0.26649121279999999</v>
      </c>
      <c r="N29" s="5">
        <v>0.1253766033</v>
      </c>
      <c r="O29" s="5">
        <v>6</v>
      </c>
      <c r="P29" s="5">
        <v>3.1438585309999999E-3</v>
      </c>
      <c r="Q29" s="5">
        <v>8.6485460819999999E-2</v>
      </c>
      <c r="R29" s="5">
        <v>0.14072958199999999</v>
      </c>
      <c r="S29" s="5">
        <v>11</v>
      </c>
      <c r="T29" s="5">
        <v>1.9804815250000002E-3</v>
      </c>
      <c r="U29" s="5">
        <v>-1.1253649539999999</v>
      </c>
      <c r="V29" s="5">
        <v>0.2775993846</v>
      </c>
    </row>
    <row r="30" spans="1:22" s="8" customFormat="1" ht="15.75" customHeight="1" thickBot="1" x14ac:dyDescent="0.3">
      <c r="A30" s="5">
        <v>9</v>
      </c>
      <c r="B30" s="9">
        <v>29</v>
      </c>
      <c r="C30" s="7" t="s">
        <v>80</v>
      </c>
      <c r="D30" s="5" t="s">
        <v>22</v>
      </c>
      <c r="E30" s="5">
        <v>2017</v>
      </c>
      <c r="F30" s="5" t="s">
        <v>23</v>
      </c>
      <c r="G30" s="5" t="s">
        <v>1</v>
      </c>
      <c r="H30" s="5" t="s">
        <v>2</v>
      </c>
      <c r="I30" s="5">
        <v>180</v>
      </c>
      <c r="J30" s="5" t="s">
        <v>8</v>
      </c>
      <c r="K30" s="5" t="s">
        <v>4</v>
      </c>
      <c r="L30" s="7" t="s">
        <v>27</v>
      </c>
      <c r="M30" s="5">
        <v>0.26649121279999999</v>
      </c>
      <c r="N30" s="5">
        <v>0.1253766033</v>
      </c>
      <c r="O30" s="5">
        <v>6</v>
      </c>
      <c r="P30" s="5">
        <v>3.1438585309999999E-3</v>
      </c>
      <c r="Q30" s="5">
        <v>0.15693384329999999</v>
      </c>
      <c r="R30" s="5">
        <v>0.1226560173</v>
      </c>
      <c r="S30" s="5">
        <v>11</v>
      </c>
      <c r="T30" s="5">
        <v>1.504449858E-3</v>
      </c>
      <c r="U30" s="5">
        <v>-0.52951693420000001</v>
      </c>
      <c r="V30" s="5">
        <v>9.242370708E-2</v>
      </c>
    </row>
    <row r="31" spans="1:22" s="8" customFormat="1" ht="15.75" customHeight="1" thickBot="1" x14ac:dyDescent="0.3">
      <c r="A31" s="5">
        <v>9</v>
      </c>
      <c r="B31" s="9">
        <v>30</v>
      </c>
      <c r="C31" s="7" t="s">
        <v>80</v>
      </c>
      <c r="D31" s="5" t="s">
        <v>22</v>
      </c>
      <c r="E31" s="5">
        <v>2017</v>
      </c>
      <c r="F31" s="5" t="s">
        <v>23</v>
      </c>
      <c r="G31" s="5" t="s">
        <v>1</v>
      </c>
      <c r="H31" s="5" t="s">
        <v>2</v>
      </c>
      <c r="I31" s="5">
        <v>240</v>
      </c>
      <c r="J31" s="5" t="s">
        <v>8</v>
      </c>
      <c r="K31" s="5" t="s">
        <v>4</v>
      </c>
      <c r="L31" s="7" t="s">
        <v>27</v>
      </c>
      <c r="M31" s="5">
        <v>0.26649121279999999</v>
      </c>
      <c r="N31" s="5">
        <v>0.1253766033</v>
      </c>
      <c r="O31" s="5">
        <v>6</v>
      </c>
      <c r="P31" s="5">
        <v>3.1438585309999999E-3</v>
      </c>
      <c r="Q31" s="5">
        <v>9.0609346199999996E-2</v>
      </c>
      <c r="R31" s="5">
        <v>6.4345017729999995E-2</v>
      </c>
      <c r="S31" s="5">
        <v>5</v>
      </c>
      <c r="T31" s="5">
        <v>1.0350703269999999E-3</v>
      </c>
      <c r="U31" s="5">
        <v>-1.078783904</v>
      </c>
      <c r="V31" s="5">
        <v>0.13774943349999999</v>
      </c>
    </row>
    <row r="32" spans="1:22" s="8" customFormat="1" ht="15.75" customHeight="1" thickBot="1" x14ac:dyDescent="0.3">
      <c r="A32" s="5">
        <v>9</v>
      </c>
      <c r="B32" s="9">
        <v>31</v>
      </c>
      <c r="C32" s="7" t="s">
        <v>80</v>
      </c>
      <c r="D32" s="5" t="s">
        <v>22</v>
      </c>
      <c r="E32" s="5">
        <v>2017</v>
      </c>
      <c r="F32" s="5" t="s">
        <v>23</v>
      </c>
      <c r="G32" s="5" t="s">
        <v>1</v>
      </c>
      <c r="H32" s="5" t="s">
        <v>2</v>
      </c>
      <c r="I32" s="5">
        <v>360</v>
      </c>
      <c r="J32" s="5" t="s">
        <v>8</v>
      </c>
      <c r="K32" s="5" t="s">
        <v>4</v>
      </c>
      <c r="L32" s="7" t="s">
        <v>27</v>
      </c>
      <c r="M32" s="5">
        <v>0.26649121279999999</v>
      </c>
      <c r="N32" s="5">
        <v>0.1253766033</v>
      </c>
      <c r="O32" s="5">
        <v>6</v>
      </c>
      <c r="P32" s="5">
        <v>3.1438585309999999E-3</v>
      </c>
      <c r="Q32" s="5">
        <v>6.7932836600000004E-2</v>
      </c>
      <c r="R32" s="5">
        <v>6.2667141800000006E-2</v>
      </c>
      <c r="S32" s="5">
        <v>5</v>
      </c>
      <c r="T32" s="5">
        <v>9.8179266529999998E-4</v>
      </c>
      <c r="U32" s="5">
        <v>-1.3668217499999999</v>
      </c>
      <c r="V32" s="5">
        <v>0.2070869823</v>
      </c>
    </row>
    <row r="33" spans="1:22" s="8" customFormat="1" ht="15.75" customHeight="1" thickBot="1" x14ac:dyDescent="0.3">
      <c r="A33" s="5">
        <v>9</v>
      </c>
      <c r="B33" s="9">
        <v>32</v>
      </c>
      <c r="C33" s="7" t="s">
        <v>80</v>
      </c>
      <c r="D33" s="5" t="s">
        <v>22</v>
      </c>
      <c r="E33" s="5">
        <v>2017</v>
      </c>
      <c r="F33" s="5" t="s">
        <v>23</v>
      </c>
      <c r="G33" s="5" t="s">
        <v>1</v>
      </c>
      <c r="H33" s="5" t="s">
        <v>2</v>
      </c>
      <c r="I33" s="5">
        <v>120</v>
      </c>
      <c r="J33" s="5" t="s">
        <v>8</v>
      </c>
      <c r="K33" s="5" t="s">
        <v>4</v>
      </c>
      <c r="L33" s="7" t="s">
        <v>28</v>
      </c>
      <c r="M33" s="5">
        <v>0.3989761718</v>
      </c>
      <c r="N33" s="5">
        <v>0.1591045153</v>
      </c>
      <c r="O33" s="5">
        <v>6</v>
      </c>
      <c r="P33" s="5">
        <v>5.0628493579999998E-3</v>
      </c>
      <c r="Q33" s="5">
        <v>0.73586028390000002</v>
      </c>
      <c r="R33" s="5">
        <v>0.2013679551</v>
      </c>
      <c r="S33" s="5">
        <v>11</v>
      </c>
      <c r="T33" s="5">
        <v>4.0549053339999997E-3</v>
      </c>
      <c r="U33" s="5">
        <v>0.61213857370000002</v>
      </c>
      <c r="V33" s="5">
        <v>3.3312165150000003E-2</v>
      </c>
    </row>
    <row r="34" spans="1:22" s="8" customFormat="1" ht="15.75" customHeight="1" thickBot="1" x14ac:dyDescent="0.3">
      <c r="A34" s="5">
        <v>9</v>
      </c>
      <c r="B34" s="9">
        <v>33</v>
      </c>
      <c r="C34" s="7" t="s">
        <v>80</v>
      </c>
      <c r="D34" s="5" t="s">
        <v>22</v>
      </c>
      <c r="E34" s="5">
        <v>2017</v>
      </c>
      <c r="F34" s="5" t="s">
        <v>23</v>
      </c>
      <c r="G34" s="5" t="s">
        <v>1</v>
      </c>
      <c r="H34" s="5" t="s">
        <v>2</v>
      </c>
      <c r="I34" s="5">
        <v>180</v>
      </c>
      <c r="J34" s="5" t="s">
        <v>8</v>
      </c>
      <c r="K34" s="5" t="s">
        <v>4</v>
      </c>
      <c r="L34" s="7" t="s">
        <v>28</v>
      </c>
      <c r="M34" s="5">
        <v>0.3989761718</v>
      </c>
      <c r="N34" s="5">
        <v>0.1591045153</v>
      </c>
      <c r="O34" s="5">
        <v>6</v>
      </c>
      <c r="P34" s="5">
        <v>5.0628493579999998E-3</v>
      </c>
      <c r="Q34" s="5">
        <v>0.65078464349999998</v>
      </c>
      <c r="R34" s="5">
        <v>0.20602519059999999</v>
      </c>
      <c r="S34" s="5">
        <v>11</v>
      </c>
      <c r="T34" s="5">
        <v>4.2446379159999997E-3</v>
      </c>
      <c r="U34" s="5">
        <v>0.48927708339999998</v>
      </c>
      <c r="V34" s="5">
        <v>3.5615667439999998E-2</v>
      </c>
    </row>
    <row r="35" spans="1:22" s="8" customFormat="1" ht="15.75" customHeight="1" thickBot="1" x14ac:dyDescent="0.3">
      <c r="A35" s="5">
        <v>9</v>
      </c>
      <c r="B35" s="9">
        <v>34</v>
      </c>
      <c r="C35" s="7" t="s">
        <v>80</v>
      </c>
      <c r="D35" s="5" t="s">
        <v>22</v>
      </c>
      <c r="E35" s="5">
        <v>2017</v>
      </c>
      <c r="F35" s="5" t="s">
        <v>23</v>
      </c>
      <c r="G35" s="5" t="s">
        <v>1</v>
      </c>
      <c r="H35" s="5" t="s">
        <v>2</v>
      </c>
      <c r="I35" s="5">
        <v>240</v>
      </c>
      <c r="J35" s="5" t="s">
        <v>8</v>
      </c>
      <c r="K35" s="5" t="s">
        <v>4</v>
      </c>
      <c r="L35" s="7" t="s">
        <v>28</v>
      </c>
      <c r="M35" s="5">
        <v>0.3989761718</v>
      </c>
      <c r="N35" s="5">
        <v>0.1591045153</v>
      </c>
      <c r="O35" s="5">
        <v>6</v>
      </c>
      <c r="P35" s="5">
        <v>5.0628493579999998E-3</v>
      </c>
      <c r="Q35" s="5">
        <v>0.63636869600000001</v>
      </c>
      <c r="R35" s="5">
        <v>0.1364835811</v>
      </c>
      <c r="S35" s="5">
        <v>5</v>
      </c>
      <c r="T35" s="5">
        <v>4.6569419770000004E-3</v>
      </c>
      <c r="U35" s="5">
        <v>0.46687641079999997</v>
      </c>
      <c r="V35" s="5">
        <v>3.570420388E-2</v>
      </c>
    </row>
    <row r="36" spans="1:22" s="8" customFormat="1" ht="15.75" customHeight="1" thickBot="1" x14ac:dyDescent="0.3">
      <c r="A36" s="5">
        <v>9</v>
      </c>
      <c r="B36" s="9">
        <v>35</v>
      </c>
      <c r="C36" s="7" t="s">
        <v>80</v>
      </c>
      <c r="D36" s="5" t="s">
        <v>22</v>
      </c>
      <c r="E36" s="5">
        <v>2017</v>
      </c>
      <c r="F36" s="5" t="s">
        <v>23</v>
      </c>
      <c r="G36" s="5" t="s">
        <v>1</v>
      </c>
      <c r="H36" s="5" t="s">
        <v>2</v>
      </c>
      <c r="I36" s="5">
        <v>360</v>
      </c>
      <c r="J36" s="5" t="s">
        <v>8</v>
      </c>
      <c r="K36" s="5" t="s">
        <v>4</v>
      </c>
      <c r="L36" s="7" t="s">
        <v>28</v>
      </c>
      <c r="M36" s="5">
        <v>0.3989761718</v>
      </c>
      <c r="N36" s="5">
        <v>0.1591045153</v>
      </c>
      <c r="O36" s="5">
        <v>6</v>
      </c>
      <c r="P36" s="5">
        <v>5.0628493579999998E-3</v>
      </c>
      <c r="Q36" s="5">
        <v>0.74485521079999994</v>
      </c>
      <c r="R36" s="5">
        <v>0.22594094679999999</v>
      </c>
      <c r="S36" s="5">
        <v>5</v>
      </c>
      <c r="T36" s="5">
        <v>1.276232786E-2</v>
      </c>
      <c r="U36" s="5">
        <v>0.62428815630000001</v>
      </c>
      <c r="V36" s="5">
        <v>4.4906985689999998E-2</v>
      </c>
    </row>
    <row r="37" spans="1:22" s="8" customFormat="1" ht="15.75" customHeight="1" thickBot="1" x14ac:dyDescent="0.3">
      <c r="A37" s="5">
        <v>10</v>
      </c>
      <c r="B37" s="9">
        <v>36</v>
      </c>
      <c r="C37" s="7" t="s">
        <v>81</v>
      </c>
      <c r="D37" s="5" t="s">
        <v>91</v>
      </c>
      <c r="E37" s="5">
        <v>2014</v>
      </c>
      <c r="F37" s="5" t="s">
        <v>95</v>
      </c>
      <c r="G37" s="5" t="s">
        <v>1</v>
      </c>
      <c r="H37" s="5" t="s">
        <v>2</v>
      </c>
      <c r="I37" s="5">
        <v>60</v>
      </c>
      <c r="J37" s="5" t="s">
        <v>3</v>
      </c>
      <c r="K37" s="5" t="s">
        <v>4</v>
      </c>
      <c r="L37" s="5" t="s">
        <v>29</v>
      </c>
      <c r="M37" s="5">
        <v>69.14</v>
      </c>
      <c r="N37" s="5">
        <v>275.98939619999999</v>
      </c>
      <c r="O37" s="5">
        <v>10</v>
      </c>
      <c r="P37" s="5">
        <v>8463.3496460000006</v>
      </c>
      <c r="Q37" s="5">
        <v>52</v>
      </c>
      <c r="R37" s="5">
        <v>154.9022731</v>
      </c>
      <c r="S37" s="5">
        <v>10</v>
      </c>
      <c r="T37" s="5">
        <v>2666.079358</v>
      </c>
      <c r="U37" s="5">
        <v>-0.28488971590000001</v>
      </c>
      <c r="V37" s="5">
        <v>2.4807829950000002</v>
      </c>
    </row>
    <row r="38" spans="1:22" s="8" customFormat="1" ht="15.75" customHeight="1" thickBot="1" x14ac:dyDescent="0.3">
      <c r="A38" s="5">
        <v>10</v>
      </c>
      <c r="B38" s="9">
        <v>37</v>
      </c>
      <c r="C38" s="7" t="s">
        <v>81</v>
      </c>
      <c r="D38" s="5" t="s">
        <v>91</v>
      </c>
      <c r="E38" s="5">
        <v>2014</v>
      </c>
      <c r="F38" s="5" t="s">
        <v>95</v>
      </c>
      <c r="G38" s="5" t="s">
        <v>1</v>
      </c>
      <c r="H38" s="5" t="s">
        <v>2</v>
      </c>
      <c r="I38" s="5">
        <v>60</v>
      </c>
      <c r="J38" s="5" t="s">
        <v>3</v>
      </c>
      <c r="K38" s="5" t="s">
        <v>4</v>
      </c>
      <c r="L38" s="5" t="s">
        <v>29</v>
      </c>
      <c r="M38" s="5">
        <v>36.57</v>
      </c>
      <c r="N38" s="5">
        <v>163.8001745</v>
      </c>
      <c r="O38" s="5">
        <v>10</v>
      </c>
      <c r="P38" s="5">
        <v>2981.1663530000001</v>
      </c>
      <c r="Q38" s="5">
        <v>40.86</v>
      </c>
      <c r="R38" s="5">
        <v>151.74802450000001</v>
      </c>
      <c r="S38" s="5">
        <v>10</v>
      </c>
      <c r="T38" s="5">
        <v>2558.606992</v>
      </c>
      <c r="U38" s="5">
        <v>0.1109233572</v>
      </c>
      <c r="V38" s="5">
        <v>3.3854913729999998</v>
      </c>
    </row>
    <row r="39" spans="1:22" s="8" customFormat="1" ht="15.75" customHeight="1" thickBot="1" x14ac:dyDescent="0.3">
      <c r="A39" s="5">
        <v>11</v>
      </c>
      <c r="B39" s="9">
        <v>38</v>
      </c>
      <c r="C39" s="7" t="s">
        <v>82</v>
      </c>
      <c r="D39" s="5" t="s">
        <v>30</v>
      </c>
      <c r="E39" s="5">
        <v>2014</v>
      </c>
      <c r="F39" s="5" t="s">
        <v>31</v>
      </c>
      <c r="G39" s="5" t="s">
        <v>1</v>
      </c>
      <c r="H39" s="5" t="s">
        <v>2</v>
      </c>
      <c r="I39" s="5">
        <v>36</v>
      </c>
      <c r="J39" s="5" t="s">
        <v>3</v>
      </c>
      <c r="K39" s="5" t="s">
        <v>4</v>
      </c>
      <c r="L39" s="5" t="s">
        <v>32</v>
      </c>
      <c r="M39" s="5">
        <v>49.4</v>
      </c>
      <c r="N39" s="5">
        <v>6.6</v>
      </c>
      <c r="O39" s="5">
        <v>6</v>
      </c>
      <c r="P39" s="5">
        <v>8.7119999999999997</v>
      </c>
      <c r="Q39" s="5">
        <v>13.17</v>
      </c>
      <c r="R39" s="5">
        <v>13.06</v>
      </c>
      <c r="S39" s="5">
        <v>5</v>
      </c>
      <c r="T39" s="5">
        <v>42.640900000000002</v>
      </c>
      <c r="U39" s="5">
        <v>-1.3220089079999999</v>
      </c>
      <c r="V39" s="5">
        <v>0.1996479968</v>
      </c>
    </row>
    <row r="40" spans="1:22" s="8" customFormat="1" ht="15.75" customHeight="1" thickBot="1" x14ac:dyDescent="0.3">
      <c r="A40" s="5">
        <v>11</v>
      </c>
      <c r="B40" s="9">
        <v>39</v>
      </c>
      <c r="C40" s="7" t="s">
        <v>82</v>
      </c>
      <c r="D40" s="5" t="s">
        <v>30</v>
      </c>
      <c r="E40" s="5">
        <v>2014</v>
      </c>
      <c r="F40" s="5" t="s">
        <v>31</v>
      </c>
      <c r="G40" s="5" t="s">
        <v>1</v>
      </c>
      <c r="H40" s="5" t="s">
        <v>2</v>
      </c>
      <c r="I40" s="5">
        <v>36</v>
      </c>
      <c r="J40" s="5" t="s">
        <v>3</v>
      </c>
      <c r="K40" s="5" t="s">
        <v>4</v>
      </c>
      <c r="L40" s="5" t="s">
        <v>92</v>
      </c>
      <c r="M40" s="5">
        <v>9</v>
      </c>
      <c r="N40" s="5">
        <v>2</v>
      </c>
      <c r="O40" s="5">
        <v>6</v>
      </c>
      <c r="P40" s="5">
        <v>0.8</v>
      </c>
      <c r="Q40" s="5">
        <v>4.1100000000000003</v>
      </c>
      <c r="R40" s="5">
        <v>1.5</v>
      </c>
      <c r="S40" s="5">
        <v>5</v>
      </c>
      <c r="T40" s="5">
        <v>0.5625</v>
      </c>
      <c r="U40" s="5">
        <v>-0.78380154879999997</v>
      </c>
      <c r="V40" s="5">
        <v>3.487012447E-2</v>
      </c>
    </row>
    <row r="41" spans="1:22" s="8" customFormat="1" ht="15.75" customHeight="1" thickBot="1" x14ac:dyDescent="0.3">
      <c r="A41" s="5">
        <v>11</v>
      </c>
      <c r="B41" s="9">
        <v>40</v>
      </c>
      <c r="C41" s="7" t="s">
        <v>82</v>
      </c>
      <c r="D41" s="5" t="s">
        <v>30</v>
      </c>
      <c r="E41" s="5">
        <v>2014</v>
      </c>
      <c r="F41" s="5" t="s">
        <v>31</v>
      </c>
      <c r="G41" s="5" t="s">
        <v>1</v>
      </c>
      <c r="H41" s="5" t="s">
        <v>2</v>
      </c>
      <c r="I41" s="5">
        <v>36</v>
      </c>
      <c r="J41" s="5" t="s">
        <v>3</v>
      </c>
      <c r="K41" s="5" t="s">
        <v>4</v>
      </c>
      <c r="L41" s="5" t="s">
        <v>92</v>
      </c>
      <c r="M41" s="5">
        <v>8.23</v>
      </c>
      <c r="N41" s="5">
        <v>3.26</v>
      </c>
      <c r="O41" s="5">
        <v>6</v>
      </c>
      <c r="P41" s="5">
        <v>2.1255199999999999</v>
      </c>
      <c r="Q41" s="5">
        <v>4.9400000000000004</v>
      </c>
      <c r="R41" s="5">
        <v>3.12</v>
      </c>
      <c r="S41" s="5">
        <v>5</v>
      </c>
      <c r="T41" s="5">
        <v>2.4336000000000002</v>
      </c>
      <c r="U41" s="5">
        <v>-0.51042068350000003</v>
      </c>
      <c r="V41" s="5">
        <v>0.1059291512</v>
      </c>
    </row>
    <row r="42" spans="1:22" s="8" customFormat="1" ht="15.75" customHeight="1" thickBot="1" x14ac:dyDescent="0.3">
      <c r="A42" s="5">
        <v>12</v>
      </c>
      <c r="B42" s="9">
        <v>41</v>
      </c>
      <c r="C42" s="5" t="s">
        <v>83</v>
      </c>
      <c r="D42" s="5" t="s">
        <v>33</v>
      </c>
      <c r="E42" s="5">
        <v>2013</v>
      </c>
      <c r="F42" s="5" t="s">
        <v>96</v>
      </c>
      <c r="G42" s="5" t="s">
        <v>1</v>
      </c>
      <c r="H42" s="5" t="s">
        <v>2</v>
      </c>
      <c r="I42" s="13">
        <v>240</v>
      </c>
      <c r="J42" s="5" t="s">
        <v>8</v>
      </c>
      <c r="K42" s="5" t="s">
        <v>4</v>
      </c>
      <c r="L42" s="5" t="s">
        <v>34</v>
      </c>
      <c r="M42" s="5">
        <v>107</v>
      </c>
      <c r="N42" s="5">
        <v>22.610285269999999</v>
      </c>
      <c r="O42" s="5">
        <v>10</v>
      </c>
      <c r="P42" s="5">
        <v>56.80277778</v>
      </c>
      <c r="Q42" s="5">
        <v>50.44</v>
      </c>
      <c r="R42" s="5">
        <v>16.28572995</v>
      </c>
      <c r="S42" s="5">
        <v>10</v>
      </c>
      <c r="T42" s="5">
        <v>29.46944444</v>
      </c>
      <c r="U42" s="5">
        <v>-0.75204432340000005</v>
      </c>
      <c r="V42" s="5">
        <v>1.4889954820000001E-2</v>
      </c>
    </row>
    <row r="43" spans="1:22" s="8" customFormat="1" ht="15.75" customHeight="1" thickBot="1" x14ac:dyDescent="0.3">
      <c r="A43" s="5">
        <v>13</v>
      </c>
      <c r="B43" s="9">
        <v>42</v>
      </c>
      <c r="C43" s="7" t="s">
        <v>84</v>
      </c>
      <c r="D43" s="5" t="s">
        <v>35</v>
      </c>
      <c r="E43" s="5">
        <v>2012</v>
      </c>
      <c r="F43" s="5" t="s">
        <v>36</v>
      </c>
      <c r="G43" s="5" t="s">
        <v>1</v>
      </c>
      <c r="H43" s="5" t="s">
        <v>2</v>
      </c>
      <c r="I43" s="5">
        <v>132</v>
      </c>
      <c r="J43" s="5" t="s">
        <v>8</v>
      </c>
      <c r="K43" s="5" t="s">
        <v>4</v>
      </c>
      <c r="L43" s="5" t="s">
        <v>37</v>
      </c>
      <c r="M43" s="5">
        <v>221.8</v>
      </c>
      <c r="N43" s="5">
        <v>37.565942020000001</v>
      </c>
      <c r="O43" s="5">
        <v>5</v>
      </c>
      <c r="P43" s="5">
        <v>352.8</v>
      </c>
      <c r="Q43" s="5">
        <v>158.9</v>
      </c>
      <c r="R43" s="5">
        <v>32.646592470000002</v>
      </c>
      <c r="S43" s="5">
        <v>5</v>
      </c>
      <c r="T43" s="5">
        <v>266.45</v>
      </c>
      <c r="U43" s="5">
        <v>-0.3335010014</v>
      </c>
      <c r="V43" s="5">
        <v>1.4179384749999999E-2</v>
      </c>
    </row>
    <row r="44" spans="1:22" s="8" customFormat="1" ht="15.75" customHeight="1" thickBot="1" x14ac:dyDescent="0.3">
      <c r="A44" s="5">
        <v>13</v>
      </c>
      <c r="B44" s="9">
        <v>43</v>
      </c>
      <c r="C44" s="7" t="s">
        <v>84</v>
      </c>
      <c r="D44" s="5" t="s">
        <v>35</v>
      </c>
      <c r="E44" s="5">
        <v>2012</v>
      </c>
      <c r="F44" s="5" t="s">
        <v>36</v>
      </c>
      <c r="G44" s="5" t="s">
        <v>1</v>
      </c>
      <c r="H44" s="5" t="s">
        <v>2</v>
      </c>
      <c r="I44" s="5">
        <v>132</v>
      </c>
      <c r="J44" s="5" t="s">
        <v>8</v>
      </c>
      <c r="K44" s="5" t="s">
        <v>4</v>
      </c>
      <c r="L44" s="5" t="s">
        <v>38</v>
      </c>
      <c r="M44" s="5">
        <v>251.3</v>
      </c>
      <c r="N44" s="5">
        <v>37.118728429999997</v>
      </c>
      <c r="O44" s="5">
        <v>5</v>
      </c>
      <c r="P44" s="5">
        <v>344.45</v>
      </c>
      <c r="Q44" s="5">
        <v>163.80000000000001</v>
      </c>
      <c r="R44" s="5">
        <v>28.845276909999999</v>
      </c>
      <c r="S44" s="5">
        <v>5</v>
      </c>
      <c r="T44" s="5">
        <v>208.01249999999999</v>
      </c>
      <c r="U44" s="5">
        <v>-0.42800127310000002</v>
      </c>
      <c r="V44" s="5">
        <v>1.056574568E-2</v>
      </c>
    </row>
    <row r="45" spans="1:22" s="8" customFormat="1" ht="15.75" customHeight="1" thickBot="1" x14ac:dyDescent="0.3">
      <c r="A45" s="5">
        <v>13</v>
      </c>
      <c r="B45" s="9">
        <v>44</v>
      </c>
      <c r="C45" s="7" t="s">
        <v>84</v>
      </c>
      <c r="D45" s="5" t="s">
        <v>35</v>
      </c>
      <c r="E45" s="5">
        <v>2012</v>
      </c>
      <c r="F45" s="5" t="s">
        <v>36</v>
      </c>
      <c r="G45" s="5" t="s">
        <v>1</v>
      </c>
      <c r="H45" s="5" t="s">
        <v>2</v>
      </c>
      <c r="I45" s="5">
        <v>108</v>
      </c>
      <c r="J45" s="5" t="s">
        <v>8</v>
      </c>
      <c r="K45" s="5" t="s">
        <v>4</v>
      </c>
      <c r="L45" s="5" t="s">
        <v>37</v>
      </c>
      <c r="M45" s="5">
        <v>221.8</v>
      </c>
      <c r="N45" s="5">
        <v>37.565942020000001</v>
      </c>
      <c r="O45" s="5">
        <v>5</v>
      </c>
      <c r="P45" s="5">
        <v>352.8</v>
      </c>
      <c r="Q45" s="5">
        <v>202</v>
      </c>
      <c r="R45" s="5">
        <v>70.212534489999996</v>
      </c>
      <c r="S45" s="5">
        <v>5</v>
      </c>
      <c r="T45" s="5">
        <v>1232.45</v>
      </c>
      <c r="U45" s="5">
        <v>-9.3508377520000005E-2</v>
      </c>
      <c r="V45" s="5">
        <v>2.9900457740000001E-2</v>
      </c>
    </row>
    <row r="46" spans="1:22" s="8" customFormat="1" ht="15.75" customHeight="1" thickBot="1" x14ac:dyDescent="0.3">
      <c r="A46" s="5">
        <v>13</v>
      </c>
      <c r="B46" s="9">
        <v>45</v>
      </c>
      <c r="C46" s="7" t="s">
        <v>84</v>
      </c>
      <c r="D46" s="5" t="s">
        <v>35</v>
      </c>
      <c r="E46" s="5">
        <v>2012</v>
      </c>
      <c r="F46" s="5" t="s">
        <v>36</v>
      </c>
      <c r="G46" s="5" t="s">
        <v>1</v>
      </c>
      <c r="H46" s="5" t="s">
        <v>2</v>
      </c>
      <c r="I46" s="5">
        <v>108</v>
      </c>
      <c r="J46" s="5" t="s">
        <v>8</v>
      </c>
      <c r="K46" s="5" t="s">
        <v>4</v>
      </c>
      <c r="L46" s="5" t="s">
        <v>38</v>
      </c>
      <c r="M46" s="5">
        <v>251.3</v>
      </c>
      <c r="N46" s="5">
        <v>37.118728429999997</v>
      </c>
      <c r="O46" s="5">
        <v>5</v>
      </c>
      <c r="P46" s="5">
        <v>344.45</v>
      </c>
      <c r="Q46" s="5">
        <v>211.9</v>
      </c>
      <c r="R46" s="5">
        <v>61.939082980000002</v>
      </c>
      <c r="S46" s="5">
        <v>5</v>
      </c>
      <c r="T46" s="5">
        <v>959.11249999999995</v>
      </c>
      <c r="U46" s="5">
        <v>-0.1705329793</v>
      </c>
      <c r="V46" s="5">
        <v>2.145171341E-2</v>
      </c>
    </row>
    <row r="47" spans="1:22" s="8" customFormat="1" ht="15.75" customHeight="1" thickBot="1" x14ac:dyDescent="0.3">
      <c r="A47" s="5">
        <v>13</v>
      </c>
      <c r="B47" s="9">
        <v>46</v>
      </c>
      <c r="C47" s="7" t="s">
        <v>84</v>
      </c>
      <c r="D47" s="5" t="s">
        <v>35</v>
      </c>
      <c r="E47" s="5">
        <v>2012</v>
      </c>
      <c r="F47" s="5" t="s">
        <v>36</v>
      </c>
      <c r="G47" s="5" t="s">
        <v>1</v>
      </c>
      <c r="H47" s="5" t="s">
        <v>2</v>
      </c>
      <c r="I47" s="5">
        <v>72</v>
      </c>
      <c r="J47" s="5" t="s">
        <v>8</v>
      </c>
      <c r="K47" s="5" t="s">
        <v>4</v>
      </c>
      <c r="L47" s="5" t="s">
        <v>37</v>
      </c>
      <c r="M47" s="5">
        <v>221.8</v>
      </c>
      <c r="N47" s="5">
        <v>37.565942020000001</v>
      </c>
      <c r="O47" s="5">
        <v>5</v>
      </c>
      <c r="P47" s="5">
        <v>352.8</v>
      </c>
      <c r="Q47" s="5">
        <v>138</v>
      </c>
      <c r="R47" s="5">
        <v>18.33575742</v>
      </c>
      <c r="S47" s="5">
        <v>5</v>
      </c>
      <c r="T47" s="5">
        <v>84.05</v>
      </c>
      <c r="U47" s="5">
        <v>-0.4745223898</v>
      </c>
      <c r="V47" s="5">
        <v>9.2679112689999996E-3</v>
      </c>
    </row>
    <row r="48" spans="1:22" s="8" customFormat="1" ht="15.75" customHeight="1" thickBot="1" x14ac:dyDescent="0.3">
      <c r="A48" s="5">
        <v>13</v>
      </c>
      <c r="B48" s="9">
        <v>47</v>
      </c>
      <c r="C48" s="7" t="s">
        <v>84</v>
      </c>
      <c r="D48" s="5" t="s">
        <v>35</v>
      </c>
      <c r="E48" s="5">
        <v>2012</v>
      </c>
      <c r="F48" s="5" t="s">
        <v>36</v>
      </c>
      <c r="G48" s="5" t="s">
        <v>1</v>
      </c>
      <c r="H48" s="5" t="s">
        <v>2</v>
      </c>
      <c r="I48" s="5">
        <v>72</v>
      </c>
      <c r="J48" s="5" t="s">
        <v>8</v>
      </c>
      <c r="K48" s="5" t="s">
        <v>4</v>
      </c>
      <c r="L48" s="5" t="s">
        <v>38</v>
      </c>
      <c r="M48" s="5">
        <v>251.3</v>
      </c>
      <c r="N48" s="5">
        <v>37.118728429999997</v>
      </c>
      <c r="O48" s="5">
        <v>5</v>
      </c>
      <c r="P48" s="5">
        <v>344.45</v>
      </c>
      <c r="Q48" s="5">
        <v>152.9</v>
      </c>
      <c r="R48" s="5">
        <v>23.031500170000001</v>
      </c>
      <c r="S48" s="5">
        <v>5</v>
      </c>
      <c r="T48" s="5">
        <v>132.61250000000001</v>
      </c>
      <c r="U48" s="5">
        <v>-0.49686333160000001</v>
      </c>
      <c r="V48" s="5">
        <v>8.9014096260000009E-3</v>
      </c>
    </row>
    <row r="49" spans="1:22" s="8" customFormat="1" ht="15.75" customHeight="1" thickBot="1" x14ac:dyDescent="0.3">
      <c r="A49" s="5">
        <v>13</v>
      </c>
      <c r="B49" s="9">
        <v>48</v>
      </c>
      <c r="C49" s="7" t="s">
        <v>84</v>
      </c>
      <c r="D49" s="5" t="s">
        <v>35</v>
      </c>
      <c r="E49" s="5">
        <v>2012</v>
      </c>
      <c r="F49" s="5" t="s">
        <v>36</v>
      </c>
      <c r="G49" s="5" t="s">
        <v>1</v>
      </c>
      <c r="H49" s="5" t="s">
        <v>2</v>
      </c>
      <c r="I49" s="5">
        <v>60</v>
      </c>
      <c r="J49" s="5" t="s">
        <v>3</v>
      </c>
      <c r="K49" s="5" t="s">
        <v>4</v>
      </c>
      <c r="L49" s="5" t="s">
        <v>37</v>
      </c>
      <c r="M49" s="5">
        <v>221.8</v>
      </c>
      <c r="N49" s="5">
        <v>37.565942020000001</v>
      </c>
      <c r="O49" s="5">
        <v>5</v>
      </c>
      <c r="P49" s="5">
        <v>352.8</v>
      </c>
      <c r="Q49" s="5">
        <v>119.5</v>
      </c>
      <c r="R49" s="5">
        <v>30.857738090000002</v>
      </c>
      <c r="S49" s="5">
        <v>5</v>
      </c>
      <c r="T49" s="5">
        <v>238.05</v>
      </c>
      <c r="U49" s="5">
        <v>-0.61845970350000001</v>
      </c>
      <c r="V49" s="5">
        <v>1.9073041400000001E-2</v>
      </c>
    </row>
    <row r="50" spans="1:22" s="8" customFormat="1" ht="15.75" customHeight="1" thickBot="1" x14ac:dyDescent="0.3">
      <c r="A50" s="5">
        <v>13</v>
      </c>
      <c r="B50" s="9">
        <v>49</v>
      </c>
      <c r="C50" s="7" t="s">
        <v>84</v>
      </c>
      <c r="D50" s="5" t="s">
        <v>35</v>
      </c>
      <c r="E50" s="5">
        <v>2012</v>
      </c>
      <c r="F50" s="5" t="s">
        <v>36</v>
      </c>
      <c r="G50" s="5" t="s">
        <v>1</v>
      </c>
      <c r="H50" s="5" t="s">
        <v>2</v>
      </c>
      <c r="I50" s="5">
        <v>60</v>
      </c>
      <c r="J50" s="5" t="s">
        <v>3</v>
      </c>
      <c r="K50" s="5" t="s">
        <v>4</v>
      </c>
      <c r="L50" s="5" t="s">
        <v>38</v>
      </c>
      <c r="M50" s="5">
        <v>251.3</v>
      </c>
      <c r="N50" s="5">
        <v>37.118728429999997</v>
      </c>
      <c r="O50" s="5">
        <v>5</v>
      </c>
      <c r="P50" s="5">
        <v>344.45</v>
      </c>
      <c r="Q50" s="5">
        <v>127.9</v>
      </c>
      <c r="R50" s="5">
        <v>32.646592470000002</v>
      </c>
      <c r="S50" s="5">
        <v>5</v>
      </c>
      <c r="T50" s="5">
        <v>266.45</v>
      </c>
      <c r="U50" s="5">
        <v>-0.675398736</v>
      </c>
      <c r="V50" s="5">
        <v>1.7394068280000001E-2</v>
      </c>
    </row>
    <row r="51" spans="1:22" s="8" customFormat="1" ht="15.75" customHeight="1" thickBot="1" x14ac:dyDescent="0.3">
      <c r="A51" s="5">
        <v>13</v>
      </c>
      <c r="B51" s="9">
        <v>50</v>
      </c>
      <c r="C51" s="7" t="s">
        <v>84</v>
      </c>
      <c r="D51" s="5" t="s">
        <v>35</v>
      </c>
      <c r="E51" s="5">
        <v>2012</v>
      </c>
      <c r="F51" s="5" t="s">
        <v>36</v>
      </c>
      <c r="G51" s="5" t="s">
        <v>1</v>
      </c>
      <c r="H51" s="5" t="s">
        <v>2</v>
      </c>
      <c r="I51" s="5">
        <v>132</v>
      </c>
      <c r="J51" s="5" t="s">
        <v>8</v>
      </c>
      <c r="K51" s="5" t="s">
        <v>4</v>
      </c>
      <c r="L51" s="5" t="s">
        <v>39</v>
      </c>
      <c r="M51" s="5">
        <v>4179</v>
      </c>
      <c r="N51" s="5">
        <v>2526.7568150000002</v>
      </c>
      <c r="O51" s="5">
        <v>5</v>
      </c>
      <c r="P51" s="5">
        <v>1596125</v>
      </c>
      <c r="Q51" s="5">
        <v>8378</v>
      </c>
      <c r="R51" s="5">
        <v>4326.7915359999997</v>
      </c>
      <c r="S51" s="5">
        <v>5</v>
      </c>
      <c r="T51" s="5">
        <v>4680281.25</v>
      </c>
      <c r="U51" s="5">
        <v>0.69553723909999998</v>
      </c>
      <c r="V51" s="5">
        <v>0.1264594185</v>
      </c>
    </row>
    <row r="52" spans="1:22" s="8" customFormat="1" ht="15.75" customHeight="1" thickBot="1" x14ac:dyDescent="0.3">
      <c r="A52" s="5">
        <v>13</v>
      </c>
      <c r="B52" s="9">
        <v>51</v>
      </c>
      <c r="C52" s="7" t="s">
        <v>84</v>
      </c>
      <c r="D52" s="5" t="s">
        <v>35</v>
      </c>
      <c r="E52" s="5">
        <v>2012</v>
      </c>
      <c r="F52" s="5" t="s">
        <v>36</v>
      </c>
      <c r="G52" s="5" t="s">
        <v>1</v>
      </c>
      <c r="H52" s="5" t="s">
        <v>2</v>
      </c>
      <c r="I52" s="5">
        <v>132</v>
      </c>
      <c r="J52" s="5" t="s">
        <v>8</v>
      </c>
      <c r="K52" s="5" t="s">
        <v>4</v>
      </c>
      <c r="L52" s="5" t="s">
        <v>40</v>
      </c>
      <c r="M52" s="5">
        <v>4639</v>
      </c>
      <c r="N52" s="5">
        <v>2329.982833</v>
      </c>
      <c r="O52" s="5">
        <v>5</v>
      </c>
      <c r="P52" s="5">
        <v>1357205</v>
      </c>
      <c r="Q52" s="5">
        <v>8504</v>
      </c>
      <c r="R52" s="5">
        <v>4284.3062449999998</v>
      </c>
      <c r="S52" s="5">
        <v>5</v>
      </c>
      <c r="T52" s="5">
        <v>4588820</v>
      </c>
      <c r="U52" s="5">
        <v>0.6060378153</v>
      </c>
      <c r="V52" s="5">
        <v>0.1012156407</v>
      </c>
    </row>
    <row r="53" spans="1:22" s="8" customFormat="1" ht="15.75" customHeight="1" thickBot="1" x14ac:dyDescent="0.3">
      <c r="A53" s="5">
        <v>13</v>
      </c>
      <c r="B53" s="9">
        <v>52</v>
      </c>
      <c r="C53" s="7" t="s">
        <v>84</v>
      </c>
      <c r="D53" s="5" t="s">
        <v>35</v>
      </c>
      <c r="E53" s="5">
        <v>2012</v>
      </c>
      <c r="F53" s="5" t="s">
        <v>36</v>
      </c>
      <c r="G53" s="5" t="s">
        <v>1</v>
      </c>
      <c r="H53" s="5" t="s">
        <v>2</v>
      </c>
      <c r="I53" s="5">
        <v>108</v>
      </c>
      <c r="J53" s="5" t="s">
        <v>8</v>
      </c>
      <c r="K53" s="5" t="s">
        <v>4</v>
      </c>
      <c r="L53" s="5" t="s">
        <v>39</v>
      </c>
      <c r="M53" s="5">
        <v>4179</v>
      </c>
      <c r="N53" s="5">
        <v>2526.7568150000002</v>
      </c>
      <c r="O53" s="5">
        <v>5</v>
      </c>
      <c r="P53" s="5">
        <v>1596125</v>
      </c>
      <c r="Q53" s="5">
        <v>6909</v>
      </c>
      <c r="R53" s="5">
        <v>1301.3915629999999</v>
      </c>
      <c r="S53" s="5">
        <v>5</v>
      </c>
      <c r="T53" s="5">
        <v>423405</v>
      </c>
      <c r="U53" s="5">
        <v>0.50275292599999999</v>
      </c>
      <c r="V53" s="5">
        <v>8.0211985250000006E-2</v>
      </c>
    </row>
    <row r="54" spans="1:22" s="8" customFormat="1" ht="15.75" customHeight="1" thickBot="1" x14ac:dyDescent="0.3">
      <c r="A54" s="5">
        <v>13</v>
      </c>
      <c r="B54" s="9">
        <v>53</v>
      </c>
      <c r="C54" s="7" t="s">
        <v>84</v>
      </c>
      <c r="D54" s="5" t="s">
        <v>35</v>
      </c>
      <c r="E54" s="5">
        <v>2012</v>
      </c>
      <c r="F54" s="5" t="s">
        <v>36</v>
      </c>
      <c r="G54" s="5" t="s">
        <v>1</v>
      </c>
      <c r="H54" s="5" t="s">
        <v>2</v>
      </c>
      <c r="I54" s="5">
        <v>108</v>
      </c>
      <c r="J54" s="5" t="s">
        <v>8</v>
      </c>
      <c r="K54" s="5" t="s">
        <v>4</v>
      </c>
      <c r="L54" s="5" t="s">
        <v>40</v>
      </c>
      <c r="M54" s="5">
        <v>4639</v>
      </c>
      <c r="N54" s="5">
        <v>2329.982833</v>
      </c>
      <c r="O54" s="5">
        <v>5</v>
      </c>
      <c r="P54" s="5">
        <v>1357205</v>
      </c>
      <c r="Q54" s="5">
        <v>7303</v>
      </c>
      <c r="R54" s="5">
        <v>1247.7259309999999</v>
      </c>
      <c r="S54" s="5">
        <v>5</v>
      </c>
      <c r="T54" s="5">
        <v>389205</v>
      </c>
      <c r="U54" s="5">
        <v>0.4537863969</v>
      </c>
      <c r="V54" s="5">
        <v>5.629098783E-2</v>
      </c>
    </row>
    <row r="55" spans="1:22" s="8" customFormat="1" ht="15.75" customHeight="1" thickBot="1" x14ac:dyDescent="0.3">
      <c r="A55" s="5">
        <v>13</v>
      </c>
      <c r="B55" s="9">
        <v>54</v>
      </c>
      <c r="C55" s="7" t="s">
        <v>84</v>
      </c>
      <c r="D55" s="5" t="s">
        <v>35</v>
      </c>
      <c r="E55" s="5">
        <v>2012</v>
      </c>
      <c r="F55" s="5" t="s">
        <v>36</v>
      </c>
      <c r="G55" s="5" t="s">
        <v>1</v>
      </c>
      <c r="H55" s="5" t="s">
        <v>2</v>
      </c>
      <c r="I55" s="5">
        <v>72</v>
      </c>
      <c r="J55" s="5" t="s">
        <v>8</v>
      </c>
      <c r="K55" s="5" t="s">
        <v>4</v>
      </c>
      <c r="L55" s="5" t="s">
        <v>39</v>
      </c>
      <c r="M55" s="5">
        <v>4179</v>
      </c>
      <c r="N55" s="5">
        <v>2526.7568150000002</v>
      </c>
      <c r="O55" s="5">
        <v>5</v>
      </c>
      <c r="P55" s="5">
        <v>1596125</v>
      </c>
      <c r="Q55" s="5">
        <v>4568</v>
      </c>
      <c r="R55" s="5">
        <v>1500.401613</v>
      </c>
      <c r="S55" s="5">
        <v>5</v>
      </c>
      <c r="T55" s="5">
        <v>562801.25</v>
      </c>
      <c r="U55" s="5">
        <v>8.9003488889999996E-2</v>
      </c>
      <c r="V55" s="5">
        <v>9.4693041790000002E-2</v>
      </c>
    </row>
    <row r="56" spans="1:22" s="8" customFormat="1" ht="15.75" customHeight="1" thickBot="1" x14ac:dyDescent="0.3">
      <c r="A56" s="5">
        <v>13</v>
      </c>
      <c r="B56" s="9">
        <v>55</v>
      </c>
      <c r="C56" s="7" t="s">
        <v>84</v>
      </c>
      <c r="D56" s="5" t="s">
        <v>35</v>
      </c>
      <c r="E56" s="5">
        <v>2012</v>
      </c>
      <c r="F56" s="5" t="s">
        <v>36</v>
      </c>
      <c r="G56" s="5" t="s">
        <v>1</v>
      </c>
      <c r="H56" s="5" t="s">
        <v>2</v>
      </c>
      <c r="I56" s="5">
        <v>72</v>
      </c>
      <c r="J56" s="5" t="s">
        <v>8</v>
      </c>
      <c r="K56" s="5" t="s">
        <v>4</v>
      </c>
      <c r="L56" s="5" t="s">
        <v>40</v>
      </c>
      <c r="M56" s="5">
        <v>4639</v>
      </c>
      <c r="N56" s="5">
        <v>2329.982833</v>
      </c>
      <c r="O56" s="5">
        <v>5</v>
      </c>
      <c r="P56" s="5">
        <v>1357205</v>
      </c>
      <c r="Q56" s="5">
        <v>5254</v>
      </c>
      <c r="R56" s="5">
        <v>1156.0471439999999</v>
      </c>
      <c r="S56" s="5">
        <v>5</v>
      </c>
      <c r="T56" s="5">
        <v>334111.25</v>
      </c>
      <c r="U56" s="5">
        <v>0.12449086550000001</v>
      </c>
      <c r="V56" s="5">
        <v>6.0135764629999998E-2</v>
      </c>
    </row>
    <row r="57" spans="1:22" s="8" customFormat="1" ht="15.75" customHeight="1" thickBot="1" x14ac:dyDescent="0.3">
      <c r="A57" s="5">
        <v>13</v>
      </c>
      <c r="B57" s="9">
        <v>56</v>
      </c>
      <c r="C57" s="7" t="s">
        <v>84</v>
      </c>
      <c r="D57" s="5" t="s">
        <v>35</v>
      </c>
      <c r="E57" s="5">
        <v>2012</v>
      </c>
      <c r="F57" s="5" t="s">
        <v>36</v>
      </c>
      <c r="G57" s="5" t="s">
        <v>1</v>
      </c>
      <c r="H57" s="5" t="s">
        <v>2</v>
      </c>
      <c r="I57" s="5">
        <v>60</v>
      </c>
      <c r="J57" s="5" t="s">
        <v>8</v>
      </c>
      <c r="K57" s="5" t="s">
        <v>4</v>
      </c>
      <c r="L57" s="5" t="s">
        <v>39</v>
      </c>
      <c r="M57" s="5">
        <v>4179</v>
      </c>
      <c r="N57" s="5">
        <v>2526.7568150000002</v>
      </c>
      <c r="O57" s="5">
        <v>5</v>
      </c>
      <c r="P57" s="5">
        <v>1596125</v>
      </c>
      <c r="Q57" s="5">
        <v>5457</v>
      </c>
      <c r="R57" s="5">
        <v>1545.1229719999999</v>
      </c>
      <c r="S57" s="5">
        <v>5</v>
      </c>
      <c r="T57" s="5">
        <v>596851.25</v>
      </c>
      <c r="U57" s="5">
        <v>0.26682720469999999</v>
      </c>
      <c r="V57" s="5">
        <v>8.9150185830000006E-2</v>
      </c>
    </row>
    <row r="58" spans="1:22" s="8" customFormat="1" ht="15.75" customHeight="1" thickBot="1" x14ac:dyDescent="0.3">
      <c r="A58" s="5">
        <v>13</v>
      </c>
      <c r="B58" s="9">
        <v>57</v>
      </c>
      <c r="C58" s="7" t="s">
        <v>84</v>
      </c>
      <c r="D58" s="5" t="s">
        <v>35</v>
      </c>
      <c r="E58" s="5">
        <v>2012</v>
      </c>
      <c r="F58" s="5" t="s">
        <v>36</v>
      </c>
      <c r="G58" s="5" t="s">
        <v>1</v>
      </c>
      <c r="H58" s="5" t="s">
        <v>2</v>
      </c>
      <c r="I58" s="5">
        <v>60</v>
      </c>
      <c r="J58" s="5" t="s">
        <v>8</v>
      </c>
      <c r="K58" s="5" t="s">
        <v>4</v>
      </c>
      <c r="L58" s="5" t="s">
        <v>40</v>
      </c>
      <c r="M58" s="5">
        <v>4639</v>
      </c>
      <c r="N58" s="5">
        <v>2329.982833</v>
      </c>
      <c r="O58" s="5">
        <v>5</v>
      </c>
      <c r="P58" s="5">
        <v>1357205</v>
      </c>
      <c r="Q58" s="5">
        <v>8078</v>
      </c>
      <c r="R58" s="5">
        <v>3984.6731359999999</v>
      </c>
      <c r="S58" s="5">
        <v>5</v>
      </c>
      <c r="T58" s="5">
        <v>3969405</v>
      </c>
      <c r="U58" s="5">
        <v>0.55464549139999997</v>
      </c>
      <c r="V58" s="5">
        <v>9.9116953499999993E-2</v>
      </c>
    </row>
    <row r="59" spans="1:22" s="8" customFormat="1" ht="15.75" customHeight="1" thickBot="1" x14ac:dyDescent="0.3">
      <c r="A59" s="5">
        <v>14</v>
      </c>
      <c r="B59" s="9">
        <v>58</v>
      </c>
      <c r="C59" s="14" t="s">
        <v>85</v>
      </c>
      <c r="D59" s="5" t="s">
        <v>92</v>
      </c>
      <c r="E59" s="5">
        <v>2011</v>
      </c>
      <c r="F59" s="5" t="s">
        <v>41</v>
      </c>
      <c r="G59" s="5" t="s">
        <v>1</v>
      </c>
      <c r="H59" s="5" t="s">
        <v>2</v>
      </c>
      <c r="I59" s="5">
        <v>48</v>
      </c>
      <c r="J59" s="5" t="s">
        <v>3</v>
      </c>
      <c r="K59" s="5" t="s">
        <v>4</v>
      </c>
      <c r="L59" s="5" t="s">
        <v>17</v>
      </c>
      <c r="M59" s="5">
        <v>29.06</v>
      </c>
      <c r="N59" s="5">
        <v>15.38</v>
      </c>
      <c r="O59" s="5">
        <v>20</v>
      </c>
      <c r="P59" s="5">
        <v>12.44970526</v>
      </c>
      <c r="Q59" s="5">
        <v>40.17</v>
      </c>
      <c r="R59" s="5">
        <v>11.11</v>
      </c>
      <c r="S59" s="5">
        <v>20</v>
      </c>
      <c r="T59" s="5">
        <v>6.496426316</v>
      </c>
      <c r="U59" s="5">
        <v>0.32375779020000001</v>
      </c>
      <c r="V59" s="5">
        <v>1.782994333E-2</v>
      </c>
    </row>
    <row r="60" spans="1:22" s="8" customFormat="1" ht="15.75" customHeight="1" thickBot="1" x14ac:dyDescent="0.3">
      <c r="A60" s="5">
        <v>14</v>
      </c>
      <c r="B60" s="9">
        <v>59</v>
      </c>
      <c r="C60" s="14" t="s">
        <v>85</v>
      </c>
      <c r="D60" s="5" t="s">
        <v>92</v>
      </c>
      <c r="E60" s="5">
        <v>2011</v>
      </c>
      <c r="F60" s="5" t="s">
        <v>41</v>
      </c>
      <c r="G60" s="5" t="s">
        <v>1</v>
      </c>
      <c r="H60" s="5" t="s">
        <v>2</v>
      </c>
      <c r="I60" s="5">
        <v>12</v>
      </c>
      <c r="J60" s="5" t="s">
        <v>3</v>
      </c>
      <c r="K60" s="5" t="s">
        <v>4</v>
      </c>
      <c r="L60" s="5" t="s">
        <v>17</v>
      </c>
      <c r="M60" s="5">
        <v>29.06</v>
      </c>
      <c r="N60" s="5">
        <v>15.38</v>
      </c>
      <c r="O60" s="5">
        <v>20</v>
      </c>
      <c r="P60" s="5">
        <v>12.44970526</v>
      </c>
      <c r="Q60" s="5">
        <v>33.33</v>
      </c>
      <c r="R60" s="5">
        <v>13.67</v>
      </c>
      <c r="S60" s="5">
        <v>20</v>
      </c>
      <c r="T60" s="5">
        <v>9.8352052630000006</v>
      </c>
      <c r="U60" s="5">
        <v>0.1370952342</v>
      </c>
      <c r="V60" s="5">
        <v>2.241605159E-2</v>
      </c>
    </row>
    <row r="61" spans="1:22" s="8" customFormat="1" ht="15.75" customHeight="1" thickBot="1" x14ac:dyDescent="0.3">
      <c r="A61" s="5">
        <v>14</v>
      </c>
      <c r="B61" s="9">
        <v>60</v>
      </c>
      <c r="C61" s="14" t="s">
        <v>85</v>
      </c>
      <c r="D61" s="5" t="s">
        <v>92</v>
      </c>
      <c r="E61" s="5">
        <v>2011</v>
      </c>
      <c r="F61" s="5" t="s">
        <v>41</v>
      </c>
      <c r="G61" s="5" t="s">
        <v>1</v>
      </c>
      <c r="H61" s="5" t="s">
        <v>2</v>
      </c>
      <c r="I61" s="5">
        <v>48</v>
      </c>
      <c r="J61" s="5" t="s">
        <v>3</v>
      </c>
      <c r="K61" s="5" t="s">
        <v>4</v>
      </c>
      <c r="L61" s="5" t="s">
        <v>42</v>
      </c>
      <c r="M61" s="5">
        <v>65.81</v>
      </c>
      <c r="N61" s="5">
        <v>28.21</v>
      </c>
      <c r="O61" s="5">
        <v>20</v>
      </c>
      <c r="P61" s="5">
        <v>41.884426320000003</v>
      </c>
      <c r="Q61" s="5">
        <v>68.37</v>
      </c>
      <c r="R61" s="5">
        <v>17.100000000000001</v>
      </c>
      <c r="S61" s="5">
        <v>20</v>
      </c>
      <c r="T61" s="5">
        <v>15.39</v>
      </c>
      <c r="U61" s="5">
        <v>3.8162329459999998E-2</v>
      </c>
      <c r="V61" s="5">
        <v>1.231513817E-2</v>
      </c>
    </row>
    <row r="62" spans="1:22" s="8" customFormat="1" ht="15.75" customHeight="1" thickBot="1" x14ac:dyDescent="0.3">
      <c r="A62" s="5">
        <v>14</v>
      </c>
      <c r="B62" s="9">
        <v>61</v>
      </c>
      <c r="C62" s="14" t="s">
        <v>85</v>
      </c>
      <c r="D62" s="5" t="s">
        <v>92</v>
      </c>
      <c r="E62" s="5">
        <v>2011</v>
      </c>
      <c r="F62" s="5" t="s">
        <v>41</v>
      </c>
      <c r="G62" s="5" t="s">
        <v>1</v>
      </c>
      <c r="H62" s="5" t="s">
        <v>2</v>
      </c>
      <c r="I62" s="5">
        <v>12</v>
      </c>
      <c r="J62" s="5" t="s">
        <v>3</v>
      </c>
      <c r="K62" s="5" t="s">
        <v>4</v>
      </c>
      <c r="L62" s="5" t="s">
        <v>42</v>
      </c>
      <c r="M62" s="5">
        <v>65.81</v>
      </c>
      <c r="N62" s="5">
        <v>28.21</v>
      </c>
      <c r="O62" s="5">
        <v>20</v>
      </c>
      <c r="P62" s="5">
        <v>41.884426320000003</v>
      </c>
      <c r="Q62" s="5">
        <v>58.97</v>
      </c>
      <c r="R62" s="5">
        <v>17.95</v>
      </c>
      <c r="S62" s="5">
        <v>20</v>
      </c>
      <c r="T62" s="5">
        <v>16.958026319999998</v>
      </c>
      <c r="U62" s="5">
        <v>-0.1097429625</v>
      </c>
      <c r="V62" s="5">
        <v>1.3820121560000001E-2</v>
      </c>
    </row>
    <row r="63" spans="1:22" s="8" customFormat="1" ht="15.75" customHeight="1" thickBot="1" x14ac:dyDescent="0.3">
      <c r="A63" s="5">
        <v>15</v>
      </c>
      <c r="B63" s="9">
        <v>62</v>
      </c>
      <c r="C63" s="7" t="s">
        <v>86</v>
      </c>
      <c r="D63" s="5" t="s">
        <v>43</v>
      </c>
      <c r="E63" s="5">
        <v>2011</v>
      </c>
      <c r="F63" s="5" t="s">
        <v>44</v>
      </c>
      <c r="G63" s="5" t="s">
        <v>1</v>
      </c>
      <c r="H63" s="5" t="s">
        <v>2</v>
      </c>
      <c r="I63" s="5">
        <v>4</v>
      </c>
      <c r="J63" s="5" t="s">
        <v>3</v>
      </c>
      <c r="K63" s="5" t="s">
        <v>4</v>
      </c>
      <c r="L63" s="5" t="s">
        <v>45</v>
      </c>
      <c r="M63" s="5">
        <v>18.75</v>
      </c>
      <c r="N63" s="5">
        <v>11.463611999999999</v>
      </c>
      <c r="O63" s="5">
        <v>6</v>
      </c>
      <c r="P63" s="5">
        <v>26.282879999999999</v>
      </c>
      <c r="Q63" s="5">
        <v>59.37</v>
      </c>
      <c r="R63" s="5">
        <v>11.463611999999999</v>
      </c>
      <c r="S63" s="5">
        <v>6</v>
      </c>
      <c r="T63" s="5">
        <v>26.282879999999999</v>
      </c>
      <c r="U63" s="5">
        <v>1.1525952960000001</v>
      </c>
      <c r="V63" s="5">
        <v>6.8513964829999996E-2</v>
      </c>
    </row>
    <row r="64" spans="1:22" s="8" customFormat="1" ht="15.75" customHeight="1" thickBot="1" x14ac:dyDescent="0.3">
      <c r="A64" s="5">
        <v>15</v>
      </c>
      <c r="B64" s="9">
        <v>63</v>
      </c>
      <c r="C64" s="7" t="s">
        <v>86</v>
      </c>
      <c r="D64" s="5" t="s">
        <v>43</v>
      </c>
      <c r="E64" s="5">
        <v>2011</v>
      </c>
      <c r="F64" s="5" t="s">
        <v>44</v>
      </c>
      <c r="G64" s="5" t="s">
        <v>1</v>
      </c>
      <c r="H64" s="5" t="s">
        <v>2</v>
      </c>
      <c r="I64" s="5">
        <v>4</v>
      </c>
      <c r="J64" s="5" t="s">
        <v>3</v>
      </c>
      <c r="K64" s="5" t="s">
        <v>4</v>
      </c>
      <c r="L64" s="5" t="s">
        <v>45</v>
      </c>
      <c r="M64" s="5">
        <v>32.81</v>
      </c>
      <c r="N64" s="5">
        <v>19.130514890000001</v>
      </c>
      <c r="O64" s="5">
        <v>6</v>
      </c>
      <c r="P64" s="5">
        <v>73.195319999999995</v>
      </c>
      <c r="Q64" s="5">
        <v>45.31</v>
      </c>
      <c r="R64" s="5">
        <v>19.130514890000001</v>
      </c>
      <c r="S64" s="5">
        <v>6</v>
      </c>
      <c r="T64" s="5">
        <v>73.195319999999995</v>
      </c>
      <c r="U64" s="5">
        <v>0.32279441170000001</v>
      </c>
      <c r="V64" s="5">
        <v>8.6372473330000005E-2</v>
      </c>
    </row>
    <row r="65" spans="1:22" s="8" customFormat="1" ht="15.75" customHeight="1" thickBot="1" x14ac:dyDescent="0.3">
      <c r="A65" s="5">
        <v>15</v>
      </c>
      <c r="B65" s="9">
        <v>64</v>
      </c>
      <c r="C65" s="7" t="s">
        <v>86</v>
      </c>
      <c r="D65" s="5" t="s">
        <v>43</v>
      </c>
      <c r="E65" s="5">
        <v>2011</v>
      </c>
      <c r="F65" s="5" t="s">
        <v>44</v>
      </c>
      <c r="G65" s="5" t="s">
        <v>1</v>
      </c>
      <c r="H65" s="5" t="s">
        <v>2</v>
      </c>
      <c r="I65" s="5">
        <v>4</v>
      </c>
      <c r="J65" s="5" t="s">
        <v>3</v>
      </c>
      <c r="K65" s="5" t="s">
        <v>4</v>
      </c>
      <c r="L65" s="5" t="s">
        <v>45</v>
      </c>
      <c r="M65" s="5">
        <v>9.375</v>
      </c>
      <c r="N65" s="5">
        <v>11.483207910000001</v>
      </c>
      <c r="O65" s="5">
        <v>6</v>
      </c>
      <c r="P65" s="5">
        <v>26.372812799999998</v>
      </c>
      <c r="Q65" s="5">
        <v>23.44</v>
      </c>
      <c r="R65" s="5">
        <v>30.520642200000001</v>
      </c>
      <c r="S65" s="5">
        <v>6</v>
      </c>
      <c r="T65" s="5">
        <v>186.30192</v>
      </c>
      <c r="U65" s="5">
        <v>0.9163973929</v>
      </c>
      <c r="V65" s="5">
        <v>0.53261996479999996</v>
      </c>
    </row>
    <row r="66" spans="1:22" s="8" customFormat="1" ht="15.75" customHeight="1" thickBot="1" x14ac:dyDescent="0.3">
      <c r="A66" s="5">
        <v>15</v>
      </c>
      <c r="B66" s="9">
        <v>65</v>
      </c>
      <c r="C66" s="7" t="s">
        <v>86</v>
      </c>
      <c r="D66" s="5" t="s">
        <v>43</v>
      </c>
      <c r="E66" s="5">
        <v>2011</v>
      </c>
      <c r="F66" s="5" t="s">
        <v>44</v>
      </c>
      <c r="G66" s="5" t="s">
        <v>1</v>
      </c>
      <c r="H66" s="5" t="s">
        <v>2</v>
      </c>
      <c r="I66" s="5">
        <v>4</v>
      </c>
      <c r="J66" s="5" t="s">
        <v>3</v>
      </c>
      <c r="K66" s="5" t="s">
        <v>4</v>
      </c>
      <c r="L66" s="5" t="s">
        <v>45</v>
      </c>
      <c r="M66" s="5">
        <v>6.3</v>
      </c>
      <c r="N66" s="5">
        <v>7.4709437149999998</v>
      </c>
      <c r="O66" s="5">
        <v>6</v>
      </c>
      <c r="P66" s="5">
        <v>11.163</v>
      </c>
      <c r="Q66" s="5">
        <v>10.94</v>
      </c>
      <c r="R66" s="5">
        <v>11.488106889999999</v>
      </c>
      <c r="S66" s="5">
        <v>6</v>
      </c>
      <c r="T66" s="5">
        <v>26.395320000000002</v>
      </c>
      <c r="U66" s="5">
        <v>0.55187616360000002</v>
      </c>
      <c r="V66" s="5">
        <v>0.41816435099999999</v>
      </c>
    </row>
    <row r="67" spans="1:22" s="8" customFormat="1" ht="15.75" customHeight="1" thickBot="1" x14ac:dyDescent="0.3">
      <c r="A67" s="5">
        <v>15</v>
      </c>
      <c r="B67" s="9">
        <v>66</v>
      </c>
      <c r="C67" s="7" t="s">
        <v>86</v>
      </c>
      <c r="D67" s="5" t="s">
        <v>43</v>
      </c>
      <c r="E67" s="5">
        <v>2011</v>
      </c>
      <c r="F67" s="5" t="s">
        <v>44</v>
      </c>
      <c r="G67" s="5" t="s">
        <v>1</v>
      </c>
      <c r="H67" s="5" t="s">
        <v>2</v>
      </c>
      <c r="I67" s="5">
        <v>4</v>
      </c>
      <c r="J67" s="5" t="s">
        <v>3</v>
      </c>
      <c r="K67" s="5" t="s">
        <v>4</v>
      </c>
      <c r="L67" s="5" t="s">
        <v>45</v>
      </c>
      <c r="M67" s="5">
        <v>4.7</v>
      </c>
      <c r="N67" s="5">
        <v>0</v>
      </c>
      <c r="O67" s="5">
        <v>6</v>
      </c>
      <c r="P67" s="5">
        <v>0</v>
      </c>
      <c r="Q67" s="5">
        <v>14.06</v>
      </c>
      <c r="R67" s="5">
        <v>15.28481599</v>
      </c>
      <c r="S67" s="5">
        <v>6</v>
      </c>
      <c r="T67" s="5">
        <v>46.725119999999997</v>
      </c>
      <c r="U67" s="5">
        <v>1.095771378</v>
      </c>
      <c r="V67" s="5">
        <v>0.19696929839999999</v>
      </c>
    </row>
    <row r="68" spans="1:22" s="8" customFormat="1" ht="15.75" customHeight="1" thickBot="1" x14ac:dyDescent="0.3">
      <c r="A68" s="5">
        <v>15</v>
      </c>
      <c r="B68" s="9">
        <v>67</v>
      </c>
      <c r="C68" s="7" t="s">
        <v>86</v>
      </c>
      <c r="D68" s="5" t="s">
        <v>43</v>
      </c>
      <c r="E68" s="5">
        <v>2011</v>
      </c>
      <c r="F68" s="5" t="s">
        <v>44</v>
      </c>
      <c r="G68" s="5" t="s">
        <v>1</v>
      </c>
      <c r="H68" s="5" t="s">
        <v>2</v>
      </c>
      <c r="I68" s="5">
        <v>4</v>
      </c>
      <c r="J68" s="5" t="s">
        <v>3</v>
      </c>
      <c r="K68" s="5" t="s">
        <v>4</v>
      </c>
      <c r="L68" s="5" t="s">
        <v>5</v>
      </c>
      <c r="M68" s="5">
        <v>6.25</v>
      </c>
      <c r="N68" s="5">
        <v>15.309310890000001</v>
      </c>
      <c r="O68" s="5">
        <v>6</v>
      </c>
      <c r="P68" s="5">
        <v>46.875</v>
      </c>
      <c r="Q68" s="5">
        <v>40.619999999999997</v>
      </c>
      <c r="R68" s="5">
        <v>15.309310890000001</v>
      </c>
      <c r="S68" s="5">
        <v>6</v>
      </c>
      <c r="T68" s="5">
        <v>46.875</v>
      </c>
      <c r="U68" s="5">
        <v>1.8716790919999999</v>
      </c>
      <c r="V68" s="5">
        <v>1.0236744659999999</v>
      </c>
    </row>
    <row r="69" spans="1:22" s="8" customFormat="1" ht="15.75" customHeight="1" thickBot="1" x14ac:dyDescent="0.3">
      <c r="A69" s="5">
        <v>15</v>
      </c>
      <c r="B69" s="9">
        <v>68</v>
      </c>
      <c r="C69" s="7" t="s">
        <v>86</v>
      </c>
      <c r="D69" s="5" t="s">
        <v>43</v>
      </c>
      <c r="E69" s="5">
        <v>2011</v>
      </c>
      <c r="F69" s="5" t="s">
        <v>44</v>
      </c>
      <c r="G69" s="5" t="s">
        <v>1</v>
      </c>
      <c r="H69" s="5" t="s">
        <v>2</v>
      </c>
      <c r="I69" s="5">
        <v>4</v>
      </c>
      <c r="J69" s="5" t="s">
        <v>3</v>
      </c>
      <c r="K69" s="5" t="s">
        <v>4</v>
      </c>
      <c r="L69" s="5" t="s">
        <v>5</v>
      </c>
      <c r="M69" s="5">
        <v>15.62</v>
      </c>
      <c r="N69" s="5">
        <v>22.045407690000001</v>
      </c>
      <c r="O69" s="5">
        <v>6</v>
      </c>
      <c r="P69" s="5">
        <v>97.2</v>
      </c>
      <c r="Q69" s="5">
        <v>25</v>
      </c>
      <c r="R69" s="5">
        <v>22.045407690000001</v>
      </c>
      <c r="S69" s="5">
        <v>6</v>
      </c>
      <c r="T69" s="5">
        <v>97.2</v>
      </c>
      <c r="U69" s="5">
        <v>0.47032368050000001</v>
      </c>
      <c r="V69" s="5">
        <v>0.46158843859999998</v>
      </c>
    </row>
    <row r="70" spans="1:22" s="8" customFormat="1" ht="15.75" customHeight="1" thickBot="1" x14ac:dyDescent="0.3">
      <c r="A70" s="5">
        <v>15</v>
      </c>
      <c r="B70" s="9">
        <v>69</v>
      </c>
      <c r="C70" s="7" t="s">
        <v>86</v>
      </c>
      <c r="D70" s="5" t="s">
        <v>43</v>
      </c>
      <c r="E70" s="5">
        <v>2011</v>
      </c>
      <c r="F70" s="5" t="s">
        <v>44</v>
      </c>
      <c r="G70" s="5" t="s">
        <v>1</v>
      </c>
      <c r="H70" s="5" t="s">
        <v>2</v>
      </c>
      <c r="I70" s="5">
        <v>4</v>
      </c>
      <c r="J70" s="5" t="s">
        <v>3</v>
      </c>
      <c r="K70" s="5" t="s">
        <v>4</v>
      </c>
      <c r="L70" s="5" t="s">
        <v>5</v>
      </c>
      <c r="M70" s="5">
        <v>6.25</v>
      </c>
      <c r="N70" s="5">
        <v>7.6669028949999998</v>
      </c>
      <c r="O70" s="5">
        <v>6</v>
      </c>
      <c r="P70" s="5">
        <v>11.75628</v>
      </c>
      <c r="Q70" s="5">
        <v>15.62</v>
      </c>
      <c r="R70" s="5">
        <v>7.6669028949999998</v>
      </c>
      <c r="S70" s="5">
        <v>6</v>
      </c>
      <c r="T70" s="5">
        <v>11.75628</v>
      </c>
      <c r="U70" s="5">
        <v>0.91597068069999998</v>
      </c>
      <c r="V70" s="5">
        <v>0.29095443669999999</v>
      </c>
    </row>
    <row r="71" spans="1:22" s="8" customFormat="1" ht="15.75" customHeight="1" thickBot="1" x14ac:dyDescent="0.3">
      <c r="A71" s="5">
        <v>16</v>
      </c>
      <c r="B71" s="9">
        <v>70</v>
      </c>
      <c r="C71" s="7" t="s">
        <v>87</v>
      </c>
      <c r="D71" s="5" t="s">
        <v>93</v>
      </c>
      <c r="E71" s="5">
        <v>2011</v>
      </c>
      <c r="F71" s="5" t="s">
        <v>46</v>
      </c>
      <c r="G71" s="5" t="s">
        <v>1</v>
      </c>
      <c r="H71" s="5" t="s">
        <v>2</v>
      </c>
      <c r="I71" s="5">
        <v>3</v>
      </c>
      <c r="J71" s="5" t="s">
        <v>3</v>
      </c>
      <c r="K71" s="5" t="s">
        <v>4</v>
      </c>
      <c r="L71" s="5" t="s">
        <v>5</v>
      </c>
      <c r="M71" s="5">
        <v>3.9E-2</v>
      </c>
      <c r="N71" s="5">
        <v>2E-3</v>
      </c>
      <c r="O71" s="5">
        <v>4</v>
      </c>
      <c r="P71" s="5">
        <v>1.3333333329999999E-6</v>
      </c>
      <c r="Q71" s="5">
        <v>1.7000000000000001E-2</v>
      </c>
      <c r="R71" s="5">
        <v>0.01</v>
      </c>
      <c r="S71" s="5">
        <v>4</v>
      </c>
      <c r="T71" s="5">
        <v>3.3333333330000003E-5</v>
      </c>
      <c r="U71" s="5">
        <v>-0.83034830209999999</v>
      </c>
      <c r="V71" s="5">
        <v>8.7162652509999994E-2</v>
      </c>
    </row>
    <row r="72" spans="1:22" s="8" customFormat="1" ht="15.75" customHeight="1" thickBot="1" x14ac:dyDescent="0.3">
      <c r="A72" s="5">
        <v>16</v>
      </c>
      <c r="B72" s="9">
        <v>71</v>
      </c>
      <c r="C72" s="7" t="s">
        <v>87</v>
      </c>
      <c r="D72" s="5" t="s">
        <v>93</v>
      </c>
      <c r="E72" s="5">
        <v>2011</v>
      </c>
      <c r="F72" s="5" t="s">
        <v>46</v>
      </c>
      <c r="G72" s="5" t="s">
        <v>1</v>
      </c>
      <c r="H72" s="5" t="s">
        <v>2</v>
      </c>
      <c r="I72" s="5">
        <v>3</v>
      </c>
      <c r="J72" s="5" t="s">
        <v>3</v>
      </c>
      <c r="K72" s="5" t="s">
        <v>4</v>
      </c>
      <c r="L72" s="5" t="s">
        <v>92</v>
      </c>
      <c r="M72" s="5">
        <v>3.9E-2</v>
      </c>
      <c r="N72" s="5">
        <v>2E-3</v>
      </c>
      <c r="O72" s="5">
        <v>4</v>
      </c>
      <c r="P72" s="5">
        <v>1.3333333329999999E-6</v>
      </c>
      <c r="Q72" s="5">
        <v>2.5000000000000001E-2</v>
      </c>
      <c r="R72" s="5">
        <v>5.0000000000000001E-3</v>
      </c>
      <c r="S72" s="5">
        <v>4</v>
      </c>
      <c r="T72" s="5">
        <v>8.3333333329999992E-6</v>
      </c>
      <c r="U72" s="5">
        <v>-0.44468582130000001</v>
      </c>
      <c r="V72" s="5">
        <v>1.06574622E-2</v>
      </c>
    </row>
    <row r="73" spans="1:22" s="8" customFormat="1" ht="15.75" customHeight="1" thickBot="1" x14ac:dyDescent="0.3">
      <c r="A73" s="5">
        <v>16</v>
      </c>
      <c r="B73" s="9">
        <v>72</v>
      </c>
      <c r="C73" s="7" t="s">
        <v>87</v>
      </c>
      <c r="D73" s="5" t="s">
        <v>93</v>
      </c>
      <c r="E73" s="5">
        <v>2011</v>
      </c>
      <c r="F73" s="5" t="s">
        <v>46</v>
      </c>
      <c r="G73" s="5" t="s">
        <v>1</v>
      </c>
      <c r="H73" s="5" t="s">
        <v>2</v>
      </c>
      <c r="I73" s="5">
        <v>3</v>
      </c>
      <c r="J73" s="5" t="s">
        <v>3</v>
      </c>
      <c r="K73" s="5" t="s">
        <v>4</v>
      </c>
      <c r="L73" s="5" t="s">
        <v>92</v>
      </c>
      <c r="M73" s="5">
        <v>3.9E-2</v>
      </c>
      <c r="N73" s="5">
        <v>2E-3</v>
      </c>
      <c r="O73" s="5">
        <v>4</v>
      </c>
      <c r="P73" s="5">
        <v>1.3333333329999999E-6</v>
      </c>
      <c r="Q73" s="5">
        <v>1.4E-2</v>
      </c>
      <c r="R73" s="5">
        <v>8.0000000000000002E-3</v>
      </c>
      <c r="S73" s="5">
        <v>4</v>
      </c>
      <c r="T73" s="5">
        <v>2.1333333329999999E-5</v>
      </c>
      <c r="U73" s="5">
        <v>-1.0245043170000001</v>
      </c>
      <c r="V73" s="5">
        <v>8.2290115260000005E-2</v>
      </c>
    </row>
    <row r="74" spans="1:22" s="8" customFormat="1" ht="15.75" customHeight="1" thickBot="1" x14ac:dyDescent="0.3">
      <c r="A74" s="5">
        <v>16</v>
      </c>
      <c r="B74" s="9">
        <v>73</v>
      </c>
      <c r="C74" s="7" t="s">
        <v>87</v>
      </c>
      <c r="D74" s="5" t="s">
        <v>93</v>
      </c>
      <c r="E74" s="5">
        <v>2011</v>
      </c>
      <c r="F74" s="5" t="s">
        <v>46</v>
      </c>
      <c r="G74" s="5" t="s">
        <v>1</v>
      </c>
      <c r="H74" s="5" t="s">
        <v>2</v>
      </c>
      <c r="I74" s="5">
        <v>3</v>
      </c>
      <c r="J74" s="5" t="s">
        <v>3</v>
      </c>
      <c r="K74" s="5" t="s">
        <v>4</v>
      </c>
      <c r="L74" s="5" t="s">
        <v>92</v>
      </c>
      <c r="M74" s="5">
        <v>3.9E-2</v>
      </c>
      <c r="N74" s="5">
        <v>3.0000000000000001E-3</v>
      </c>
      <c r="O74" s="5">
        <v>4</v>
      </c>
      <c r="P74" s="5">
        <v>3.0000000000000001E-6</v>
      </c>
      <c r="Q74" s="5">
        <v>1.4E-2</v>
      </c>
      <c r="R74" s="5">
        <v>0.01</v>
      </c>
      <c r="S74" s="5">
        <v>4</v>
      </c>
      <c r="T74" s="5">
        <v>3.3333333330000003E-5</v>
      </c>
      <c r="U74" s="5">
        <v>-1.0245043170000001</v>
      </c>
      <c r="V74" s="5">
        <v>0.12903031030000001</v>
      </c>
    </row>
    <row r="75" spans="1:22" s="8" customFormat="1" ht="15.75" customHeight="1" thickBot="1" x14ac:dyDescent="0.3">
      <c r="A75" s="5">
        <v>16</v>
      </c>
      <c r="B75" s="9">
        <v>74</v>
      </c>
      <c r="C75" s="7" t="s">
        <v>87</v>
      </c>
      <c r="D75" s="5" t="s">
        <v>93</v>
      </c>
      <c r="E75" s="5">
        <v>2011</v>
      </c>
      <c r="F75" s="5" t="s">
        <v>46</v>
      </c>
      <c r="G75" s="5" t="s">
        <v>1</v>
      </c>
      <c r="H75" s="5" t="s">
        <v>2</v>
      </c>
      <c r="I75" s="5">
        <v>3</v>
      </c>
      <c r="J75" s="5" t="s">
        <v>3</v>
      </c>
      <c r="K75" s="5" t="s">
        <v>4</v>
      </c>
      <c r="L75" s="5" t="s">
        <v>92</v>
      </c>
      <c r="M75" s="5">
        <v>3.9E-2</v>
      </c>
      <c r="N75" s="5">
        <v>3.0000000000000001E-3</v>
      </c>
      <c r="O75" s="5">
        <v>4</v>
      </c>
      <c r="P75" s="5">
        <v>3.0000000000000001E-6</v>
      </c>
      <c r="Q75" s="5">
        <v>2.1000000000000001E-2</v>
      </c>
      <c r="R75" s="5">
        <v>8.0000000000000002E-3</v>
      </c>
      <c r="S75" s="5">
        <v>4</v>
      </c>
      <c r="T75" s="5">
        <v>2.1333333329999999E-5</v>
      </c>
      <c r="U75" s="5">
        <v>-0.61903920840000004</v>
      </c>
      <c r="V75" s="5">
        <v>3.7760469079999998E-2</v>
      </c>
    </row>
    <row r="76" spans="1:22" s="8" customFormat="1" ht="15.75" customHeight="1" thickBot="1" x14ac:dyDescent="0.3">
      <c r="A76" s="5">
        <v>16</v>
      </c>
      <c r="B76" s="9">
        <v>75</v>
      </c>
      <c r="C76" s="7" t="s">
        <v>87</v>
      </c>
      <c r="D76" s="5" t="s">
        <v>93</v>
      </c>
      <c r="E76" s="5">
        <v>2011</v>
      </c>
      <c r="F76" s="5" t="s">
        <v>46</v>
      </c>
      <c r="G76" s="5" t="s">
        <v>1</v>
      </c>
      <c r="H76" s="5" t="s">
        <v>2</v>
      </c>
      <c r="I76" s="5">
        <v>3</v>
      </c>
      <c r="J76" s="5" t="s">
        <v>3</v>
      </c>
      <c r="K76" s="5" t="s">
        <v>4</v>
      </c>
      <c r="L76" s="5" t="s">
        <v>92</v>
      </c>
      <c r="M76" s="5">
        <v>3.9E-2</v>
      </c>
      <c r="N76" s="5">
        <v>3.0000000000000001E-3</v>
      </c>
      <c r="O76" s="5">
        <v>4</v>
      </c>
      <c r="P76" s="5">
        <v>3.0000000000000001E-6</v>
      </c>
      <c r="Q76" s="5">
        <v>4.9000000000000002E-2</v>
      </c>
      <c r="R76" s="5">
        <v>7.0000000000000001E-3</v>
      </c>
      <c r="S76" s="5">
        <v>4</v>
      </c>
      <c r="T76" s="5">
        <v>1.633333333E-5</v>
      </c>
      <c r="U76" s="5">
        <v>0.22825865200000001</v>
      </c>
      <c r="V76" s="5">
        <v>6.5813307569999998E-3</v>
      </c>
    </row>
    <row r="77" spans="1:22" s="8" customFormat="1" ht="15.75" customHeight="1" thickBot="1" x14ac:dyDescent="0.3">
      <c r="A77" s="5">
        <v>16</v>
      </c>
      <c r="B77" s="9">
        <v>76</v>
      </c>
      <c r="C77" s="7" t="s">
        <v>87</v>
      </c>
      <c r="D77" s="5" t="s">
        <v>93</v>
      </c>
      <c r="E77" s="5">
        <v>2011</v>
      </c>
      <c r="F77" s="5" t="s">
        <v>46</v>
      </c>
      <c r="G77" s="5" t="s">
        <v>1</v>
      </c>
      <c r="H77" s="5" t="s">
        <v>2</v>
      </c>
      <c r="I77" s="5">
        <v>3</v>
      </c>
      <c r="J77" s="5" t="s">
        <v>3</v>
      </c>
      <c r="K77" s="5" t="s">
        <v>4</v>
      </c>
      <c r="L77" s="5" t="s">
        <v>92</v>
      </c>
      <c r="M77" s="5">
        <v>2.5999999999999999E-2</v>
      </c>
      <c r="N77" s="5">
        <v>1E-3</v>
      </c>
      <c r="O77" s="5">
        <v>4</v>
      </c>
      <c r="P77" s="5">
        <v>3.3333333330000001E-7</v>
      </c>
      <c r="Q77" s="5">
        <v>2.4E-2</v>
      </c>
      <c r="R77" s="5">
        <v>3.0000000000000001E-3</v>
      </c>
      <c r="S77" s="5">
        <v>4</v>
      </c>
      <c r="T77" s="5">
        <v>3.0000000000000001E-6</v>
      </c>
      <c r="U77" s="5">
        <v>-8.0042707670000005E-2</v>
      </c>
      <c r="V77" s="5">
        <v>4.2760724849999999E-3</v>
      </c>
    </row>
    <row r="78" spans="1:22" s="8" customFormat="1" ht="15.75" customHeight="1" thickBot="1" x14ac:dyDescent="0.3">
      <c r="A78" s="5">
        <v>16</v>
      </c>
      <c r="B78" s="9">
        <v>77</v>
      </c>
      <c r="C78" s="7" t="s">
        <v>87</v>
      </c>
      <c r="D78" s="5" t="s">
        <v>93</v>
      </c>
      <c r="E78" s="5">
        <v>2011</v>
      </c>
      <c r="F78" s="5" t="s">
        <v>46</v>
      </c>
      <c r="G78" s="5" t="s">
        <v>1</v>
      </c>
      <c r="H78" s="5" t="s">
        <v>2</v>
      </c>
      <c r="I78" s="5">
        <v>3</v>
      </c>
      <c r="J78" s="5" t="s">
        <v>3</v>
      </c>
      <c r="K78" s="5" t="s">
        <v>4</v>
      </c>
      <c r="L78" s="5" t="s">
        <v>92</v>
      </c>
      <c r="M78" s="5">
        <v>2.5999999999999999E-2</v>
      </c>
      <c r="N78" s="5">
        <v>1E-3</v>
      </c>
      <c r="O78" s="5">
        <v>4</v>
      </c>
      <c r="P78" s="5">
        <v>3.3333333330000001E-7</v>
      </c>
      <c r="Q78" s="5">
        <v>2.8000000000000001E-2</v>
      </c>
      <c r="R78" s="5">
        <v>2E-3</v>
      </c>
      <c r="S78" s="5">
        <v>4</v>
      </c>
      <c r="T78" s="5">
        <v>1.3333333329999999E-6</v>
      </c>
      <c r="U78" s="5">
        <v>7.4107972150000007E-2</v>
      </c>
      <c r="V78" s="5">
        <v>1.6453326890000001E-3</v>
      </c>
    </row>
    <row r="79" spans="1:22" s="8" customFormat="1" ht="15.75" customHeight="1" thickBot="1" x14ac:dyDescent="0.3">
      <c r="A79" s="5">
        <v>16</v>
      </c>
      <c r="B79" s="9">
        <v>78</v>
      </c>
      <c r="C79" s="7" t="s">
        <v>87</v>
      </c>
      <c r="D79" s="5" t="s">
        <v>93</v>
      </c>
      <c r="E79" s="5">
        <v>2011</v>
      </c>
      <c r="F79" s="5" t="s">
        <v>46</v>
      </c>
      <c r="G79" s="5" t="s">
        <v>1</v>
      </c>
      <c r="H79" s="5" t="s">
        <v>2</v>
      </c>
      <c r="I79" s="5">
        <v>3</v>
      </c>
      <c r="J79" s="5" t="s">
        <v>3</v>
      </c>
      <c r="K79" s="5" t="s">
        <v>4</v>
      </c>
      <c r="L79" s="5" t="s">
        <v>92</v>
      </c>
      <c r="M79" s="5">
        <v>2.5999999999999999E-2</v>
      </c>
      <c r="N79" s="5">
        <v>1E-3</v>
      </c>
      <c r="O79" s="5">
        <v>4</v>
      </c>
      <c r="P79" s="5">
        <v>3.3333333330000001E-7</v>
      </c>
      <c r="Q79" s="5">
        <v>1.2E-2</v>
      </c>
      <c r="R79" s="5">
        <v>4.0000000000000001E-3</v>
      </c>
      <c r="S79" s="5">
        <v>4</v>
      </c>
      <c r="T79" s="5">
        <v>5.3333333329999999E-6</v>
      </c>
      <c r="U79" s="5">
        <v>-0.77318988820000001</v>
      </c>
      <c r="V79" s="5">
        <v>2.8147600259999999E-2</v>
      </c>
    </row>
    <row r="80" spans="1:22" s="8" customFormat="1" ht="15.75" customHeight="1" thickBot="1" x14ac:dyDescent="0.3">
      <c r="A80" s="5">
        <v>16</v>
      </c>
      <c r="B80" s="9">
        <v>79</v>
      </c>
      <c r="C80" s="7" t="s">
        <v>87</v>
      </c>
      <c r="D80" s="5" t="s">
        <v>93</v>
      </c>
      <c r="E80" s="5">
        <v>2011</v>
      </c>
      <c r="F80" s="5" t="s">
        <v>46</v>
      </c>
      <c r="G80" s="5" t="s">
        <v>1</v>
      </c>
      <c r="H80" s="5" t="s">
        <v>2</v>
      </c>
      <c r="I80" s="5">
        <v>3</v>
      </c>
      <c r="J80" s="5" t="s">
        <v>3</v>
      </c>
      <c r="K80" s="5" t="s">
        <v>4</v>
      </c>
      <c r="L80" s="5" t="s">
        <v>92</v>
      </c>
      <c r="M80" s="5">
        <v>3.7000000000000002E-3</v>
      </c>
      <c r="N80" s="5">
        <v>1.4E-3</v>
      </c>
      <c r="O80" s="5">
        <v>4</v>
      </c>
      <c r="P80" s="5">
        <v>6.5333333329999997E-7</v>
      </c>
      <c r="Q80" s="5">
        <v>3.7000000000000002E-3</v>
      </c>
      <c r="R80" s="5">
        <v>4.4000000000000003E-3</v>
      </c>
      <c r="S80" s="5">
        <v>4</v>
      </c>
      <c r="T80" s="5">
        <v>6.4533333330000002E-6</v>
      </c>
      <c r="U80" s="5">
        <v>0</v>
      </c>
      <c r="V80" s="5">
        <v>0.38933528119999999</v>
      </c>
    </row>
    <row r="81" spans="1:22" s="8" customFormat="1" ht="15.75" customHeight="1" thickBot="1" x14ac:dyDescent="0.3">
      <c r="A81" s="5">
        <v>16</v>
      </c>
      <c r="B81" s="9">
        <v>80</v>
      </c>
      <c r="C81" s="7" t="s">
        <v>87</v>
      </c>
      <c r="D81" s="5" t="s">
        <v>93</v>
      </c>
      <c r="E81" s="5">
        <v>2011</v>
      </c>
      <c r="F81" s="5" t="s">
        <v>46</v>
      </c>
      <c r="G81" s="5" t="s">
        <v>1</v>
      </c>
      <c r="H81" s="5" t="s">
        <v>2</v>
      </c>
      <c r="I81" s="5">
        <v>3</v>
      </c>
      <c r="J81" s="5" t="s">
        <v>3</v>
      </c>
      <c r="K81" s="5" t="s">
        <v>4</v>
      </c>
      <c r="L81" s="5" t="s">
        <v>92</v>
      </c>
      <c r="M81" s="5">
        <v>3.7000000000000002E-3</v>
      </c>
      <c r="N81" s="5">
        <v>1.4E-3</v>
      </c>
      <c r="O81" s="5">
        <v>4</v>
      </c>
      <c r="P81" s="5">
        <v>6.5333333329999997E-7</v>
      </c>
      <c r="Q81" s="5">
        <v>4.0000000000000001E-3</v>
      </c>
      <c r="R81" s="5">
        <v>3.3999999999999998E-3</v>
      </c>
      <c r="S81" s="5">
        <v>4</v>
      </c>
      <c r="T81" s="5">
        <v>3.8533333329999997E-6</v>
      </c>
      <c r="U81" s="5">
        <v>7.7961541470000006E-2</v>
      </c>
      <c r="V81" s="5">
        <v>0.21641754930000001</v>
      </c>
    </row>
    <row r="82" spans="1:22" s="8" customFormat="1" ht="15.75" customHeight="1" thickBot="1" x14ac:dyDescent="0.3">
      <c r="A82" s="5">
        <v>16</v>
      </c>
      <c r="B82" s="9">
        <v>81</v>
      </c>
      <c r="C82" s="7" t="s">
        <v>87</v>
      </c>
      <c r="D82" s="5" t="s">
        <v>93</v>
      </c>
      <c r="E82" s="5">
        <v>2011</v>
      </c>
      <c r="F82" s="5" t="s">
        <v>46</v>
      </c>
      <c r="G82" s="5" t="s">
        <v>1</v>
      </c>
      <c r="H82" s="5" t="s">
        <v>2</v>
      </c>
      <c r="I82" s="5">
        <v>3</v>
      </c>
      <c r="J82" s="5" t="s">
        <v>3</v>
      </c>
      <c r="K82" s="5" t="s">
        <v>4</v>
      </c>
      <c r="L82" s="5" t="s">
        <v>92</v>
      </c>
      <c r="M82" s="5">
        <v>3.7000000000000002E-3</v>
      </c>
      <c r="N82" s="5">
        <v>1.4E-3</v>
      </c>
      <c r="O82" s="5">
        <v>4</v>
      </c>
      <c r="P82" s="5">
        <v>6.5333333329999997E-7</v>
      </c>
      <c r="Q82" s="5">
        <v>4.4000000000000003E-3</v>
      </c>
      <c r="R82" s="5">
        <v>4.7000000000000002E-3</v>
      </c>
      <c r="S82" s="5">
        <v>4</v>
      </c>
      <c r="T82" s="5">
        <v>7.363333333E-6</v>
      </c>
      <c r="U82" s="5">
        <v>0.17327172129999999</v>
      </c>
      <c r="V82" s="5">
        <v>0.3210456485</v>
      </c>
    </row>
    <row r="83" spans="1:22" s="8" customFormat="1" ht="15.75" customHeight="1" thickBot="1" x14ac:dyDescent="0.3">
      <c r="A83" s="5">
        <v>16</v>
      </c>
      <c r="B83" s="9">
        <v>82</v>
      </c>
      <c r="C83" s="7" t="s">
        <v>87</v>
      </c>
      <c r="D83" s="5" t="s">
        <v>93</v>
      </c>
      <c r="E83" s="5">
        <v>2011</v>
      </c>
      <c r="F83" s="5" t="s">
        <v>46</v>
      </c>
      <c r="G83" s="5" t="s">
        <v>1</v>
      </c>
      <c r="H83" s="5" t="s">
        <v>2</v>
      </c>
      <c r="I83" s="5">
        <v>3</v>
      </c>
      <c r="J83" s="5" t="s">
        <v>3</v>
      </c>
      <c r="K83" s="5" t="s">
        <v>4</v>
      </c>
      <c r="L83" s="5" t="s">
        <v>92</v>
      </c>
      <c r="M83" s="5">
        <v>0.04</v>
      </c>
      <c r="N83" s="5">
        <v>2E-3</v>
      </c>
      <c r="O83" s="5">
        <v>4</v>
      </c>
      <c r="P83" s="5">
        <v>1.3333333329999999E-6</v>
      </c>
      <c r="Q83" s="5">
        <v>1.7000000000000001E-2</v>
      </c>
      <c r="R83" s="5">
        <v>2E-3</v>
      </c>
      <c r="S83" s="5">
        <v>4</v>
      </c>
      <c r="T83" s="5">
        <v>1.3333333329999999E-6</v>
      </c>
      <c r="U83" s="5">
        <v>-0.85566611010000004</v>
      </c>
      <c r="V83" s="5">
        <v>4.0852076119999997E-3</v>
      </c>
    </row>
    <row r="84" spans="1:22" s="8" customFormat="1" ht="15.75" customHeight="1" thickBot="1" x14ac:dyDescent="0.3">
      <c r="A84" s="5">
        <v>16</v>
      </c>
      <c r="B84" s="9">
        <v>83</v>
      </c>
      <c r="C84" s="7" t="s">
        <v>87</v>
      </c>
      <c r="D84" s="5" t="s">
        <v>93</v>
      </c>
      <c r="E84" s="5">
        <v>2011</v>
      </c>
      <c r="F84" s="5" t="s">
        <v>46</v>
      </c>
      <c r="G84" s="5" t="s">
        <v>1</v>
      </c>
      <c r="H84" s="5" t="s">
        <v>2</v>
      </c>
      <c r="I84" s="5">
        <v>3</v>
      </c>
      <c r="J84" s="5" t="s">
        <v>3</v>
      </c>
      <c r="K84" s="5" t="s">
        <v>4</v>
      </c>
      <c r="L84" s="5" t="s">
        <v>92</v>
      </c>
      <c r="M84" s="5">
        <v>0.04</v>
      </c>
      <c r="N84" s="5">
        <v>2E-3</v>
      </c>
      <c r="O84" s="5">
        <v>4</v>
      </c>
      <c r="P84" s="5">
        <v>1.3333333329999999E-6</v>
      </c>
      <c r="Q84" s="5">
        <v>2.7E-2</v>
      </c>
      <c r="R84" s="5">
        <v>8.9999999999999993E-3</v>
      </c>
      <c r="S84" s="5">
        <v>4</v>
      </c>
      <c r="T84" s="5">
        <v>2.6999999999999999E-5</v>
      </c>
      <c r="U84" s="5">
        <v>-0.39304258809999998</v>
      </c>
      <c r="V84" s="5">
        <v>2.8402777779999999E-2</v>
      </c>
    </row>
    <row r="85" spans="1:22" s="8" customFormat="1" ht="15.75" customHeight="1" thickBot="1" x14ac:dyDescent="0.3">
      <c r="A85" s="5">
        <v>16</v>
      </c>
      <c r="B85" s="9">
        <v>84</v>
      </c>
      <c r="C85" s="7" t="s">
        <v>87</v>
      </c>
      <c r="D85" s="5" t="s">
        <v>93</v>
      </c>
      <c r="E85" s="5">
        <v>2011</v>
      </c>
      <c r="F85" s="5" t="s">
        <v>46</v>
      </c>
      <c r="G85" s="5" t="s">
        <v>1</v>
      </c>
      <c r="H85" s="5" t="s">
        <v>2</v>
      </c>
      <c r="I85" s="5">
        <v>3</v>
      </c>
      <c r="J85" s="5" t="s">
        <v>3</v>
      </c>
      <c r="K85" s="5" t="s">
        <v>4</v>
      </c>
      <c r="L85" s="5" t="s">
        <v>92</v>
      </c>
      <c r="M85" s="5">
        <v>0.04</v>
      </c>
      <c r="N85" s="5">
        <v>2E-3</v>
      </c>
      <c r="O85" s="5">
        <v>4</v>
      </c>
      <c r="P85" s="5">
        <v>1.3333333329999999E-6</v>
      </c>
      <c r="Q85" s="5">
        <v>2.3E-2</v>
      </c>
      <c r="R85" s="5">
        <v>7.0000000000000001E-3</v>
      </c>
      <c r="S85" s="5">
        <v>4</v>
      </c>
      <c r="T85" s="5">
        <v>1.633333333E-5</v>
      </c>
      <c r="U85" s="5">
        <v>-0.55338523819999996</v>
      </c>
      <c r="V85" s="5">
        <v>2.378189981E-2</v>
      </c>
    </row>
    <row r="86" spans="1:22" s="8" customFormat="1" ht="15.75" customHeight="1" thickBot="1" x14ac:dyDescent="0.3">
      <c r="A86" s="5">
        <v>16</v>
      </c>
      <c r="B86" s="9">
        <v>85</v>
      </c>
      <c r="C86" s="7" t="s">
        <v>87</v>
      </c>
      <c r="D86" s="5" t="s">
        <v>93</v>
      </c>
      <c r="E86" s="5">
        <v>2011</v>
      </c>
      <c r="F86" s="5" t="s">
        <v>46</v>
      </c>
      <c r="G86" s="5" t="s">
        <v>1</v>
      </c>
      <c r="H86" s="5" t="s">
        <v>2</v>
      </c>
      <c r="I86" s="5">
        <v>3</v>
      </c>
      <c r="J86" s="5" t="s">
        <v>3</v>
      </c>
      <c r="K86" s="5" t="s">
        <v>4</v>
      </c>
      <c r="L86" s="5" t="s">
        <v>92</v>
      </c>
      <c r="M86" s="5">
        <v>0.04</v>
      </c>
      <c r="N86" s="5">
        <v>4.0000000000000001E-3</v>
      </c>
      <c r="O86" s="5">
        <v>4</v>
      </c>
      <c r="P86" s="5">
        <v>5.3333333329999999E-6</v>
      </c>
      <c r="Q86" s="5">
        <v>7.0000000000000001E-3</v>
      </c>
      <c r="R86" s="5">
        <v>0.01</v>
      </c>
      <c r="S86" s="5">
        <v>4</v>
      </c>
      <c r="T86" s="5">
        <v>3.3333333330000003E-5</v>
      </c>
      <c r="U86" s="5">
        <v>-1.7429693049999999</v>
      </c>
      <c r="V86" s="5">
        <v>0.51270408160000003</v>
      </c>
    </row>
    <row r="87" spans="1:22" s="8" customFormat="1" ht="15.75" customHeight="1" thickBot="1" x14ac:dyDescent="0.3">
      <c r="A87" s="5">
        <v>16</v>
      </c>
      <c r="B87" s="9">
        <v>86</v>
      </c>
      <c r="C87" s="7" t="s">
        <v>87</v>
      </c>
      <c r="D87" s="5" t="s">
        <v>93</v>
      </c>
      <c r="E87" s="5">
        <v>2011</v>
      </c>
      <c r="F87" s="5" t="s">
        <v>46</v>
      </c>
      <c r="G87" s="5" t="s">
        <v>1</v>
      </c>
      <c r="H87" s="5" t="s">
        <v>2</v>
      </c>
      <c r="I87" s="5">
        <v>3</v>
      </c>
      <c r="J87" s="5" t="s">
        <v>3</v>
      </c>
      <c r="K87" s="5" t="s">
        <v>4</v>
      </c>
      <c r="L87" s="5" t="s">
        <v>92</v>
      </c>
      <c r="M87" s="5">
        <v>0.04</v>
      </c>
      <c r="N87" s="5">
        <v>4.0000000000000001E-3</v>
      </c>
      <c r="O87" s="5">
        <v>4</v>
      </c>
      <c r="P87" s="5">
        <v>5.3333333329999999E-6</v>
      </c>
      <c r="Q87" s="5">
        <v>1.2999999999999999E-2</v>
      </c>
      <c r="R87" s="5">
        <v>1.0999999999999999E-2</v>
      </c>
      <c r="S87" s="5">
        <v>4</v>
      </c>
      <c r="T87" s="5">
        <v>4.0333333329999997E-5</v>
      </c>
      <c r="U87" s="5">
        <v>-1.1239300969999999</v>
      </c>
      <c r="V87" s="5">
        <v>0.18149408280000001</v>
      </c>
    </row>
    <row r="88" spans="1:22" s="8" customFormat="1" ht="15.75" customHeight="1" thickBot="1" x14ac:dyDescent="0.3">
      <c r="A88" s="5">
        <v>16</v>
      </c>
      <c r="B88" s="9">
        <v>87</v>
      </c>
      <c r="C88" s="7" t="s">
        <v>87</v>
      </c>
      <c r="D88" s="5" t="s">
        <v>93</v>
      </c>
      <c r="E88" s="5">
        <v>2011</v>
      </c>
      <c r="F88" s="5" t="s">
        <v>46</v>
      </c>
      <c r="G88" s="5" t="s">
        <v>1</v>
      </c>
      <c r="H88" s="5" t="s">
        <v>2</v>
      </c>
      <c r="I88" s="5">
        <v>3</v>
      </c>
      <c r="J88" s="5" t="s">
        <v>3</v>
      </c>
      <c r="K88" s="5" t="s">
        <v>4</v>
      </c>
      <c r="L88" s="5" t="s">
        <v>92</v>
      </c>
      <c r="M88" s="5">
        <v>0.04</v>
      </c>
      <c r="N88" s="5">
        <v>4.0000000000000001E-3</v>
      </c>
      <c r="O88" s="5">
        <v>4</v>
      </c>
      <c r="P88" s="5">
        <v>5.3333333329999999E-6</v>
      </c>
      <c r="Q88" s="5">
        <v>9.6000000000000002E-2</v>
      </c>
      <c r="R88" s="5">
        <v>4.0000000000000001E-3</v>
      </c>
      <c r="S88" s="5">
        <v>4</v>
      </c>
      <c r="T88" s="5">
        <v>5.3333333329999999E-6</v>
      </c>
      <c r="U88" s="5">
        <v>0.87546873739999997</v>
      </c>
      <c r="V88" s="5">
        <v>2.934027778E-3</v>
      </c>
    </row>
    <row r="89" spans="1:22" s="8" customFormat="1" ht="15.75" customHeight="1" thickBot="1" x14ac:dyDescent="0.3">
      <c r="A89" s="7">
        <v>17</v>
      </c>
      <c r="B89" s="9">
        <v>88</v>
      </c>
      <c r="C89" s="7" t="s">
        <v>88</v>
      </c>
      <c r="D89" s="5" t="s">
        <v>94</v>
      </c>
      <c r="E89" s="5">
        <v>2010</v>
      </c>
      <c r="F89" s="5" t="s">
        <v>47</v>
      </c>
      <c r="G89" s="5" t="s">
        <v>1</v>
      </c>
      <c r="H89" s="5" t="s">
        <v>2</v>
      </c>
      <c r="I89" s="5">
        <v>1.25</v>
      </c>
      <c r="J89" s="5" t="s">
        <v>3</v>
      </c>
      <c r="K89" s="5" t="s">
        <v>4</v>
      </c>
      <c r="L89" s="5" t="s">
        <v>5</v>
      </c>
      <c r="M89" s="5">
        <v>0.74</v>
      </c>
      <c r="N89" s="5">
        <v>0.29103264420000002</v>
      </c>
      <c r="O89" s="5">
        <v>7</v>
      </c>
      <c r="P89" s="5">
        <v>1.411666667E-2</v>
      </c>
      <c r="Q89" s="5">
        <v>9.1999999999999998E-2</v>
      </c>
      <c r="R89" s="5">
        <v>6.085228015E-2</v>
      </c>
      <c r="S89" s="5">
        <v>7</v>
      </c>
      <c r="T89" s="5">
        <v>6.1716666670000005E-4</v>
      </c>
      <c r="U89" s="5">
        <v>-2.0848616089999998</v>
      </c>
      <c r="V89" s="5">
        <v>8.4596420749999998E-2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DEA9C-4E01-4DF3-AD95-5D7899D83210}">
  <dimension ref="A1:B22"/>
  <sheetViews>
    <sheetView workbookViewId="0">
      <selection sqref="A1:XFD22"/>
    </sheetView>
  </sheetViews>
  <sheetFormatPr baseColWidth="10" defaultRowHeight="15" x14ac:dyDescent="0.25"/>
  <cols>
    <col min="1" max="1" width="21.7109375" customWidth="1"/>
    <col min="2" max="2" width="72.85546875" customWidth="1"/>
  </cols>
  <sheetData>
    <row r="1" spans="1:2" ht="15.75" thickBot="1" x14ac:dyDescent="0.3">
      <c r="A1" s="2" t="s">
        <v>97</v>
      </c>
      <c r="B1" s="2" t="s">
        <v>98</v>
      </c>
    </row>
    <row r="2" spans="1:2" ht="15.75" thickBot="1" x14ac:dyDescent="0.3">
      <c r="A2" s="1" t="s">
        <v>48</v>
      </c>
      <c r="B2" s="4" t="s">
        <v>99</v>
      </c>
    </row>
    <row r="3" spans="1:2" x14ac:dyDescent="0.25">
      <c r="A3" s="2" t="s">
        <v>49</v>
      </c>
      <c r="B3" s="4" t="s">
        <v>100</v>
      </c>
    </row>
    <row r="4" spans="1:2" x14ac:dyDescent="0.25">
      <c r="A4" s="2" t="s">
        <v>101</v>
      </c>
      <c r="B4" s="4" t="s">
        <v>102</v>
      </c>
    </row>
    <row r="5" spans="1:2" x14ac:dyDescent="0.25">
      <c r="A5" s="2" t="s">
        <v>51</v>
      </c>
      <c r="B5" s="4" t="s">
        <v>103</v>
      </c>
    </row>
    <row r="6" spans="1:2" x14ac:dyDescent="0.25">
      <c r="A6" s="2" t="s">
        <v>52</v>
      </c>
      <c r="B6" s="4" t="s">
        <v>104</v>
      </c>
    </row>
    <row r="7" spans="1:2" x14ac:dyDescent="0.25">
      <c r="A7" s="2" t="s">
        <v>53</v>
      </c>
      <c r="B7" s="4" t="s">
        <v>105</v>
      </c>
    </row>
    <row r="8" spans="1:2" x14ac:dyDescent="0.25">
      <c r="A8" s="2" t="s">
        <v>54</v>
      </c>
      <c r="B8" s="4" t="s">
        <v>106</v>
      </c>
    </row>
    <row r="9" spans="1:2" x14ac:dyDescent="0.25">
      <c r="A9" s="2" t="s">
        <v>55</v>
      </c>
      <c r="B9" s="4" t="s">
        <v>107</v>
      </c>
    </row>
    <row r="10" spans="1:2" x14ac:dyDescent="0.25">
      <c r="A10" s="2" t="s">
        <v>56</v>
      </c>
      <c r="B10" s="4" t="s">
        <v>108</v>
      </c>
    </row>
    <row r="11" spans="1:2" x14ac:dyDescent="0.25">
      <c r="A11" s="2" t="s">
        <v>57</v>
      </c>
      <c r="B11" s="4" t="s">
        <v>109</v>
      </c>
    </row>
    <row r="12" spans="1:2" x14ac:dyDescent="0.25">
      <c r="A12" s="2" t="s">
        <v>58</v>
      </c>
      <c r="B12" s="4" t="s">
        <v>120</v>
      </c>
    </row>
    <row r="13" spans="1:2" x14ac:dyDescent="0.25">
      <c r="A13" s="2" t="s">
        <v>59</v>
      </c>
      <c r="B13" s="4" t="s">
        <v>110</v>
      </c>
    </row>
    <row r="14" spans="1:2" x14ac:dyDescent="0.25">
      <c r="A14" s="2" t="s">
        <v>60</v>
      </c>
      <c r="B14" s="4" t="s">
        <v>111</v>
      </c>
    </row>
    <row r="15" spans="1:2" x14ac:dyDescent="0.25">
      <c r="A15" s="2" t="s">
        <v>61</v>
      </c>
      <c r="B15" s="4" t="s">
        <v>112</v>
      </c>
    </row>
    <row r="16" spans="1:2" x14ac:dyDescent="0.25">
      <c r="A16" s="2" t="s">
        <v>62</v>
      </c>
      <c r="B16" s="4" t="s">
        <v>113</v>
      </c>
    </row>
    <row r="17" spans="1:2" x14ac:dyDescent="0.25">
      <c r="A17" s="2" t="s">
        <v>63</v>
      </c>
      <c r="B17" s="4" t="s">
        <v>114</v>
      </c>
    </row>
    <row r="18" spans="1:2" x14ac:dyDescent="0.25">
      <c r="A18" s="2" t="s">
        <v>64</v>
      </c>
      <c r="B18" s="4" t="s">
        <v>115</v>
      </c>
    </row>
    <row r="19" spans="1:2" x14ac:dyDescent="0.25">
      <c r="A19" s="2" t="s">
        <v>65</v>
      </c>
      <c r="B19" s="4" t="s">
        <v>116</v>
      </c>
    </row>
    <row r="20" spans="1:2" x14ac:dyDescent="0.25">
      <c r="A20" s="2" t="s">
        <v>66</v>
      </c>
      <c r="B20" s="4" t="s">
        <v>117</v>
      </c>
    </row>
    <row r="21" spans="1:2" x14ac:dyDescent="0.25">
      <c r="A21" s="2" t="s">
        <v>67</v>
      </c>
      <c r="B21" s="4" t="s">
        <v>118</v>
      </c>
    </row>
    <row r="22" spans="1:2" x14ac:dyDescent="0.25">
      <c r="A22" s="2" t="s">
        <v>68</v>
      </c>
      <c r="B22" s="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cover_or_biomass_data</vt:lpstr>
      <vt:lpstr>cover_or_biomass_metadata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Mancini</dc:creator>
  <cp:lastModifiedBy>Miguel Mancini</cp:lastModifiedBy>
  <dcterms:created xsi:type="dcterms:W3CDTF">2026-06-22T01:05:04Z</dcterms:created>
  <dcterms:modified xsi:type="dcterms:W3CDTF">2026-06-23T16:41:44Z</dcterms:modified>
</cp:coreProperties>
</file>