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hessofarhan/Documents/Michaela/Paper-IRE1/Submission Nature/"/>
    </mc:Choice>
  </mc:AlternateContent>
  <xr:revisionPtr revIDLastSave="0" documentId="13_ncr:1_{8BF7DA89-5164-4C45-9D1C-DD9623F53BEF}" xr6:coauthVersionLast="47" xr6:coauthVersionMax="47" xr10:uidLastSave="{00000000-0000-0000-0000-000000000000}"/>
  <bookViews>
    <workbookView xWindow="0" yWindow="76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8" i="1" l="1"/>
  <c r="E318" i="1"/>
  <c r="D318" i="1"/>
  <c r="C318" i="1"/>
  <c r="F317" i="1"/>
  <c r="E317" i="1"/>
  <c r="D317" i="1"/>
  <c r="C317" i="1"/>
  <c r="F316" i="1"/>
  <c r="E316" i="1"/>
  <c r="D316" i="1"/>
  <c r="C316" i="1"/>
  <c r="C300" i="1"/>
  <c r="D300" i="1"/>
  <c r="E300" i="1"/>
  <c r="F300" i="1"/>
  <c r="C301" i="1"/>
  <c r="D301" i="1"/>
  <c r="E301" i="1"/>
  <c r="F301" i="1"/>
  <c r="D299" i="1"/>
  <c r="E299" i="1"/>
  <c r="F299" i="1"/>
  <c r="C299" i="1"/>
  <c r="D333" i="1"/>
  <c r="E333" i="1"/>
  <c r="E338" i="1" s="1"/>
  <c r="F333" i="1"/>
  <c r="D334" i="1"/>
  <c r="E334" i="1"/>
  <c r="F334" i="1"/>
  <c r="C334" i="1"/>
  <c r="C333" i="1"/>
  <c r="C338" i="1" s="1"/>
  <c r="C340" i="1" s="1"/>
  <c r="C281" i="1"/>
  <c r="D281" i="1"/>
  <c r="E281" i="1"/>
  <c r="F281" i="1"/>
  <c r="C282" i="1"/>
  <c r="D282" i="1"/>
  <c r="E282" i="1"/>
  <c r="F282" i="1"/>
  <c r="D280" i="1"/>
  <c r="E280" i="1"/>
  <c r="F280" i="1"/>
  <c r="C280" i="1"/>
  <c r="F338" i="1" l="1"/>
  <c r="F340" i="1" s="1"/>
  <c r="D339" i="1"/>
  <c r="E340" i="1"/>
  <c r="C339" i="1"/>
  <c r="D321" i="1"/>
  <c r="C304" i="1"/>
  <c r="C306" i="1" s="1"/>
  <c r="C321" i="1"/>
  <c r="C323" i="1" s="1"/>
  <c r="C305" i="1"/>
  <c r="F304" i="1"/>
  <c r="F306" i="1" s="1"/>
  <c r="F305" i="1"/>
  <c r="E304" i="1"/>
  <c r="E306" i="1" s="1"/>
  <c r="E322" i="1"/>
  <c r="E305" i="1"/>
  <c r="D304" i="1"/>
  <c r="F322" i="1"/>
  <c r="D305" i="1"/>
  <c r="E321" i="1"/>
  <c r="C322" i="1"/>
  <c r="D322" i="1"/>
  <c r="F321" i="1"/>
  <c r="F323" i="1" s="1"/>
  <c r="E339" i="1"/>
  <c r="D338" i="1"/>
  <c r="D340" i="1" s="1"/>
  <c r="F339" i="1"/>
  <c r="F286" i="1"/>
  <c r="C285" i="1"/>
  <c r="C287" i="1" s="1"/>
  <c r="C286" i="1"/>
  <c r="E285" i="1"/>
  <c r="F285" i="1"/>
  <c r="D286" i="1"/>
  <c r="D285" i="1"/>
  <c r="E286" i="1"/>
  <c r="E323" i="1" l="1"/>
  <c r="D306" i="1"/>
  <c r="F287" i="1"/>
  <c r="D323" i="1"/>
  <c r="E287" i="1"/>
  <c r="D287" i="1"/>
  <c r="D257" i="1" l="1"/>
  <c r="E257" i="1"/>
  <c r="F257" i="1"/>
  <c r="G257" i="1"/>
  <c r="D258" i="1"/>
  <c r="E258" i="1"/>
  <c r="F258" i="1"/>
  <c r="G258" i="1"/>
  <c r="D259" i="1"/>
  <c r="D267" i="1" s="1"/>
  <c r="D268" i="1" s="1"/>
  <c r="E259" i="1"/>
  <c r="F259" i="1"/>
  <c r="F267" i="1" s="1"/>
  <c r="G259" i="1"/>
  <c r="C258" i="1"/>
  <c r="C259" i="1"/>
  <c r="C257" i="1"/>
  <c r="D254" i="1"/>
  <c r="E254" i="1"/>
  <c r="F254" i="1"/>
  <c r="G254" i="1"/>
  <c r="D255" i="1"/>
  <c r="E255" i="1"/>
  <c r="F255" i="1"/>
  <c r="G255" i="1"/>
  <c r="D256" i="1"/>
  <c r="E256" i="1"/>
  <c r="F256" i="1"/>
  <c r="G256" i="1"/>
  <c r="C255" i="1"/>
  <c r="C256" i="1"/>
  <c r="C254" i="1"/>
  <c r="D266" i="1" l="1"/>
  <c r="E267" i="1"/>
  <c r="G266" i="1"/>
  <c r="E266" i="1"/>
  <c r="F266" i="1"/>
  <c r="G267" i="1"/>
  <c r="E262" i="1"/>
  <c r="C266" i="1"/>
  <c r="C262" i="1"/>
  <c r="G268" i="1"/>
  <c r="E268" i="1"/>
  <c r="F268" i="1"/>
  <c r="C267" i="1"/>
  <c r="C268" i="1" s="1"/>
  <c r="F263" i="1"/>
  <c r="D263" i="1"/>
  <c r="E263" i="1"/>
  <c r="G262" i="1"/>
  <c r="F262" i="1"/>
  <c r="D262" i="1"/>
  <c r="D264" i="1" s="1"/>
  <c r="G263" i="1"/>
  <c r="C263" i="1"/>
  <c r="E264" i="1" l="1"/>
  <c r="F264" i="1"/>
  <c r="G264" i="1"/>
  <c r="C264" i="1"/>
  <c r="C50" i="1"/>
  <c r="E53" i="1"/>
  <c r="D53" i="1"/>
  <c r="C53" i="1"/>
  <c r="E52" i="1"/>
  <c r="D52" i="1"/>
  <c r="C52" i="1"/>
  <c r="E51" i="1"/>
  <c r="D51" i="1"/>
  <c r="C51" i="1"/>
  <c r="E50" i="1"/>
  <c r="D50" i="1"/>
  <c r="D131" i="1"/>
  <c r="E131" i="1"/>
  <c r="D132" i="1"/>
  <c r="E132" i="1"/>
  <c r="D133" i="1"/>
  <c r="E133" i="1"/>
  <c r="D134" i="1"/>
  <c r="E134" i="1"/>
  <c r="C132" i="1"/>
  <c r="C133" i="1"/>
  <c r="C134" i="1"/>
  <c r="C131" i="1"/>
  <c r="C111" i="1"/>
  <c r="D228" i="1"/>
  <c r="E228" i="1"/>
  <c r="F228" i="1"/>
  <c r="G228" i="1"/>
  <c r="D229" i="1"/>
  <c r="E229" i="1"/>
  <c r="F229" i="1"/>
  <c r="G229" i="1"/>
  <c r="D230" i="1"/>
  <c r="E230" i="1"/>
  <c r="F230" i="1"/>
  <c r="G230" i="1"/>
  <c r="D231" i="1"/>
  <c r="E231" i="1"/>
  <c r="F231" i="1"/>
  <c r="G231" i="1"/>
  <c r="C229" i="1"/>
  <c r="C230" i="1"/>
  <c r="C231" i="1"/>
  <c r="C228" i="1"/>
  <c r="C209" i="1"/>
  <c r="D209" i="1"/>
  <c r="E209" i="1"/>
  <c r="F209" i="1"/>
  <c r="G209" i="1"/>
  <c r="H209" i="1"/>
  <c r="C210" i="1"/>
  <c r="D210" i="1"/>
  <c r="E210" i="1"/>
  <c r="F210" i="1"/>
  <c r="G210" i="1"/>
  <c r="H210" i="1"/>
  <c r="D208" i="1"/>
  <c r="E208" i="1"/>
  <c r="F208" i="1"/>
  <c r="G208" i="1"/>
  <c r="H208" i="1"/>
  <c r="C208" i="1"/>
  <c r="E57" i="1" l="1"/>
  <c r="E137" i="1"/>
  <c r="C137" i="1"/>
  <c r="D137" i="1"/>
  <c r="D139" i="1" s="1"/>
  <c r="C138" i="1"/>
  <c r="E138" i="1"/>
  <c r="C56" i="1"/>
  <c r="D56" i="1"/>
  <c r="D58" i="1" s="1"/>
  <c r="E56" i="1"/>
  <c r="D138" i="1"/>
  <c r="C57" i="1"/>
  <c r="D57" i="1"/>
  <c r="G213" i="1"/>
  <c r="F213" i="1"/>
  <c r="D213" i="1"/>
  <c r="F234" i="1"/>
  <c r="E214" i="1"/>
  <c r="C235" i="1"/>
  <c r="E234" i="1"/>
  <c r="G235" i="1"/>
  <c r="H213" i="1"/>
  <c r="D235" i="1"/>
  <c r="E213" i="1"/>
  <c r="D214" i="1"/>
  <c r="F235" i="1"/>
  <c r="D234" i="1"/>
  <c r="D236" i="1" s="1"/>
  <c r="E235" i="1"/>
  <c r="H214" i="1"/>
  <c r="G214" i="1"/>
  <c r="C234" i="1"/>
  <c r="G234" i="1"/>
  <c r="F214" i="1"/>
  <c r="C213" i="1"/>
  <c r="C214" i="1"/>
  <c r="H215" i="1" l="1"/>
  <c r="C139" i="1"/>
  <c r="C58" i="1"/>
  <c r="E58" i="1"/>
  <c r="E139" i="1"/>
  <c r="G215" i="1"/>
  <c r="F215" i="1"/>
  <c r="E215" i="1"/>
  <c r="F236" i="1"/>
  <c r="D215" i="1"/>
  <c r="C215" i="1"/>
  <c r="G236" i="1"/>
  <c r="C236" i="1"/>
  <c r="E236" i="1"/>
  <c r="D186" i="1"/>
  <c r="E186" i="1"/>
  <c r="F186" i="1"/>
  <c r="G186" i="1"/>
  <c r="H186" i="1"/>
  <c r="D187" i="1"/>
  <c r="E187" i="1"/>
  <c r="F187" i="1"/>
  <c r="G187" i="1"/>
  <c r="H187" i="1"/>
  <c r="D188" i="1"/>
  <c r="E188" i="1"/>
  <c r="F188" i="1"/>
  <c r="G188" i="1"/>
  <c r="H188" i="1"/>
  <c r="C188" i="1"/>
  <c r="C187" i="1"/>
  <c r="C186" i="1"/>
  <c r="D168" i="1"/>
  <c r="E168" i="1"/>
  <c r="F168" i="1"/>
  <c r="G168" i="1"/>
  <c r="D169" i="1"/>
  <c r="E169" i="1"/>
  <c r="F169" i="1"/>
  <c r="G169" i="1"/>
  <c r="D170" i="1"/>
  <c r="E170" i="1"/>
  <c r="F170" i="1"/>
  <c r="G170" i="1"/>
  <c r="C170" i="1"/>
  <c r="C169" i="1"/>
  <c r="C168" i="1"/>
  <c r="C151" i="1"/>
  <c r="D151" i="1"/>
  <c r="E151" i="1"/>
  <c r="F151" i="1"/>
  <c r="G151" i="1"/>
  <c r="C152" i="1"/>
  <c r="D152" i="1"/>
  <c r="E152" i="1"/>
  <c r="F152" i="1"/>
  <c r="G152" i="1"/>
  <c r="D150" i="1"/>
  <c r="E150" i="1"/>
  <c r="F150" i="1"/>
  <c r="G150" i="1"/>
  <c r="C150" i="1"/>
  <c r="C113" i="1"/>
  <c r="C112" i="1"/>
  <c r="D111" i="1"/>
  <c r="E111" i="1"/>
  <c r="F111" i="1"/>
  <c r="G111" i="1"/>
  <c r="D112" i="1"/>
  <c r="E112" i="1"/>
  <c r="F112" i="1"/>
  <c r="G112" i="1"/>
  <c r="D113" i="1"/>
  <c r="E113" i="1"/>
  <c r="F113" i="1"/>
  <c r="G113" i="1"/>
  <c r="C92" i="1"/>
  <c r="D92" i="1"/>
  <c r="E92" i="1"/>
  <c r="F92" i="1"/>
  <c r="G92" i="1"/>
  <c r="H92" i="1"/>
  <c r="C93" i="1"/>
  <c r="D93" i="1"/>
  <c r="E93" i="1"/>
  <c r="F93" i="1"/>
  <c r="G93" i="1"/>
  <c r="H93" i="1"/>
  <c r="D94" i="1"/>
  <c r="E94" i="1"/>
  <c r="F94" i="1"/>
  <c r="G94" i="1"/>
  <c r="H94" i="1"/>
  <c r="C95" i="1"/>
  <c r="D95" i="1"/>
  <c r="E95" i="1"/>
  <c r="F95" i="1"/>
  <c r="G95" i="1"/>
  <c r="H95" i="1"/>
  <c r="D91" i="1"/>
  <c r="E91" i="1"/>
  <c r="F91" i="1"/>
  <c r="G91" i="1"/>
  <c r="H91" i="1"/>
  <c r="C91" i="1"/>
  <c r="C70" i="1"/>
  <c r="D70" i="1"/>
  <c r="E70" i="1"/>
  <c r="F70" i="1"/>
  <c r="G70" i="1"/>
  <c r="H70" i="1"/>
  <c r="C71" i="1"/>
  <c r="D71" i="1"/>
  <c r="E71" i="1"/>
  <c r="F71" i="1"/>
  <c r="G71" i="1"/>
  <c r="H71" i="1"/>
  <c r="D69" i="1"/>
  <c r="E69" i="1"/>
  <c r="F69" i="1"/>
  <c r="G69" i="1"/>
  <c r="H69" i="1"/>
  <c r="C69" i="1"/>
  <c r="C31" i="1"/>
  <c r="D31" i="1"/>
  <c r="E31" i="1"/>
  <c r="F31" i="1"/>
  <c r="G31" i="1"/>
  <c r="H31" i="1"/>
  <c r="I31" i="1"/>
  <c r="J31" i="1"/>
  <c r="K31" i="1"/>
  <c r="L31" i="1"/>
  <c r="C32" i="1"/>
  <c r="D32" i="1"/>
  <c r="E32" i="1"/>
  <c r="F32" i="1"/>
  <c r="G32" i="1"/>
  <c r="H32" i="1"/>
  <c r="I32" i="1"/>
  <c r="J32" i="1"/>
  <c r="K32" i="1"/>
  <c r="L32" i="1"/>
  <c r="D30" i="1"/>
  <c r="E30" i="1"/>
  <c r="F30" i="1"/>
  <c r="G30" i="1"/>
  <c r="H30" i="1"/>
  <c r="I30" i="1"/>
  <c r="J30" i="1"/>
  <c r="K30" i="1"/>
  <c r="L30" i="1"/>
  <c r="C30" i="1"/>
  <c r="C14" i="1"/>
  <c r="D14" i="1"/>
  <c r="E14" i="1"/>
  <c r="C13" i="1"/>
  <c r="D13" i="1"/>
  <c r="E13" i="1"/>
  <c r="C12" i="1"/>
  <c r="D12" i="1"/>
  <c r="E12" i="1"/>
  <c r="D11" i="1"/>
  <c r="E11" i="1"/>
  <c r="C11" i="1"/>
  <c r="C156" i="1" l="1"/>
  <c r="C155" i="1"/>
  <c r="F156" i="1"/>
  <c r="H192" i="1"/>
  <c r="G192" i="1"/>
  <c r="C35" i="1"/>
  <c r="C37" i="1" s="1"/>
  <c r="C116" i="1"/>
  <c r="C174" i="1"/>
  <c r="F174" i="1"/>
  <c r="D117" i="1"/>
  <c r="F98" i="1"/>
  <c r="G116" i="1"/>
  <c r="E174" i="1"/>
  <c r="D174" i="1"/>
  <c r="F192" i="1"/>
  <c r="E192" i="1"/>
  <c r="D191" i="1"/>
  <c r="D193" i="1" s="1"/>
  <c r="F74" i="1"/>
  <c r="D116" i="1"/>
  <c r="D118" i="1" s="1"/>
  <c r="L36" i="1"/>
  <c r="E75" i="1"/>
  <c r="C192" i="1"/>
  <c r="D75" i="1"/>
  <c r="F116" i="1"/>
  <c r="H74" i="1"/>
  <c r="F99" i="1"/>
  <c r="E116" i="1"/>
  <c r="D192" i="1"/>
  <c r="C36" i="1"/>
  <c r="H191" i="1"/>
  <c r="F36" i="1"/>
  <c r="I36" i="1"/>
  <c r="G117" i="1"/>
  <c r="G191" i="1"/>
  <c r="G193" i="1" s="1"/>
  <c r="E36" i="1"/>
  <c r="F117" i="1"/>
  <c r="F191" i="1"/>
  <c r="D36" i="1"/>
  <c r="E117" i="1"/>
  <c r="E191" i="1"/>
  <c r="L35" i="1"/>
  <c r="G174" i="1"/>
  <c r="C173" i="1"/>
  <c r="E99" i="1"/>
  <c r="D74" i="1"/>
  <c r="D76" i="1" s="1"/>
  <c r="F155" i="1"/>
  <c r="G173" i="1"/>
  <c r="E74" i="1"/>
  <c r="D99" i="1"/>
  <c r="F35" i="1"/>
  <c r="G155" i="1"/>
  <c r="E35" i="1"/>
  <c r="E37" i="1" s="1"/>
  <c r="H98" i="1"/>
  <c r="D35" i="1"/>
  <c r="G99" i="1"/>
  <c r="E155" i="1"/>
  <c r="F173" i="1"/>
  <c r="D155" i="1"/>
  <c r="D157" i="1" s="1"/>
  <c r="C191" i="1"/>
  <c r="C193" i="1" s="1"/>
  <c r="J35" i="1"/>
  <c r="C75" i="1"/>
  <c r="I35" i="1"/>
  <c r="I37" i="1" s="1"/>
  <c r="H75" i="1"/>
  <c r="C99" i="1"/>
  <c r="E98" i="1"/>
  <c r="H35" i="1"/>
  <c r="K35" i="1"/>
  <c r="K37" i="1" s="1"/>
  <c r="G75" i="1"/>
  <c r="E173" i="1"/>
  <c r="D17" i="1"/>
  <c r="D19" i="1" s="1"/>
  <c r="G35" i="1"/>
  <c r="G37" i="1" s="1"/>
  <c r="J36" i="1"/>
  <c r="F75" i="1"/>
  <c r="G74" i="1"/>
  <c r="C98" i="1"/>
  <c r="C117" i="1"/>
  <c r="E156" i="1"/>
  <c r="D156" i="1"/>
  <c r="K36" i="1"/>
  <c r="G156" i="1"/>
  <c r="G98" i="1"/>
  <c r="H99" i="1"/>
  <c r="D173" i="1"/>
  <c r="D175" i="1" s="1"/>
  <c r="H36" i="1"/>
  <c r="C74" i="1"/>
  <c r="D98" i="1"/>
  <c r="D100" i="1" s="1"/>
  <c r="G36" i="1"/>
  <c r="C18" i="1"/>
  <c r="E18" i="1"/>
  <c r="D18" i="1"/>
  <c r="C17" i="1"/>
  <c r="E17" i="1"/>
  <c r="C157" i="1" l="1"/>
  <c r="F157" i="1"/>
  <c r="D37" i="1"/>
  <c r="E76" i="1"/>
  <c r="F175" i="1"/>
  <c r="G118" i="1"/>
  <c r="F118" i="1"/>
  <c r="G175" i="1"/>
  <c r="G76" i="1"/>
  <c r="C76" i="1"/>
  <c r="E193" i="1"/>
  <c r="E118" i="1"/>
  <c r="G157" i="1"/>
  <c r="C118" i="1"/>
  <c r="L37" i="1"/>
  <c r="E19" i="1"/>
  <c r="F193" i="1"/>
  <c r="C19" i="1"/>
  <c r="H193" i="1"/>
  <c r="J37" i="1"/>
  <c r="E157" i="1"/>
  <c r="H37" i="1"/>
  <c r="C100" i="1"/>
  <c r="F76" i="1"/>
  <c r="F37" i="1"/>
  <c r="H76" i="1"/>
  <c r="E175" i="1"/>
  <c r="E100" i="1"/>
  <c r="G100" i="1"/>
  <c r="C175" i="1"/>
  <c r="H100" i="1"/>
  <c r="F100" i="1"/>
</calcChain>
</file>

<file path=xl/sharedStrings.xml><?xml version="1.0" encoding="utf-8"?>
<sst xmlns="http://schemas.openxmlformats.org/spreadsheetml/2006/main" count="465" uniqueCount="110">
  <si>
    <t>Figure 1B</t>
  </si>
  <si>
    <t xml:space="preserve">Confinement </t>
  </si>
  <si>
    <t>Experiment 1</t>
  </si>
  <si>
    <t>Ctrl</t>
  </si>
  <si>
    <t>Experiment 2</t>
  </si>
  <si>
    <t>Experiment 3</t>
  </si>
  <si>
    <t>pIRE1</t>
  </si>
  <si>
    <t>TG</t>
  </si>
  <si>
    <t>Conf</t>
  </si>
  <si>
    <t>IRE1</t>
  </si>
  <si>
    <t>Normalized</t>
  </si>
  <si>
    <t>Mean</t>
  </si>
  <si>
    <t>SD</t>
  </si>
  <si>
    <t>Fold change</t>
  </si>
  <si>
    <t>Experiment 4</t>
  </si>
  <si>
    <t>Figure 1C</t>
  </si>
  <si>
    <t>Multiple cell lines</t>
  </si>
  <si>
    <t>RPE1 Ctrl</t>
  </si>
  <si>
    <t>RPE1 Conf</t>
  </si>
  <si>
    <t>Fibs Ctrl</t>
  </si>
  <si>
    <t>Fibs Conf</t>
  </si>
  <si>
    <t>MDA Ctrl</t>
  </si>
  <si>
    <t>MDA Conf</t>
  </si>
  <si>
    <t>MCF7 Ctrl</t>
  </si>
  <si>
    <t>MCF7 Conf</t>
  </si>
  <si>
    <t>BT549 Ctrl</t>
  </si>
  <si>
    <t>BT549 Conf</t>
  </si>
  <si>
    <t>piRE1</t>
  </si>
  <si>
    <t>Experiment 5</t>
  </si>
  <si>
    <t>Figure 1D</t>
  </si>
  <si>
    <t>Compression</t>
  </si>
  <si>
    <t>Figure 1E</t>
  </si>
  <si>
    <t>Activation Time</t>
  </si>
  <si>
    <t>0min</t>
  </si>
  <si>
    <t>5min</t>
  </si>
  <si>
    <t>10min</t>
  </si>
  <si>
    <t>20min</t>
  </si>
  <si>
    <t>30min</t>
  </si>
  <si>
    <t xml:space="preserve">Figure 1F </t>
  </si>
  <si>
    <t>Relaxation Time</t>
  </si>
  <si>
    <t>Conf+20</t>
  </si>
  <si>
    <t>Conf+40</t>
  </si>
  <si>
    <t>Conf+60</t>
  </si>
  <si>
    <t>Figure 1G</t>
  </si>
  <si>
    <t>Slow Confinement</t>
  </si>
  <si>
    <t>Instant</t>
  </si>
  <si>
    <t>12min</t>
  </si>
  <si>
    <t>Figure 2B</t>
  </si>
  <si>
    <t>eIF2a</t>
  </si>
  <si>
    <t>Figure 2C</t>
  </si>
  <si>
    <t>Gadolinium</t>
  </si>
  <si>
    <t>DMSO Ctrl</t>
  </si>
  <si>
    <t>DMSO Conf</t>
  </si>
  <si>
    <t>Gd+3 Ctrl</t>
  </si>
  <si>
    <t>Gd+3 Conf</t>
  </si>
  <si>
    <t>Figure 2D</t>
  </si>
  <si>
    <t>cPLA2 Inhib</t>
  </si>
  <si>
    <t>DMSO Ctl</t>
  </si>
  <si>
    <t>AACOCF3 Ctl</t>
  </si>
  <si>
    <t>AACOCF3 Conf</t>
  </si>
  <si>
    <t>Figure 2E</t>
  </si>
  <si>
    <t>Lamin A KD</t>
  </si>
  <si>
    <t>siCtl TG</t>
  </si>
  <si>
    <t>siCtl DMSO</t>
  </si>
  <si>
    <t>siCtl Conf</t>
  </si>
  <si>
    <t>siLMNA TG</t>
  </si>
  <si>
    <t>siLMNA DMSO</t>
  </si>
  <si>
    <t>siLMNA Conf</t>
  </si>
  <si>
    <t>Figure 4E</t>
  </si>
  <si>
    <t>Oleic Acid</t>
  </si>
  <si>
    <t>BSA Ctl</t>
  </si>
  <si>
    <t>BSA Conf 30min</t>
  </si>
  <si>
    <t>OA Ctl</t>
  </si>
  <si>
    <t>OA Conf 30min</t>
  </si>
  <si>
    <t>BSA TG</t>
  </si>
  <si>
    <t>OA TG</t>
  </si>
  <si>
    <t>Figure 4F</t>
  </si>
  <si>
    <t>Vimentin KD</t>
  </si>
  <si>
    <t>Thaps</t>
  </si>
  <si>
    <t>siCtrl-</t>
  </si>
  <si>
    <t>siCtrl+</t>
  </si>
  <si>
    <t>siVim-</t>
  </si>
  <si>
    <t>siVim+</t>
  </si>
  <si>
    <t>Figure 5G</t>
  </si>
  <si>
    <t>JNK KIRA6</t>
  </si>
  <si>
    <t>peIF2a</t>
  </si>
  <si>
    <t>Comp</t>
  </si>
  <si>
    <t>Upper
pJNK</t>
  </si>
  <si>
    <t>Lower
pJNK</t>
  </si>
  <si>
    <t>Upper
JNK</t>
  </si>
  <si>
    <t>Lower
JNK</t>
  </si>
  <si>
    <t>Thapsigargin</t>
  </si>
  <si>
    <t>DMSO-</t>
  </si>
  <si>
    <t>DMSO+</t>
  </si>
  <si>
    <t>KIRA-</t>
  </si>
  <si>
    <t>KIRA+</t>
  </si>
  <si>
    <t>Normalized
Upper</t>
  </si>
  <si>
    <t>Upper Band</t>
  </si>
  <si>
    <t>Lower Band</t>
  </si>
  <si>
    <t>Figure 6B</t>
  </si>
  <si>
    <t>Tissue pIRE1</t>
  </si>
  <si>
    <t>Figure 6C</t>
  </si>
  <si>
    <t>Tissue  pJNK</t>
  </si>
  <si>
    <t>Tissue  Puromycin</t>
  </si>
  <si>
    <t>Puromycin</t>
  </si>
  <si>
    <t>Actin</t>
  </si>
  <si>
    <t>Upper Band 
pJNK</t>
  </si>
  <si>
    <t>Upper Band
JNK</t>
  </si>
  <si>
    <t>Lower Band
pJNK</t>
  </si>
  <si>
    <t>Lower Band
JNK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</si>
</sst>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/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4" xfId="0" applyBorder="1"/>
    <xf numFmtId="0" fontId="0" fillId="0" borderId="28" xfId="0" applyBorder="1" applyAlignment="1">
      <alignment vertical="center" wrapText="1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0"/>
  <sheetViews>
    <sheetView tabSelected="1" topLeftCell="A189" workbookViewId="0">
      <selection activeCell="C196" sqref="C196"/>
    </sheetView>
  </sheetViews>
  <sheetFormatPr baseColWidth="10" defaultColWidth="11.5" defaultRowHeight="15" x14ac:dyDescent="0.2"/>
  <cols>
    <col min="1" max="1" width="16.5" style="3" bestFit="1" customWidth="1"/>
    <col min="2" max="2" width="12.6640625" bestFit="1" customWidth="1"/>
  </cols>
  <sheetData>
    <row r="1" spans="1:11" x14ac:dyDescent="0.2">
      <c r="A1" s="3" t="s">
        <v>0</v>
      </c>
      <c r="C1" s="83"/>
      <c r="D1" s="83"/>
      <c r="E1" s="83"/>
      <c r="F1" s="83"/>
      <c r="G1" s="83"/>
      <c r="H1" s="83"/>
      <c r="I1" s="83"/>
      <c r="J1" s="83"/>
      <c r="K1" s="83"/>
    </row>
    <row r="2" spans="1:11" ht="16" thickBot="1" x14ac:dyDescent="0.25">
      <c r="A2" s="3" t="s">
        <v>1</v>
      </c>
      <c r="C2" s="3" t="s">
        <v>7</v>
      </c>
      <c r="D2" s="3" t="s">
        <v>3</v>
      </c>
      <c r="E2" s="3" t="s">
        <v>8</v>
      </c>
    </row>
    <row r="3" spans="1:11" x14ac:dyDescent="0.2">
      <c r="A3" s="80" t="s">
        <v>27</v>
      </c>
      <c r="B3" s="8" t="s">
        <v>2</v>
      </c>
      <c r="C3" s="15">
        <v>559488</v>
      </c>
      <c r="D3" s="15">
        <v>40600</v>
      </c>
      <c r="E3" s="16">
        <v>410319</v>
      </c>
    </row>
    <row r="4" spans="1:11" x14ac:dyDescent="0.2">
      <c r="A4" s="81"/>
      <c r="B4" t="s">
        <v>4</v>
      </c>
      <c r="C4" s="1">
        <v>750420</v>
      </c>
      <c r="D4" s="1">
        <v>25897</v>
      </c>
      <c r="E4" s="17">
        <v>603954</v>
      </c>
    </row>
    <row r="5" spans="1:11" x14ac:dyDescent="0.2">
      <c r="A5" s="81"/>
      <c r="B5" t="s">
        <v>5</v>
      </c>
      <c r="C5" s="1">
        <v>636438</v>
      </c>
      <c r="D5" s="1">
        <v>151020</v>
      </c>
      <c r="E5" s="17">
        <v>623238</v>
      </c>
    </row>
    <row r="6" spans="1:11" ht="16" thickBot="1" x14ac:dyDescent="0.25">
      <c r="A6" s="82"/>
      <c r="B6" s="12" t="s">
        <v>14</v>
      </c>
      <c r="C6" s="13">
        <v>663348</v>
      </c>
      <c r="D6" s="13">
        <v>41670</v>
      </c>
      <c r="E6" s="14">
        <v>1904460</v>
      </c>
    </row>
    <row r="7" spans="1:11" x14ac:dyDescent="0.2">
      <c r="A7" s="72" t="s">
        <v>9</v>
      </c>
      <c r="B7" s="8" t="s">
        <v>2</v>
      </c>
      <c r="C7" s="15">
        <v>1518823</v>
      </c>
      <c r="D7" s="15">
        <v>2151351</v>
      </c>
      <c r="E7" s="16">
        <v>2238974</v>
      </c>
    </row>
    <row r="8" spans="1:11" x14ac:dyDescent="0.2">
      <c r="A8" s="74"/>
      <c r="B8" t="s">
        <v>4</v>
      </c>
      <c r="C8" s="1">
        <v>1255240</v>
      </c>
      <c r="D8" s="1">
        <v>1401355</v>
      </c>
      <c r="E8" s="17">
        <v>1673140</v>
      </c>
    </row>
    <row r="9" spans="1:11" x14ac:dyDescent="0.2">
      <c r="A9" s="74"/>
      <c r="B9" t="s">
        <v>5</v>
      </c>
      <c r="C9" s="1">
        <v>1783742</v>
      </c>
      <c r="D9" s="1">
        <v>1776159</v>
      </c>
      <c r="E9" s="17">
        <v>2491125</v>
      </c>
    </row>
    <row r="10" spans="1:11" ht="16" thickBot="1" x14ac:dyDescent="0.25">
      <c r="A10" s="73"/>
      <c r="B10" s="12" t="s">
        <v>14</v>
      </c>
      <c r="C10" s="13">
        <v>1064076</v>
      </c>
      <c r="D10" s="13">
        <v>951360</v>
      </c>
      <c r="E10" s="14">
        <v>1436428</v>
      </c>
    </row>
    <row r="11" spans="1:11" x14ac:dyDescent="0.2">
      <c r="A11" s="80" t="s">
        <v>10</v>
      </c>
      <c r="B11" s="8" t="s">
        <v>2</v>
      </c>
      <c r="C11" s="8">
        <f t="shared" ref="C11:E14" si="0">C3/C7</f>
        <v>0.36836945450523201</v>
      </c>
      <c r="D11" s="8">
        <f t="shared" si="0"/>
        <v>1.8871862378570491E-2</v>
      </c>
      <c r="E11" s="33">
        <f t="shared" si="0"/>
        <v>0.18326206557110533</v>
      </c>
    </row>
    <row r="12" spans="1:11" x14ac:dyDescent="0.2">
      <c r="A12" s="81"/>
      <c r="B12" t="s">
        <v>4</v>
      </c>
      <c r="C12">
        <f t="shared" si="0"/>
        <v>0.59782989707147638</v>
      </c>
      <c r="D12">
        <f t="shared" si="0"/>
        <v>1.8479971170759731E-2</v>
      </c>
      <c r="E12" s="34">
        <f t="shared" si="0"/>
        <v>0.36097039100135075</v>
      </c>
    </row>
    <row r="13" spans="1:11" x14ac:dyDescent="0.2">
      <c r="A13" s="81"/>
      <c r="B13" t="s">
        <v>5</v>
      </c>
      <c r="C13">
        <f t="shared" si="0"/>
        <v>0.35679935775465288</v>
      </c>
      <c r="D13">
        <f t="shared" si="0"/>
        <v>8.5026171643417053E-2</v>
      </c>
      <c r="E13" s="34">
        <f t="shared" si="0"/>
        <v>0.25018335089567967</v>
      </c>
    </row>
    <row r="14" spans="1:11" ht="16" thickBot="1" x14ac:dyDescent="0.25">
      <c r="A14" s="82"/>
      <c r="B14" s="12" t="s">
        <v>14</v>
      </c>
      <c r="C14" s="12">
        <f t="shared" si="0"/>
        <v>0.62340283964679211</v>
      </c>
      <c r="D14" s="12">
        <f t="shared" si="0"/>
        <v>4.3800454086781029E-2</v>
      </c>
      <c r="E14" s="35">
        <f t="shared" si="0"/>
        <v>1.3258304627868573</v>
      </c>
    </row>
    <row r="15" spans="1:11" x14ac:dyDescent="0.2">
      <c r="A15" s="4"/>
    </row>
    <row r="16" spans="1:11" x14ac:dyDescent="0.2">
      <c r="C16" s="3" t="s">
        <v>7</v>
      </c>
      <c r="D16" s="3" t="s">
        <v>3</v>
      </c>
      <c r="E16" s="3" t="s">
        <v>8</v>
      </c>
    </row>
    <row r="17" spans="1:12" x14ac:dyDescent="0.2">
      <c r="B17" s="3" t="s">
        <v>11</v>
      </c>
      <c r="C17">
        <f>AVERAGE(C11:C14)</f>
        <v>0.48660038724453836</v>
      </c>
      <c r="D17">
        <f>AVERAGE(D11:D14)</f>
        <v>4.1544614819882072E-2</v>
      </c>
      <c r="E17">
        <f>AVERAGE(E11:E14)</f>
        <v>0.53006156756374834</v>
      </c>
    </row>
    <row r="18" spans="1:12" x14ac:dyDescent="0.2">
      <c r="B18" s="3" t="s">
        <v>12</v>
      </c>
      <c r="C18">
        <f>STDEV(C11:C14)</f>
        <v>0.14365905883103033</v>
      </c>
      <c r="D18">
        <f>STDEV(D11:D14)</f>
        <v>3.1314352856809849E-2</v>
      </c>
      <c r="E18">
        <f>STDEV(E11:E14)</f>
        <v>0.53555008210982058</v>
      </c>
    </row>
    <row r="19" spans="1:12" x14ac:dyDescent="0.2">
      <c r="B19" s="3" t="s">
        <v>13</v>
      </c>
      <c r="C19">
        <f>C17/$D17</f>
        <v>11.712718708651146</v>
      </c>
      <c r="D19">
        <f>D17/$D17</f>
        <v>1</v>
      </c>
      <c r="E19">
        <f>E17/$D17</f>
        <v>12.758851414602018</v>
      </c>
    </row>
    <row r="22" spans="1:12" x14ac:dyDescent="0.2">
      <c r="A22" s="3" t="s">
        <v>15</v>
      </c>
    </row>
    <row r="23" spans="1:12" ht="16" thickBot="1" x14ac:dyDescent="0.25">
      <c r="A23" s="3" t="s">
        <v>16</v>
      </c>
      <c r="C23" s="3" t="s">
        <v>17</v>
      </c>
      <c r="D23" s="3" t="s">
        <v>18</v>
      </c>
      <c r="E23" s="3" t="s">
        <v>19</v>
      </c>
      <c r="F23" s="3" t="s">
        <v>20</v>
      </c>
      <c r="G23" s="3" t="s">
        <v>21</v>
      </c>
      <c r="H23" s="3" t="s">
        <v>22</v>
      </c>
      <c r="I23" s="3" t="s">
        <v>23</v>
      </c>
      <c r="J23" s="3" t="s">
        <v>24</v>
      </c>
      <c r="K23" s="3" t="s">
        <v>25</v>
      </c>
      <c r="L23" s="3" t="s">
        <v>26</v>
      </c>
    </row>
    <row r="24" spans="1:12" x14ac:dyDescent="0.2">
      <c r="A24" s="80" t="s">
        <v>6</v>
      </c>
      <c r="B24" s="8" t="s">
        <v>2</v>
      </c>
      <c r="C24" s="36">
        <v>295800</v>
      </c>
      <c r="D24" s="36">
        <v>3689406</v>
      </c>
      <c r="E24" s="36">
        <v>143808</v>
      </c>
      <c r="F24" s="36">
        <v>847188</v>
      </c>
      <c r="G24" s="28">
        <v>44511</v>
      </c>
      <c r="H24" s="28">
        <v>329562</v>
      </c>
      <c r="I24" s="28">
        <v>803616</v>
      </c>
      <c r="J24" s="28">
        <v>2172207</v>
      </c>
      <c r="K24" s="28">
        <v>25380</v>
      </c>
      <c r="L24" s="29">
        <v>4004728</v>
      </c>
    </row>
    <row r="25" spans="1:12" x14ac:dyDescent="0.2">
      <c r="A25" s="81"/>
      <c r="B25" t="s">
        <v>4</v>
      </c>
      <c r="C25" s="5">
        <v>1711398</v>
      </c>
      <c r="D25" s="5">
        <v>9288480</v>
      </c>
      <c r="E25" s="5">
        <v>812298</v>
      </c>
      <c r="F25" s="5">
        <v>3062490</v>
      </c>
      <c r="G25" s="5">
        <v>770118</v>
      </c>
      <c r="H25" s="5">
        <v>1784103</v>
      </c>
      <c r="I25" s="5">
        <v>563880</v>
      </c>
      <c r="J25" s="5">
        <v>4814070</v>
      </c>
      <c r="K25" s="5">
        <v>1853367</v>
      </c>
      <c r="L25" s="37">
        <v>11400588</v>
      </c>
    </row>
    <row r="26" spans="1:12" ht="16" thickBot="1" x14ac:dyDescent="0.25">
      <c r="A26" s="82"/>
      <c r="B26" s="12" t="s">
        <v>5</v>
      </c>
      <c r="C26" s="38">
        <v>11583</v>
      </c>
      <c r="D26" s="38">
        <v>1692846</v>
      </c>
      <c r="E26" s="38">
        <v>191763</v>
      </c>
      <c r="F26" s="38">
        <v>510003</v>
      </c>
      <c r="G26" s="38">
        <v>53001</v>
      </c>
      <c r="H26" s="38">
        <v>184392</v>
      </c>
      <c r="I26" s="38">
        <v>118300</v>
      </c>
      <c r="J26" s="38">
        <v>2512809</v>
      </c>
      <c r="K26" s="38">
        <v>2223</v>
      </c>
      <c r="L26" s="39">
        <v>3747968</v>
      </c>
    </row>
    <row r="27" spans="1:12" x14ac:dyDescent="0.2">
      <c r="A27" s="80" t="s">
        <v>9</v>
      </c>
      <c r="B27" s="8" t="s">
        <v>2</v>
      </c>
      <c r="C27" s="28">
        <v>1021101</v>
      </c>
      <c r="D27" s="28">
        <v>1189996</v>
      </c>
      <c r="E27" s="28">
        <v>3889668</v>
      </c>
      <c r="F27" s="28">
        <v>3010068</v>
      </c>
      <c r="G27" s="28">
        <v>4151374</v>
      </c>
      <c r="H27" s="28">
        <v>1857332</v>
      </c>
      <c r="I27" s="28">
        <v>7229348</v>
      </c>
      <c r="J27" s="28">
        <v>7147728</v>
      </c>
      <c r="K27" s="28">
        <v>8964678</v>
      </c>
      <c r="L27" s="29">
        <v>5529168</v>
      </c>
    </row>
    <row r="28" spans="1:12" x14ac:dyDescent="0.2">
      <c r="A28" s="81"/>
      <c r="B28" t="s">
        <v>4</v>
      </c>
      <c r="C28" s="6">
        <v>3801084</v>
      </c>
      <c r="D28" s="6">
        <v>2361969</v>
      </c>
      <c r="E28" s="6">
        <v>6970134</v>
      </c>
      <c r="F28" s="6">
        <v>7231539</v>
      </c>
      <c r="G28" s="6">
        <v>4779216</v>
      </c>
      <c r="H28" s="6">
        <v>2780994</v>
      </c>
      <c r="I28" s="6">
        <v>3403902</v>
      </c>
      <c r="J28" s="6">
        <v>4769730</v>
      </c>
      <c r="K28" s="6">
        <v>5365518</v>
      </c>
      <c r="L28" s="30">
        <v>4788988</v>
      </c>
    </row>
    <row r="29" spans="1:12" ht="16" thickBot="1" x14ac:dyDescent="0.25">
      <c r="A29" s="82"/>
      <c r="B29" s="12" t="s">
        <v>5</v>
      </c>
      <c r="C29" s="31">
        <v>157920</v>
      </c>
      <c r="D29" s="31">
        <v>141540</v>
      </c>
      <c r="E29" s="31">
        <v>14378640</v>
      </c>
      <c r="F29" s="31">
        <v>11774112</v>
      </c>
      <c r="G29" s="31">
        <v>3365460</v>
      </c>
      <c r="H29" s="31">
        <v>3806428</v>
      </c>
      <c r="I29" s="31">
        <v>8636320</v>
      </c>
      <c r="J29" s="31">
        <v>9564920</v>
      </c>
      <c r="K29" s="31">
        <v>2522205</v>
      </c>
      <c r="L29" s="32">
        <v>2717190</v>
      </c>
    </row>
    <row r="30" spans="1:12" x14ac:dyDescent="0.2">
      <c r="A30" s="80" t="s">
        <v>10</v>
      </c>
      <c r="B30" s="8" t="s">
        <v>2</v>
      </c>
      <c r="C30" s="18">
        <f>C24/C27</f>
        <v>0.28968730811153842</v>
      </c>
      <c r="D30" s="18">
        <f t="shared" ref="D30:L30" si="1">D24/D27</f>
        <v>3.100351597820497</v>
      </c>
      <c r="E30" s="18">
        <f t="shared" si="1"/>
        <v>3.6971792965363626E-2</v>
      </c>
      <c r="F30" s="18">
        <f t="shared" si="1"/>
        <v>0.28145144893736618</v>
      </c>
      <c r="G30" s="18">
        <f t="shared" si="1"/>
        <v>1.0721992284963967E-2</v>
      </c>
      <c r="H30" s="18">
        <f t="shared" si="1"/>
        <v>0.17743839012088308</v>
      </c>
      <c r="I30" s="18">
        <f t="shared" si="1"/>
        <v>0.11116023187706554</v>
      </c>
      <c r="J30" s="18">
        <f t="shared" si="1"/>
        <v>0.30390174332319303</v>
      </c>
      <c r="K30" s="18">
        <f t="shared" si="1"/>
        <v>2.831111167629222E-3</v>
      </c>
      <c r="L30" s="19">
        <f t="shared" si="1"/>
        <v>0.72429124960572733</v>
      </c>
    </row>
    <row r="31" spans="1:12" x14ac:dyDescent="0.2">
      <c r="A31" s="81"/>
      <c r="B31" t="s">
        <v>4</v>
      </c>
      <c r="C31" s="7">
        <f t="shared" ref="C31:L31" si="2">C25/C28</f>
        <v>0.45023945800724213</v>
      </c>
      <c r="D31" s="7">
        <f t="shared" si="2"/>
        <v>3.9325156257342919</v>
      </c>
      <c r="E31" s="7">
        <f t="shared" si="2"/>
        <v>0.11653979679587222</v>
      </c>
      <c r="F31" s="7">
        <f t="shared" si="2"/>
        <v>0.42349076731799412</v>
      </c>
      <c r="G31" s="7">
        <f t="shared" si="2"/>
        <v>0.16113898179115571</v>
      </c>
      <c r="H31" s="7">
        <f t="shared" si="2"/>
        <v>0.6415342859423645</v>
      </c>
      <c r="I31" s="7">
        <f t="shared" si="2"/>
        <v>0.16565694311998408</v>
      </c>
      <c r="J31" s="7">
        <f t="shared" si="2"/>
        <v>1.0092961236799567</v>
      </c>
      <c r="K31" s="7">
        <f t="shared" si="2"/>
        <v>0.34542182134138771</v>
      </c>
      <c r="L31" s="20">
        <f t="shared" si="2"/>
        <v>2.3805839563598825</v>
      </c>
    </row>
    <row r="32" spans="1:12" ht="16" thickBot="1" x14ac:dyDescent="0.25">
      <c r="A32" s="82"/>
      <c r="B32" s="12" t="s">
        <v>5</v>
      </c>
      <c r="C32" s="21">
        <f t="shared" ref="C32:L32" si="3">C26/C29</f>
        <v>7.3347264437689963E-2</v>
      </c>
      <c r="D32" s="21">
        <f t="shared" si="3"/>
        <v>11.960194997880459</v>
      </c>
      <c r="E32" s="21">
        <f t="shared" si="3"/>
        <v>1.3336657708934919E-2</v>
      </c>
      <c r="F32" s="21">
        <f t="shared" si="3"/>
        <v>4.331562329286489E-2</v>
      </c>
      <c r="G32" s="21">
        <f t="shared" si="3"/>
        <v>1.5748515804674547E-2</v>
      </c>
      <c r="H32" s="21">
        <f t="shared" si="3"/>
        <v>4.8442266607958959E-2</v>
      </c>
      <c r="I32" s="21">
        <f t="shared" si="3"/>
        <v>1.3697963947607314E-2</v>
      </c>
      <c r="J32" s="21">
        <f t="shared" si="3"/>
        <v>0.26271092701245802</v>
      </c>
      <c r="K32" s="21">
        <f t="shared" si="3"/>
        <v>8.8137165694303203E-4</v>
      </c>
      <c r="L32" s="22">
        <f t="shared" si="3"/>
        <v>1.379354406574439</v>
      </c>
    </row>
    <row r="34" spans="1:12" x14ac:dyDescent="0.2">
      <c r="C34" s="3" t="s">
        <v>17</v>
      </c>
      <c r="D34" s="3" t="s">
        <v>18</v>
      </c>
      <c r="E34" s="3" t="s">
        <v>19</v>
      </c>
      <c r="F34" s="3" t="s">
        <v>20</v>
      </c>
      <c r="G34" s="3" t="s">
        <v>21</v>
      </c>
      <c r="H34" s="3" t="s">
        <v>22</v>
      </c>
      <c r="I34" s="3" t="s">
        <v>23</v>
      </c>
      <c r="J34" s="3" t="s">
        <v>24</v>
      </c>
      <c r="K34" s="3" t="s">
        <v>25</v>
      </c>
      <c r="L34" s="3" t="s">
        <v>26</v>
      </c>
    </row>
    <row r="35" spans="1:12" x14ac:dyDescent="0.2">
      <c r="B35" s="3" t="s">
        <v>11</v>
      </c>
      <c r="C35" s="7">
        <f>AVERAGE(C30:C32)</f>
        <v>0.27109134351882352</v>
      </c>
      <c r="D35" s="7">
        <f t="shared" ref="D35:L35" si="4">AVERAGE(D30:D32)</f>
        <v>6.3310207404784151</v>
      </c>
      <c r="E35" s="7">
        <f t="shared" si="4"/>
        <v>5.5616082490056923E-2</v>
      </c>
      <c r="F35" s="7">
        <f t="shared" si="4"/>
        <v>0.24941927984940837</v>
      </c>
      <c r="G35" s="7">
        <f t="shared" si="4"/>
        <v>6.2536496626931407E-2</v>
      </c>
      <c r="H35" s="7">
        <f t="shared" si="4"/>
        <v>0.28913831422373554</v>
      </c>
      <c r="I35" s="7">
        <f t="shared" si="4"/>
        <v>9.6838379648218967E-2</v>
      </c>
      <c r="J35" s="7">
        <f t="shared" si="4"/>
        <v>0.52530293133853589</v>
      </c>
      <c r="K35" s="7">
        <f t="shared" si="4"/>
        <v>0.11637810138865333</v>
      </c>
      <c r="L35" s="7">
        <f t="shared" si="4"/>
        <v>1.4947432041800164</v>
      </c>
    </row>
    <row r="36" spans="1:12" x14ac:dyDescent="0.2">
      <c r="B36" s="3" t="s">
        <v>12</v>
      </c>
      <c r="C36" s="7">
        <f>STDEV(C30:C32)</f>
        <v>0.18913299240948769</v>
      </c>
      <c r="D36" s="7">
        <f t="shared" ref="D36:L36" si="5">STDEV(D30:D32)</f>
        <v>4.8927319932208446</v>
      </c>
      <c r="E36" s="7">
        <f t="shared" si="5"/>
        <v>5.4068744467204645E-2</v>
      </c>
      <c r="F36" s="7">
        <f t="shared" si="5"/>
        <v>0.19210109298489586</v>
      </c>
      <c r="G36" s="7">
        <f t="shared" si="5"/>
        <v>8.542923413618056E-2</v>
      </c>
      <c r="H36" s="7">
        <f t="shared" si="5"/>
        <v>0.31192497596854596</v>
      </c>
      <c r="I36" s="7">
        <f t="shared" si="5"/>
        <v>7.6985189655065456E-2</v>
      </c>
      <c r="J36" s="7">
        <f t="shared" si="5"/>
        <v>0.41965608361099205</v>
      </c>
      <c r="K36" s="7">
        <f t="shared" si="5"/>
        <v>0.1983600756411931</v>
      </c>
      <c r="L36" s="7">
        <f t="shared" si="5"/>
        <v>0.83415365105680439</v>
      </c>
    </row>
    <row r="37" spans="1:12" x14ac:dyDescent="0.2">
      <c r="B37" s="3" t="s">
        <v>13</v>
      </c>
      <c r="C37" s="7">
        <f>C35/C$35</f>
        <v>1</v>
      </c>
      <c r="D37" s="7">
        <f>D35/C$35</f>
        <v>23.353828485632974</v>
      </c>
      <c r="E37" s="7">
        <f>E35/E$35</f>
        <v>1</v>
      </c>
      <c r="F37" s="7">
        <f>F35/E$35</f>
        <v>4.4846610671292737</v>
      </c>
      <c r="G37" s="7">
        <f>G35/G$35</f>
        <v>1</v>
      </c>
      <c r="H37" s="7">
        <f>H35/G$35</f>
        <v>4.6235131454296692</v>
      </c>
      <c r="I37" s="7">
        <f>I35/I$35</f>
        <v>1</v>
      </c>
      <c r="J37" s="7">
        <f>J35/I$35</f>
        <v>5.4245324348340347</v>
      </c>
      <c r="K37" s="7">
        <f>K35/K$35</f>
        <v>1</v>
      </c>
      <c r="L37" s="7">
        <f>L35/K$35</f>
        <v>12.843852806879966</v>
      </c>
    </row>
    <row r="40" spans="1:12" x14ac:dyDescent="0.2">
      <c r="A40" s="3" t="s">
        <v>29</v>
      </c>
    </row>
    <row r="41" spans="1:12" ht="16" thickBot="1" x14ac:dyDescent="0.25">
      <c r="A41" s="3" t="s">
        <v>30</v>
      </c>
      <c r="C41" s="3" t="s">
        <v>7</v>
      </c>
      <c r="D41" s="3" t="s">
        <v>3</v>
      </c>
      <c r="E41" s="3" t="s">
        <v>86</v>
      </c>
    </row>
    <row r="42" spans="1:12" x14ac:dyDescent="0.2">
      <c r="A42" s="77" t="s">
        <v>85</v>
      </c>
      <c r="B42" s="48" t="s">
        <v>2</v>
      </c>
      <c r="C42" s="57">
        <v>515542</v>
      </c>
      <c r="D42" s="15">
        <v>23080</v>
      </c>
      <c r="E42" s="16">
        <v>1241881</v>
      </c>
    </row>
    <row r="43" spans="1:12" x14ac:dyDescent="0.2">
      <c r="A43" s="78"/>
      <c r="B43" s="49" t="s">
        <v>4</v>
      </c>
      <c r="C43" s="58">
        <v>785214</v>
      </c>
      <c r="D43" s="1">
        <v>41580</v>
      </c>
      <c r="E43" s="17">
        <v>1014696</v>
      </c>
    </row>
    <row r="44" spans="1:12" x14ac:dyDescent="0.2">
      <c r="A44" s="78"/>
      <c r="B44" s="49" t="s">
        <v>5</v>
      </c>
      <c r="C44" s="58">
        <v>1083940</v>
      </c>
      <c r="D44" s="1">
        <v>129816</v>
      </c>
      <c r="E44" s="17">
        <v>1379538</v>
      </c>
    </row>
    <row r="45" spans="1:12" ht="16" thickBot="1" x14ac:dyDescent="0.25">
      <c r="A45" s="79"/>
      <c r="B45" s="50" t="s">
        <v>14</v>
      </c>
      <c r="C45" s="59">
        <v>2500596</v>
      </c>
      <c r="D45" s="13">
        <v>148028</v>
      </c>
      <c r="E45" s="14">
        <v>1951400</v>
      </c>
    </row>
    <row r="46" spans="1:12" x14ac:dyDescent="0.2">
      <c r="A46" s="80" t="s">
        <v>48</v>
      </c>
      <c r="B46" s="48" t="s">
        <v>2</v>
      </c>
      <c r="C46" s="57">
        <v>2305800</v>
      </c>
      <c r="D46" s="15">
        <v>1821861</v>
      </c>
      <c r="E46" s="16">
        <v>2141038</v>
      </c>
    </row>
    <row r="47" spans="1:12" x14ac:dyDescent="0.2">
      <c r="A47" s="81"/>
      <c r="B47" s="49" t="s">
        <v>4</v>
      </c>
      <c r="C47" s="58">
        <v>1510158</v>
      </c>
      <c r="D47" s="1">
        <v>1967424</v>
      </c>
      <c r="E47" s="17">
        <v>3785211</v>
      </c>
    </row>
    <row r="48" spans="1:12" x14ac:dyDescent="0.2">
      <c r="A48" s="81"/>
      <c r="B48" s="49" t="s">
        <v>5</v>
      </c>
      <c r="C48" s="58">
        <v>2392264</v>
      </c>
      <c r="D48" s="1">
        <v>2380665</v>
      </c>
      <c r="E48" s="17">
        <v>1364160</v>
      </c>
    </row>
    <row r="49" spans="1:8" ht="16" thickBot="1" x14ac:dyDescent="0.25">
      <c r="A49" s="82"/>
      <c r="B49" s="50" t="s">
        <v>14</v>
      </c>
      <c r="C49" s="59">
        <v>1861464</v>
      </c>
      <c r="D49" s="13">
        <v>1863368</v>
      </c>
      <c r="E49" s="14">
        <v>2825874</v>
      </c>
    </row>
    <row r="50" spans="1:8" x14ac:dyDescent="0.2">
      <c r="A50" s="80" t="s">
        <v>10</v>
      </c>
      <c r="B50" s="48" t="s">
        <v>2</v>
      </c>
      <c r="C50" s="54">
        <f>C42/C46</f>
        <v>0.22358487292913523</v>
      </c>
      <c r="D50" s="55">
        <f t="shared" ref="D50:E50" si="6">D42/D46</f>
        <v>1.2668364930145604E-2</v>
      </c>
      <c r="E50" s="56">
        <f t="shared" si="6"/>
        <v>0.5800368793080739</v>
      </c>
    </row>
    <row r="51" spans="1:8" x14ac:dyDescent="0.2">
      <c r="A51" s="81"/>
      <c r="B51" s="49" t="s">
        <v>4</v>
      </c>
      <c r="C51" s="45">
        <f t="shared" ref="C51:E51" si="7">C43/C47</f>
        <v>0.51995486564981941</v>
      </c>
      <c r="D51" s="7">
        <f t="shared" si="7"/>
        <v>2.1134234410071239E-2</v>
      </c>
      <c r="E51" s="20">
        <f t="shared" si="7"/>
        <v>0.26806854360298543</v>
      </c>
    </row>
    <row r="52" spans="1:8" x14ac:dyDescent="0.2">
      <c r="A52" s="81"/>
      <c r="B52" s="49" t="s">
        <v>5</v>
      </c>
      <c r="C52" s="45">
        <f t="shared" ref="C52:E52" si="8">C44/C48</f>
        <v>0.45310216598168096</v>
      </c>
      <c r="D52" s="7">
        <f t="shared" si="8"/>
        <v>5.4529301686713584E-2</v>
      </c>
      <c r="E52" s="20">
        <f t="shared" si="8"/>
        <v>1.0112728712174526</v>
      </c>
    </row>
    <row r="53" spans="1:8" ht="16" thickBot="1" x14ac:dyDescent="0.25">
      <c r="A53" s="82"/>
      <c r="B53" s="50" t="s">
        <v>14</v>
      </c>
      <c r="C53" s="46">
        <f t="shared" ref="C53:E53" si="9">C45/C49</f>
        <v>1.3433491058650611</v>
      </c>
      <c r="D53" s="21">
        <f t="shared" si="9"/>
        <v>7.9441098054705242E-2</v>
      </c>
      <c r="E53" s="22">
        <f t="shared" si="9"/>
        <v>0.6905474200194347</v>
      </c>
    </row>
    <row r="55" spans="1:8" x14ac:dyDescent="0.2">
      <c r="C55" s="3" t="s">
        <v>7</v>
      </c>
      <c r="D55" s="3" t="s">
        <v>3</v>
      </c>
      <c r="E55" s="3" t="s">
        <v>8</v>
      </c>
    </row>
    <row r="56" spans="1:8" x14ac:dyDescent="0.2">
      <c r="B56" s="3" t="s">
        <v>11</v>
      </c>
      <c r="C56" s="7">
        <f>AVERAGE(C50:C53)</f>
        <v>0.6349977526064241</v>
      </c>
      <c r="D56" s="7">
        <f t="shared" ref="D56:E56" si="10">AVERAGE(D50:D53)</f>
        <v>4.1943249770408919E-2</v>
      </c>
      <c r="E56" s="7">
        <f t="shared" si="10"/>
        <v>0.63748142853698664</v>
      </c>
    </row>
    <row r="57" spans="1:8" x14ac:dyDescent="0.2">
      <c r="B57" s="3" t="s">
        <v>12</v>
      </c>
      <c r="C57" s="7">
        <f>_xlfn.STDEV.P(C50:C53)</f>
        <v>0.42348053895680132</v>
      </c>
      <c r="D57" s="7">
        <f t="shared" ref="D57:E57" si="11">_xlfn.STDEV.P(D50:D53)</f>
        <v>2.6713907105988206E-2</v>
      </c>
      <c r="E57" s="7">
        <f t="shared" si="11"/>
        <v>0.26566040251820272</v>
      </c>
    </row>
    <row r="58" spans="1:8" x14ac:dyDescent="0.2">
      <c r="B58" s="3" t="s">
        <v>13</v>
      </c>
      <c r="C58" s="7">
        <f>C56/$D56</f>
        <v>15.139450473730742</v>
      </c>
      <c r="D58" s="7">
        <f t="shared" ref="D58:E58" si="12">D56/$D56</f>
        <v>1</v>
      </c>
      <c r="E58" s="7">
        <f t="shared" si="12"/>
        <v>15.198665626208381</v>
      </c>
    </row>
    <row r="61" spans="1:8" x14ac:dyDescent="0.2">
      <c r="A61" s="3" t="s">
        <v>31</v>
      </c>
    </row>
    <row r="62" spans="1:8" ht="16" thickBot="1" x14ac:dyDescent="0.25">
      <c r="A62" s="3" t="s">
        <v>32</v>
      </c>
      <c r="C62" s="3" t="s">
        <v>7</v>
      </c>
      <c r="D62" s="3" t="s">
        <v>33</v>
      </c>
      <c r="E62" s="3" t="s">
        <v>34</v>
      </c>
      <c r="F62" s="3" t="s">
        <v>35</v>
      </c>
      <c r="G62" s="3" t="s">
        <v>36</v>
      </c>
      <c r="H62" s="3" t="s">
        <v>37</v>
      </c>
    </row>
    <row r="63" spans="1:8" x14ac:dyDescent="0.2">
      <c r="A63" s="80" t="s">
        <v>6</v>
      </c>
      <c r="B63" s="8" t="s">
        <v>2</v>
      </c>
      <c r="C63" s="15">
        <v>561984</v>
      </c>
      <c r="D63" s="15">
        <v>84723</v>
      </c>
      <c r="E63" s="15">
        <v>241459</v>
      </c>
      <c r="F63" s="15">
        <v>517173</v>
      </c>
      <c r="G63" s="15">
        <v>644315</v>
      </c>
      <c r="H63" s="16">
        <v>1468530</v>
      </c>
    </row>
    <row r="64" spans="1:8" x14ac:dyDescent="0.2">
      <c r="A64" s="81"/>
      <c r="B64" t="s">
        <v>4</v>
      </c>
      <c r="C64" s="1">
        <v>3540760</v>
      </c>
      <c r="D64" s="1">
        <v>41940</v>
      </c>
      <c r="E64" s="1">
        <v>562320</v>
      </c>
      <c r="F64" s="1">
        <v>1709721</v>
      </c>
      <c r="G64" s="1">
        <v>4105160</v>
      </c>
      <c r="H64" s="17">
        <v>3675920</v>
      </c>
    </row>
    <row r="65" spans="1:8" ht="16" thickBot="1" x14ac:dyDescent="0.25">
      <c r="A65" s="82"/>
      <c r="B65" s="12" t="s">
        <v>5</v>
      </c>
      <c r="C65" s="13">
        <v>6042988</v>
      </c>
      <c r="D65" s="13">
        <v>150640</v>
      </c>
      <c r="E65" s="13">
        <v>342304</v>
      </c>
      <c r="F65" s="13">
        <v>1975033</v>
      </c>
      <c r="G65" s="13">
        <v>2937056</v>
      </c>
      <c r="H65" s="14">
        <v>5293305</v>
      </c>
    </row>
    <row r="66" spans="1:8" x14ac:dyDescent="0.2">
      <c r="A66" s="80" t="s">
        <v>9</v>
      </c>
      <c r="B66" s="8" t="s">
        <v>2</v>
      </c>
      <c r="C66" s="15">
        <v>1747090</v>
      </c>
      <c r="D66" s="15">
        <v>1277045</v>
      </c>
      <c r="E66" s="15">
        <v>1064230</v>
      </c>
      <c r="F66" s="15">
        <v>1068074</v>
      </c>
      <c r="G66" s="15">
        <v>1752020</v>
      </c>
      <c r="H66" s="16">
        <v>1738538</v>
      </c>
    </row>
    <row r="67" spans="1:8" x14ac:dyDescent="0.2">
      <c r="A67" s="81"/>
      <c r="B67" t="s">
        <v>4</v>
      </c>
      <c r="C67" s="1">
        <v>3522987</v>
      </c>
      <c r="D67" s="1">
        <v>3567480</v>
      </c>
      <c r="E67" s="1">
        <v>2630565</v>
      </c>
      <c r="F67" s="1">
        <v>4706730</v>
      </c>
      <c r="G67" s="1">
        <v>4474710</v>
      </c>
      <c r="H67" s="17">
        <v>5046608</v>
      </c>
    </row>
    <row r="68" spans="1:8" ht="16" thickBot="1" x14ac:dyDescent="0.25">
      <c r="A68" s="82"/>
      <c r="B68" s="12" t="s">
        <v>5</v>
      </c>
      <c r="C68" s="13">
        <v>1920276</v>
      </c>
      <c r="D68" s="13">
        <v>1921152</v>
      </c>
      <c r="E68" s="13">
        <v>2005812</v>
      </c>
      <c r="F68" s="13">
        <v>2852947</v>
      </c>
      <c r="G68" s="13">
        <v>1979172</v>
      </c>
      <c r="H68" s="14">
        <v>2868668</v>
      </c>
    </row>
    <row r="69" spans="1:8" x14ac:dyDescent="0.2">
      <c r="A69" s="80" t="s">
        <v>10</v>
      </c>
      <c r="B69" s="8" t="s">
        <v>2</v>
      </c>
      <c r="C69" s="18">
        <f>C63/C66</f>
        <v>0.3216686032202119</v>
      </c>
      <c r="D69" s="18">
        <f t="shared" ref="D69:H69" si="13">D63/D66</f>
        <v>6.6343002791600922E-2</v>
      </c>
      <c r="E69" s="18">
        <f t="shared" si="13"/>
        <v>0.22688610544713078</v>
      </c>
      <c r="F69" s="18">
        <f t="shared" si="13"/>
        <v>0.48421083183374936</v>
      </c>
      <c r="G69" s="18">
        <f t="shared" si="13"/>
        <v>0.36775550507414301</v>
      </c>
      <c r="H69" s="19">
        <f t="shared" si="13"/>
        <v>0.84469249449825079</v>
      </c>
    </row>
    <row r="70" spans="1:8" x14ac:dyDescent="0.2">
      <c r="A70" s="81"/>
      <c r="B70" t="s">
        <v>4</v>
      </c>
      <c r="C70" s="7">
        <f t="shared" ref="C70:H70" si="14">C64/C67</f>
        <v>1.0050448667565335</v>
      </c>
      <c r="D70" s="7">
        <f t="shared" si="14"/>
        <v>1.1756197652124189E-2</v>
      </c>
      <c r="E70" s="7">
        <f t="shared" si="14"/>
        <v>0.21376396325504216</v>
      </c>
      <c r="F70" s="7">
        <f t="shared" si="14"/>
        <v>0.36325028204294701</v>
      </c>
      <c r="G70" s="7">
        <f t="shared" si="14"/>
        <v>0.91741364244833745</v>
      </c>
      <c r="H70" s="20">
        <f t="shared" si="14"/>
        <v>0.72839420061950522</v>
      </c>
    </row>
    <row r="71" spans="1:8" ht="16" thickBot="1" x14ac:dyDescent="0.25">
      <c r="A71" s="82"/>
      <c r="B71" s="12" t="s">
        <v>5</v>
      </c>
      <c r="C71" s="21">
        <f t="shared" ref="C71:H71" si="15">C65/C68</f>
        <v>3.1469372111092362</v>
      </c>
      <c r="D71" s="21">
        <f t="shared" si="15"/>
        <v>7.8411286561396495E-2</v>
      </c>
      <c r="E71" s="21">
        <f t="shared" si="15"/>
        <v>0.1706560734505527</v>
      </c>
      <c r="F71" s="21">
        <f t="shared" si="15"/>
        <v>0.69227819514347799</v>
      </c>
      <c r="G71" s="21">
        <f t="shared" si="15"/>
        <v>1.4839821905322024</v>
      </c>
      <c r="H71" s="22">
        <f t="shared" si="15"/>
        <v>1.8452135276720765</v>
      </c>
    </row>
    <row r="73" spans="1:8" x14ac:dyDescent="0.2">
      <c r="C73" s="3" t="s">
        <v>7</v>
      </c>
      <c r="D73" s="3" t="s">
        <v>33</v>
      </c>
      <c r="E73" s="3" t="s">
        <v>34</v>
      </c>
      <c r="F73" s="3" t="s">
        <v>35</v>
      </c>
      <c r="G73" s="3" t="s">
        <v>36</v>
      </c>
      <c r="H73" s="3" t="s">
        <v>37</v>
      </c>
    </row>
    <row r="74" spans="1:8" x14ac:dyDescent="0.2">
      <c r="B74" s="3" t="s">
        <v>11</v>
      </c>
      <c r="C74" s="7">
        <f>AVERAGE(C69:C71)</f>
        <v>1.4912168936953272</v>
      </c>
      <c r="D74" s="7">
        <f t="shared" ref="D74:H74" si="16">AVERAGE(D69:D71)</f>
        <v>5.2170162335040536E-2</v>
      </c>
      <c r="E74" s="7">
        <f t="shared" si="16"/>
        <v>0.20376871405090854</v>
      </c>
      <c r="F74" s="7">
        <f t="shared" si="16"/>
        <v>0.51324643634005807</v>
      </c>
      <c r="G74" s="7">
        <f t="shared" si="16"/>
        <v>0.92305044601822761</v>
      </c>
      <c r="H74" s="7">
        <f t="shared" si="16"/>
        <v>1.1394334075966108</v>
      </c>
    </row>
    <row r="75" spans="1:8" x14ac:dyDescent="0.2">
      <c r="B75" s="3" t="s">
        <v>12</v>
      </c>
      <c r="C75" s="7">
        <f>STDEV(C69:C71)</f>
        <v>1.4740448115692166</v>
      </c>
      <c r="D75" s="7">
        <f t="shared" ref="D75:H75" si="17">STDEV(D69:D71)</f>
        <v>3.5515873554385312E-2</v>
      </c>
      <c r="E75" s="7">
        <f t="shared" si="17"/>
        <v>2.9417390767598785E-2</v>
      </c>
      <c r="F75" s="7">
        <f t="shared" si="17"/>
        <v>0.16642458245886541</v>
      </c>
      <c r="G75" s="7">
        <f t="shared" si="17"/>
        <v>0.55813469117949965</v>
      </c>
      <c r="H75" s="7">
        <f t="shared" si="17"/>
        <v>0.6139833114263622</v>
      </c>
    </row>
    <row r="76" spans="1:8" x14ac:dyDescent="0.2">
      <c r="B76" s="3" t="s">
        <v>13</v>
      </c>
      <c r="C76" s="7">
        <f>C74/$D74</f>
        <v>28.583711971579177</v>
      </c>
      <c r="D76" s="7">
        <f t="shared" ref="D76:H76" si="18">D74/$D74</f>
        <v>1</v>
      </c>
      <c r="E76" s="7">
        <f t="shared" si="18"/>
        <v>3.9058478051551995</v>
      </c>
      <c r="F76" s="7">
        <f t="shared" si="18"/>
        <v>9.8379305980294358</v>
      </c>
      <c r="G76" s="7">
        <f t="shared" si="18"/>
        <v>17.693072145153224</v>
      </c>
      <c r="H76" s="7">
        <f t="shared" si="18"/>
        <v>21.840710409890765</v>
      </c>
    </row>
    <row r="79" spans="1:8" x14ac:dyDescent="0.2">
      <c r="A79" s="3" t="s">
        <v>38</v>
      </c>
    </row>
    <row r="80" spans="1:8" ht="16" thickBot="1" x14ac:dyDescent="0.25">
      <c r="A80" s="3" t="s">
        <v>39</v>
      </c>
      <c r="C80" s="3" t="s">
        <v>7</v>
      </c>
      <c r="D80" s="3" t="s">
        <v>3</v>
      </c>
      <c r="E80" s="3" t="s">
        <v>8</v>
      </c>
      <c r="F80" s="3" t="s">
        <v>40</v>
      </c>
      <c r="G80" s="3" t="s">
        <v>41</v>
      </c>
      <c r="H80" s="3" t="s">
        <v>42</v>
      </c>
    </row>
    <row r="81" spans="1:8" x14ac:dyDescent="0.2">
      <c r="A81" s="80" t="s">
        <v>6</v>
      </c>
      <c r="B81" s="8" t="s">
        <v>2</v>
      </c>
      <c r="C81" s="9">
        <v>330136</v>
      </c>
      <c r="D81" s="9">
        <v>35258</v>
      </c>
      <c r="E81" s="9">
        <v>350262</v>
      </c>
      <c r="F81" s="9">
        <v>682080</v>
      </c>
      <c r="G81" s="9">
        <v>553436</v>
      </c>
      <c r="H81" s="10">
        <v>236930</v>
      </c>
    </row>
    <row r="82" spans="1:8" x14ac:dyDescent="0.2">
      <c r="A82" s="81"/>
      <c r="B82" t="s">
        <v>4</v>
      </c>
      <c r="C82" s="2">
        <v>370260</v>
      </c>
      <c r="D82" s="2">
        <v>138780</v>
      </c>
      <c r="E82" s="2">
        <v>125940</v>
      </c>
      <c r="F82" s="2">
        <v>192000</v>
      </c>
      <c r="G82" s="2">
        <v>19500</v>
      </c>
      <c r="H82" s="11">
        <v>43320</v>
      </c>
    </row>
    <row r="83" spans="1:8" x14ac:dyDescent="0.2">
      <c r="A83" s="81"/>
      <c r="B83" t="s">
        <v>5</v>
      </c>
      <c r="C83" s="27">
        <v>337883</v>
      </c>
      <c r="D83" s="2">
        <v>110166</v>
      </c>
      <c r="E83" s="2">
        <v>42883</v>
      </c>
      <c r="F83" s="2">
        <v>109190</v>
      </c>
      <c r="G83" s="2">
        <v>668415</v>
      </c>
      <c r="H83" s="11">
        <v>54351</v>
      </c>
    </row>
    <row r="84" spans="1:8" x14ac:dyDescent="0.2">
      <c r="A84" s="81"/>
      <c r="B84" t="s">
        <v>14</v>
      </c>
      <c r="C84" s="7"/>
      <c r="D84" s="26">
        <v>2152542</v>
      </c>
      <c r="E84" s="2">
        <v>5508555</v>
      </c>
      <c r="F84" s="2">
        <v>7528809</v>
      </c>
      <c r="G84" s="2">
        <v>4289661</v>
      </c>
      <c r="H84" s="11">
        <v>2115654</v>
      </c>
    </row>
    <row r="85" spans="1:8" ht="16" thickBot="1" x14ac:dyDescent="0.25">
      <c r="A85" s="82"/>
      <c r="B85" s="12" t="s">
        <v>28</v>
      </c>
      <c r="C85" s="25">
        <v>838674</v>
      </c>
      <c r="D85" s="13">
        <v>43400</v>
      </c>
      <c r="E85" s="13">
        <v>1193709</v>
      </c>
      <c r="F85" s="13">
        <v>870885</v>
      </c>
      <c r="G85" s="13">
        <v>216690</v>
      </c>
      <c r="H85" s="14">
        <v>71920</v>
      </c>
    </row>
    <row r="86" spans="1:8" x14ac:dyDescent="0.2">
      <c r="A86" s="80" t="s">
        <v>9</v>
      </c>
      <c r="B86" s="8" t="s">
        <v>2</v>
      </c>
      <c r="C86" s="15">
        <v>1098720</v>
      </c>
      <c r="D86" s="15">
        <v>2219080</v>
      </c>
      <c r="E86" s="15">
        <v>2185006</v>
      </c>
      <c r="F86" s="15">
        <v>2875432</v>
      </c>
      <c r="G86" s="15">
        <v>1849678</v>
      </c>
      <c r="H86" s="16">
        <v>1430512</v>
      </c>
    </row>
    <row r="87" spans="1:8" x14ac:dyDescent="0.2">
      <c r="A87" s="81"/>
      <c r="B87" t="s">
        <v>4</v>
      </c>
      <c r="C87" s="1">
        <v>2585220</v>
      </c>
      <c r="D87" s="1">
        <v>2851440</v>
      </c>
      <c r="E87" s="1">
        <v>1432620</v>
      </c>
      <c r="F87" s="1">
        <v>1764900</v>
      </c>
      <c r="G87" s="1">
        <v>1403520</v>
      </c>
      <c r="H87" s="17">
        <v>2294280</v>
      </c>
    </row>
    <row r="88" spans="1:8" x14ac:dyDescent="0.2">
      <c r="A88" s="81"/>
      <c r="B88" t="s">
        <v>5</v>
      </c>
      <c r="C88" s="24">
        <v>6591240</v>
      </c>
      <c r="D88" s="1">
        <v>8517064</v>
      </c>
      <c r="E88" s="1">
        <v>3152236</v>
      </c>
      <c r="F88" s="1">
        <v>6177958</v>
      </c>
      <c r="G88" s="1">
        <v>6057788</v>
      </c>
      <c r="H88" s="17">
        <v>5432111</v>
      </c>
    </row>
    <row r="89" spans="1:8" x14ac:dyDescent="0.2">
      <c r="A89" s="81"/>
      <c r="B89" t="s">
        <v>14</v>
      </c>
      <c r="C89" s="6"/>
      <c r="D89" s="23">
        <v>5827751</v>
      </c>
      <c r="E89" s="1">
        <v>5479440</v>
      </c>
      <c r="F89" s="1">
        <v>5463798</v>
      </c>
      <c r="G89" s="1">
        <v>6211217</v>
      </c>
      <c r="H89" s="17">
        <v>5803577</v>
      </c>
    </row>
    <row r="90" spans="1:8" ht="16" thickBot="1" x14ac:dyDescent="0.25">
      <c r="A90" s="82"/>
      <c r="B90" s="12" t="s">
        <v>28</v>
      </c>
      <c r="C90" s="25">
        <v>964035</v>
      </c>
      <c r="D90" s="13">
        <v>1408330</v>
      </c>
      <c r="E90" s="13">
        <v>1902630</v>
      </c>
      <c r="F90" s="13">
        <v>1016769</v>
      </c>
      <c r="G90" s="13">
        <v>1384480</v>
      </c>
      <c r="H90" s="14">
        <v>1785166</v>
      </c>
    </row>
    <row r="91" spans="1:8" x14ac:dyDescent="0.2">
      <c r="A91" s="80" t="s">
        <v>10</v>
      </c>
      <c r="B91" s="8" t="s">
        <v>2</v>
      </c>
      <c r="C91" s="18">
        <f>C81/C86</f>
        <v>0.30047327799621376</v>
      </c>
      <c r="D91" s="18">
        <f t="shared" ref="D91:H91" si="19">D81/D86</f>
        <v>1.5888566432936173E-2</v>
      </c>
      <c r="E91" s="18">
        <f t="shared" si="19"/>
        <v>0.16030253463834881</v>
      </c>
      <c r="F91" s="18">
        <f t="shared" si="19"/>
        <v>0.23720957407443471</v>
      </c>
      <c r="G91" s="18">
        <f t="shared" si="19"/>
        <v>0.2992066727289831</v>
      </c>
      <c r="H91" s="19">
        <f t="shared" si="19"/>
        <v>0.1656260136230944</v>
      </c>
    </row>
    <row r="92" spans="1:8" x14ac:dyDescent="0.2">
      <c r="A92" s="81"/>
      <c r="B92" t="s">
        <v>4</v>
      </c>
      <c r="C92" s="7">
        <f t="shared" ref="C92:H92" si="20">C82/C87</f>
        <v>0.14322185345928007</v>
      </c>
      <c r="D92" s="7">
        <f t="shared" si="20"/>
        <v>4.8670145610638836E-2</v>
      </c>
      <c r="E92" s="7">
        <f t="shared" si="20"/>
        <v>8.7908866272982361E-2</v>
      </c>
      <c r="F92" s="7">
        <f t="shared" si="20"/>
        <v>0.1087880333163352</v>
      </c>
      <c r="G92" s="7">
        <f t="shared" si="20"/>
        <v>1.3893638850889192E-2</v>
      </c>
      <c r="H92" s="20">
        <f t="shared" si="20"/>
        <v>1.8881740676813641E-2</v>
      </c>
    </row>
    <row r="93" spans="1:8" x14ac:dyDescent="0.2">
      <c r="A93" s="81"/>
      <c r="B93" t="s">
        <v>5</v>
      </c>
      <c r="C93" s="7">
        <f t="shared" ref="C93:H93" si="21">C83/C88</f>
        <v>5.1262433168872627E-2</v>
      </c>
      <c r="D93" s="7">
        <f t="shared" si="21"/>
        <v>1.2934739013350141E-2</v>
      </c>
      <c r="E93" s="7">
        <f t="shared" si="21"/>
        <v>1.3603994117191733E-2</v>
      </c>
      <c r="F93" s="7">
        <f t="shared" si="21"/>
        <v>1.7674124686506448E-2</v>
      </c>
      <c r="G93" s="7">
        <f t="shared" si="21"/>
        <v>0.11033978079127232</v>
      </c>
      <c r="H93" s="20">
        <f t="shared" si="21"/>
        <v>1.0005502464879676E-2</v>
      </c>
    </row>
    <row r="94" spans="1:8" x14ac:dyDescent="0.2">
      <c r="A94" s="81"/>
      <c r="B94" t="s">
        <v>14</v>
      </c>
      <c r="C94" s="7"/>
      <c r="D94" s="7">
        <f t="shared" ref="D94:H94" si="22">D84/D89</f>
        <v>0.36936066760573677</v>
      </c>
      <c r="E94" s="7">
        <f t="shared" si="22"/>
        <v>1.0053134991896981</v>
      </c>
      <c r="F94" s="7">
        <f t="shared" si="22"/>
        <v>1.3779442431802933</v>
      </c>
      <c r="G94" s="7">
        <f t="shared" si="22"/>
        <v>0.69063132072184885</v>
      </c>
      <c r="H94" s="20">
        <f t="shared" si="22"/>
        <v>0.36454310850015431</v>
      </c>
    </row>
    <row r="95" spans="1:8" ht="16" thickBot="1" x14ac:dyDescent="0.25">
      <c r="A95" s="82"/>
      <c r="B95" s="12" t="s">
        <v>28</v>
      </c>
      <c r="C95" s="21">
        <f t="shared" ref="C95:H95" si="23">C85/C90</f>
        <v>0.86996219016944409</v>
      </c>
      <c r="D95" s="21">
        <f t="shared" si="23"/>
        <v>3.0816640986132512E-2</v>
      </c>
      <c r="E95" s="21">
        <f t="shared" si="23"/>
        <v>0.62739944182526297</v>
      </c>
      <c r="F95" s="21">
        <f t="shared" si="23"/>
        <v>0.85652198286926529</v>
      </c>
      <c r="G95" s="21">
        <f t="shared" si="23"/>
        <v>0.15651363688894024</v>
      </c>
      <c r="H95" s="22">
        <f t="shared" si="23"/>
        <v>4.0287569895460701E-2</v>
      </c>
    </row>
    <row r="97" spans="1:8" x14ac:dyDescent="0.2">
      <c r="C97" s="3" t="s">
        <v>7</v>
      </c>
      <c r="D97" s="3" t="s">
        <v>3</v>
      </c>
      <c r="E97" s="3" t="s">
        <v>8</v>
      </c>
      <c r="F97" s="3" t="s">
        <v>40</v>
      </c>
      <c r="G97" s="3" t="s">
        <v>41</v>
      </c>
      <c r="H97" s="3" t="s">
        <v>42</v>
      </c>
    </row>
    <row r="98" spans="1:8" x14ac:dyDescent="0.2">
      <c r="B98" s="3" t="s">
        <v>11</v>
      </c>
      <c r="C98" s="7">
        <f>AVERAGE(C91:C95)</f>
        <v>0.34122993869845264</v>
      </c>
      <c r="D98" s="7">
        <f t="shared" ref="D98:H98" si="24">AVERAGE(D91:D95)</f>
        <v>9.5534151929758879E-2</v>
      </c>
      <c r="E98" s="7">
        <f t="shared" si="24"/>
        <v>0.37890566720869678</v>
      </c>
      <c r="F98" s="7">
        <f t="shared" si="24"/>
        <v>0.51962759162536698</v>
      </c>
      <c r="G98" s="7">
        <f t="shared" si="24"/>
        <v>0.2541170099963867</v>
      </c>
      <c r="H98" s="7">
        <f t="shared" si="24"/>
        <v>0.11986878703208055</v>
      </c>
    </row>
    <row r="99" spans="1:8" x14ac:dyDescent="0.2">
      <c r="B99" s="3" t="s">
        <v>12</v>
      </c>
      <c r="C99" s="7">
        <f>STDEV(C91:C95)</f>
        <v>0.36719987982038327</v>
      </c>
      <c r="D99" s="7">
        <f t="shared" ref="D99:H99" si="25">STDEV(D91:D95)</f>
        <v>0.1537299859343734</v>
      </c>
      <c r="E99" s="7">
        <f t="shared" si="25"/>
        <v>0.42427812460642167</v>
      </c>
      <c r="F99" s="7">
        <f t="shared" si="25"/>
        <v>0.58110060821448084</v>
      </c>
      <c r="G99" s="7">
        <f t="shared" si="25"/>
        <v>0.26480341731075879</v>
      </c>
      <c r="H99" s="7">
        <f t="shared" si="25"/>
        <v>0.15046655967320788</v>
      </c>
    </row>
    <row r="100" spans="1:8" x14ac:dyDescent="0.2">
      <c r="B100" s="3" t="s">
        <v>13</v>
      </c>
      <c r="C100" s="7">
        <f>C98/$D98</f>
        <v>3.5718110414518636</v>
      </c>
      <c r="D100" s="7">
        <f t="shared" ref="D100:H100" si="26">D98/$D98</f>
        <v>1</v>
      </c>
      <c r="E100" s="7">
        <f t="shared" si="26"/>
        <v>3.966180256535754</v>
      </c>
      <c r="F100" s="7">
        <f t="shared" si="26"/>
        <v>5.439181498229253</v>
      </c>
      <c r="G100" s="7">
        <f t="shared" si="26"/>
        <v>2.6599598663232524</v>
      </c>
      <c r="H100" s="7">
        <f t="shared" si="26"/>
        <v>1.254721841464753</v>
      </c>
    </row>
    <row r="103" spans="1:8" x14ac:dyDescent="0.2">
      <c r="A103" s="3" t="s">
        <v>43</v>
      </c>
    </row>
    <row r="104" spans="1:8" ht="16" thickBot="1" x14ac:dyDescent="0.25">
      <c r="A104" s="3" t="s">
        <v>44</v>
      </c>
      <c r="C104" t="s">
        <v>7</v>
      </c>
      <c r="D104" t="s">
        <v>3</v>
      </c>
      <c r="E104" t="s">
        <v>45</v>
      </c>
      <c r="F104" t="s">
        <v>34</v>
      </c>
      <c r="G104" t="s">
        <v>46</v>
      </c>
    </row>
    <row r="105" spans="1:8" x14ac:dyDescent="0.2">
      <c r="A105" s="80" t="s">
        <v>6</v>
      </c>
      <c r="B105" s="8" t="s">
        <v>2</v>
      </c>
      <c r="C105" s="28">
        <v>627308</v>
      </c>
      <c r="D105" s="28">
        <v>617496</v>
      </c>
      <c r="E105" s="28">
        <v>2107779</v>
      </c>
      <c r="F105" s="28">
        <v>1743078</v>
      </c>
      <c r="G105" s="29">
        <v>1533448</v>
      </c>
    </row>
    <row r="106" spans="1:8" x14ac:dyDescent="0.2">
      <c r="A106" s="81"/>
      <c r="B106" t="s">
        <v>4</v>
      </c>
      <c r="C106" s="6">
        <v>1603965</v>
      </c>
      <c r="D106" s="6">
        <v>58944</v>
      </c>
      <c r="E106" s="6">
        <v>2298200</v>
      </c>
      <c r="F106" s="6">
        <v>1786530</v>
      </c>
      <c r="G106" s="30">
        <v>1039080</v>
      </c>
    </row>
    <row r="107" spans="1:8" ht="16" thickBot="1" x14ac:dyDescent="0.25">
      <c r="A107" s="82"/>
      <c r="B107" s="12" t="s">
        <v>5</v>
      </c>
      <c r="C107" s="31">
        <v>1679518</v>
      </c>
      <c r="D107" s="31">
        <v>190578</v>
      </c>
      <c r="E107" s="31">
        <v>1707480</v>
      </c>
      <c r="F107" s="31">
        <v>1342234</v>
      </c>
      <c r="G107" s="32">
        <v>740088</v>
      </c>
    </row>
    <row r="108" spans="1:8" x14ac:dyDescent="0.2">
      <c r="A108" s="80" t="s">
        <v>9</v>
      </c>
      <c r="B108" s="8" t="s">
        <v>2</v>
      </c>
      <c r="C108" s="28">
        <v>947274</v>
      </c>
      <c r="D108" s="28">
        <v>1819488</v>
      </c>
      <c r="E108" s="28">
        <v>2073254</v>
      </c>
      <c r="F108" s="28">
        <v>2153312</v>
      </c>
      <c r="G108" s="29">
        <v>2202954</v>
      </c>
    </row>
    <row r="109" spans="1:8" x14ac:dyDescent="0.2">
      <c r="A109" s="81"/>
      <c r="B109" t="s">
        <v>4</v>
      </c>
      <c r="C109" s="6">
        <v>1946340</v>
      </c>
      <c r="D109" s="6">
        <v>1912500</v>
      </c>
      <c r="E109" s="6">
        <v>1755216</v>
      </c>
      <c r="F109" s="6">
        <v>1706600</v>
      </c>
      <c r="G109" s="30">
        <v>1777146</v>
      </c>
    </row>
    <row r="110" spans="1:8" ht="16" thickBot="1" x14ac:dyDescent="0.25">
      <c r="A110" s="82"/>
      <c r="B110" s="12" t="s">
        <v>5</v>
      </c>
      <c r="C110" s="31">
        <v>2715964</v>
      </c>
      <c r="D110" s="31">
        <v>2369934</v>
      </c>
      <c r="E110" s="31">
        <v>2849601</v>
      </c>
      <c r="F110" s="31">
        <v>2448334</v>
      </c>
      <c r="G110" s="32">
        <v>2385152</v>
      </c>
    </row>
    <row r="111" spans="1:8" x14ac:dyDescent="0.2">
      <c r="A111" s="80" t="s">
        <v>10</v>
      </c>
      <c r="B111" s="8" t="s">
        <v>2</v>
      </c>
      <c r="C111" s="18">
        <f>C105/C108</f>
        <v>0.66222444614757714</v>
      </c>
      <c r="D111" s="18">
        <f t="shared" ref="D111:G111" si="27">D105/D108</f>
        <v>0.3393789901334881</v>
      </c>
      <c r="E111" s="18">
        <f t="shared" si="27"/>
        <v>1.0166525664486841</v>
      </c>
      <c r="F111" s="18">
        <f t="shared" si="27"/>
        <v>0.80948696705354362</v>
      </c>
      <c r="G111" s="19">
        <f t="shared" si="27"/>
        <v>0.69608716296391115</v>
      </c>
    </row>
    <row r="112" spans="1:8" x14ac:dyDescent="0.2">
      <c r="A112" s="81"/>
      <c r="B112" t="s">
        <v>4</v>
      </c>
      <c r="C112" s="7">
        <f>C106/C109</f>
        <v>0.82409291285181419</v>
      </c>
      <c r="D112" s="7">
        <f t="shared" ref="D112:G113" si="28">D106/D109</f>
        <v>3.0820392156862744E-2</v>
      </c>
      <c r="E112" s="7">
        <f t="shared" si="28"/>
        <v>1.3093545181903539</v>
      </c>
      <c r="F112" s="7">
        <f t="shared" si="28"/>
        <v>1.0468358138989804</v>
      </c>
      <c r="G112" s="20">
        <f t="shared" si="28"/>
        <v>0.58469028430978665</v>
      </c>
    </row>
    <row r="113" spans="1:7" ht="16" thickBot="1" x14ac:dyDescent="0.25">
      <c r="A113" s="82"/>
      <c r="B113" s="12" t="s">
        <v>5</v>
      </c>
      <c r="C113" s="21">
        <f>C107/C110</f>
        <v>0.61838743076123248</v>
      </c>
      <c r="D113" s="21">
        <f t="shared" si="28"/>
        <v>8.0414897630060586E-2</v>
      </c>
      <c r="E113" s="21">
        <f t="shared" si="28"/>
        <v>0.5991996774285242</v>
      </c>
      <c r="F113" s="21">
        <f t="shared" si="28"/>
        <v>0.54822340415972659</v>
      </c>
      <c r="G113" s="22">
        <f t="shared" si="28"/>
        <v>0.31028965868841901</v>
      </c>
    </row>
    <row r="115" spans="1:7" x14ac:dyDescent="0.2">
      <c r="C115" s="3" t="s">
        <v>7</v>
      </c>
      <c r="D115" s="3" t="s">
        <v>3</v>
      </c>
      <c r="E115" s="3" t="s">
        <v>45</v>
      </c>
      <c r="F115" s="3" t="s">
        <v>34</v>
      </c>
      <c r="G115" s="3" t="s">
        <v>46</v>
      </c>
    </row>
    <row r="116" spans="1:7" x14ac:dyDescent="0.2">
      <c r="B116" s="3" t="s">
        <v>11</v>
      </c>
      <c r="C116" s="7">
        <f>AVERAGE(C111:C113)</f>
        <v>0.70156826325354127</v>
      </c>
      <c r="D116" s="7">
        <f t="shared" ref="D116:G116" si="29">AVERAGE(D111:D113)</f>
        <v>0.15020475997347046</v>
      </c>
      <c r="E116" s="7">
        <f t="shared" si="29"/>
        <v>0.97506892068918738</v>
      </c>
      <c r="F116" s="7">
        <f t="shared" si="29"/>
        <v>0.80151539503741687</v>
      </c>
      <c r="G116" s="7">
        <f t="shared" si="29"/>
        <v>0.53035570198737225</v>
      </c>
    </row>
    <row r="117" spans="1:7" x14ac:dyDescent="0.2">
      <c r="B117" s="3" t="s">
        <v>12</v>
      </c>
      <c r="C117" s="7">
        <f>STDEV(C111:C113)</f>
        <v>0.10834961143852917</v>
      </c>
      <c r="D117" s="7">
        <f t="shared" ref="D117:G117" si="30">STDEV(D111:D113)</f>
        <v>0.16569571738810651</v>
      </c>
      <c r="E117" s="7">
        <f t="shared" si="30"/>
        <v>0.35689896912201019</v>
      </c>
      <c r="F117" s="7">
        <f t="shared" si="30"/>
        <v>0.24940177075715086</v>
      </c>
      <c r="G117" s="7">
        <f t="shared" si="30"/>
        <v>0.19855506466321413</v>
      </c>
    </row>
    <row r="118" spans="1:7" x14ac:dyDescent="0.2">
      <c r="B118" s="3" t="s">
        <v>13</v>
      </c>
      <c r="C118" s="7">
        <f>C116/$D116</f>
        <v>4.670745876345423</v>
      </c>
      <c r="D118" s="7">
        <f t="shared" ref="D118:G118" si="31">D116/$D116</f>
        <v>1</v>
      </c>
      <c r="E118" s="7">
        <f t="shared" si="31"/>
        <v>6.4915980083547717</v>
      </c>
      <c r="F118" s="7">
        <f t="shared" si="31"/>
        <v>5.3361517649572656</v>
      </c>
      <c r="G118" s="7">
        <f t="shared" si="31"/>
        <v>3.5308847874131617</v>
      </c>
    </row>
    <row r="121" spans="1:7" x14ac:dyDescent="0.2">
      <c r="A121" s="3" t="s">
        <v>47</v>
      </c>
    </row>
    <row r="122" spans="1:7" ht="16" thickBot="1" x14ac:dyDescent="0.25">
      <c r="A122" s="3" t="s">
        <v>48</v>
      </c>
      <c r="C122" s="3" t="s">
        <v>7</v>
      </c>
      <c r="D122" s="3" t="s">
        <v>3</v>
      </c>
      <c r="E122" s="3" t="s">
        <v>8</v>
      </c>
    </row>
    <row r="123" spans="1:7" x14ac:dyDescent="0.2">
      <c r="A123" s="77" t="s">
        <v>85</v>
      </c>
      <c r="B123" s="48" t="s">
        <v>2</v>
      </c>
      <c r="C123" s="51">
        <v>9219616</v>
      </c>
      <c r="D123" s="28">
        <v>3599136</v>
      </c>
      <c r="E123" s="29">
        <v>3472992</v>
      </c>
    </row>
    <row r="124" spans="1:7" x14ac:dyDescent="0.2">
      <c r="A124" s="78"/>
      <c r="B124" s="49" t="s">
        <v>4</v>
      </c>
      <c r="C124" s="52">
        <v>8518980</v>
      </c>
      <c r="D124" s="6">
        <v>703902</v>
      </c>
      <c r="E124" s="30">
        <v>784508</v>
      </c>
    </row>
    <row r="125" spans="1:7" x14ac:dyDescent="0.2">
      <c r="A125" s="78"/>
      <c r="B125" s="49" t="s">
        <v>5</v>
      </c>
      <c r="C125" s="52">
        <v>9795456</v>
      </c>
      <c r="D125" s="6">
        <v>2527437</v>
      </c>
      <c r="E125" s="30">
        <v>4560795</v>
      </c>
    </row>
    <row r="126" spans="1:7" ht="16" thickBot="1" x14ac:dyDescent="0.25">
      <c r="A126" s="79"/>
      <c r="B126" s="50" t="s">
        <v>14</v>
      </c>
      <c r="C126" s="53">
        <v>7960587</v>
      </c>
      <c r="D126" s="31">
        <v>1996476</v>
      </c>
      <c r="E126" s="32">
        <v>1564080</v>
      </c>
    </row>
    <row r="127" spans="1:7" x14ac:dyDescent="0.2">
      <c r="A127" s="80" t="s">
        <v>48</v>
      </c>
      <c r="B127" s="48" t="s">
        <v>2</v>
      </c>
      <c r="C127" s="51">
        <v>6738900</v>
      </c>
      <c r="D127" s="28">
        <v>4275744</v>
      </c>
      <c r="E127" s="29">
        <v>5544195</v>
      </c>
    </row>
    <row r="128" spans="1:7" x14ac:dyDescent="0.2">
      <c r="A128" s="81"/>
      <c r="B128" s="49" t="s">
        <v>4</v>
      </c>
      <c r="C128" s="52">
        <v>12638718</v>
      </c>
      <c r="D128" s="6">
        <v>7181475</v>
      </c>
      <c r="E128" s="30">
        <v>5019014</v>
      </c>
    </row>
    <row r="129" spans="1:7" x14ac:dyDescent="0.2">
      <c r="A129" s="81"/>
      <c r="B129" s="49" t="s">
        <v>5</v>
      </c>
      <c r="C129" s="52">
        <v>1432674</v>
      </c>
      <c r="D129" s="6">
        <v>5989868</v>
      </c>
      <c r="E129" s="30">
        <v>9706356</v>
      </c>
    </row>
    <row r="130" spans="1:7" ht="16" thickBot="1" x14ac:dyDescent="0.25">
      <c r="A130" s="82"/>
      <c r="B130" s="50" t="s">
        <v>14</v>
      </c>
      <c r="C130" s="53">
        <v>4929065</v>
      </c>
      <c r="D130" s="31">
        <v>10574596</v>
      </c>
      <c r="E130" s="32">
        <v>5757128</v>
      </c>
    </row>
    <row r="131" spans="1:7" x14ac:dyDescent="0.2">
      <c r="A131" s="80" t="s">
        <v>10</v>
      </c>
      <c r="B131" s="48" t="s">
        <v>2</v>
      </c>
      <c r="C131" s="54">
        <f>C123/C127</f>
        <v>1.3681188324503999</v>
      </c>
      <c r="D131" s="55">
        <f t="shared" ref="D131:E131" si="32">D123/D127</f>
        <v>0.84175666270010552</v>
      </c>
      <c r="E131" s="56">
        <f t="shared" si="32"/>
        <v>0.62641952528725997</v>
      </c>
    </row>
    <row r="132" spans="1:7" x14ac:dyDescent="0.2">
      <c r="A132" s="81"/>
      <c r="B132" s="49" t="s">
        <v>4</v>
      </c>
      <c r="C132" s="45">
        <f t="shared" ref="C132:E134" si="33">C124/C128</f>
        <v>0.67403830040356938</v>
      </c>
      <c r="D132" s="7">
        <f t="shared" si="33"/>
        <v>9.8016354578968803E-2</v>
      </c>
      <c r="E132" s="20">
        <f t="shared" si="33"/>
        <v>0.15630719499885834</v>
      </c>
    </row>
    <row r="133" spans="1:7" x14ac:dyDescent="0.2">
      <c r="A133" s="81"/>
      <c r="B133" s="49" t="s">
        <v>5</v>
      </c>
      <c r="C133" s="45">
        <f t="shared" si="33"/>
        <v>6.8371841744877058</v>
      </c>
      <c r="D133" s="7">
        <f t="shared" si="33"/>
        <v>0.42195203633869727</v>
      </c>
      <c r="E133" s="20">
        <f t="shared" si="33"/>
        <v>0.46987716090363879</v>
      </c>
    </row>
    <row r="134" spans="1:7" ht="16" thickBot="1" x14ac:dyDescent="0.25">
      <c r="A134" s="82"/>
      <c r="B134" s="50" t="s">
        <v>14</v>
      </c>
      <c r="C134" s="46">
        <f t="shared" si="33"/>
        <v>1.6150298281722801</v>
      </c>
      <c r="D134" s="21">
        <f t="shared" si="33"/>
        <v>0.18879926949455089</v>
      </c>
      <c r="E134" s="22">
        <f t="shared" si="33"/>
        <v>0.27167712790127302</v>
      </c>
    </row>
    <row r="136" spans="1:7" x14ac:dyDescent="0.2">
      <c r="C136" s="3" t="s">
        <v>7</v>
      </c>
      <c r="D136" s="3" t="s">
        <v>3</v>
      </c>
      <c r="E136" s="3" t="s">
        <v>8</v>
      </c>
    </row>
    <row r="137" spans="1:7" x14ac:dyDescent="0.2">
      <c r="B137" s="3" t="s">
        <v>11</v>
      </c>
      <c r="C137" s="7">
        <f>AVERAGE(C131:C134)</f>
        <v>2.6235927838784892</v>
      </c>
      <c r="D137" s="7">
        <f t="shared" ref="D137:E137" si="34">AVERAGE(D131:D134)</f>
        <v>0.38763108077808062</v>
      </c>
      <c r="E137" s="7">
        <f t="shared" si="34"/>
        <v>0.38107025227275754</v>
      </c>
    </row>
    <row r="138" spans="1:7" x14ac:dyDescent="0.2">
      <c r="B138" s="3" t="s">
        <v>12</v>
      </c>
      <c r="C138" s="7">
        <f>_xlfn.STDEV.P(C131:C134)</f>
        <v>2.4570576493740726</v>
      </c>
      <c r="D138" s="7">
        <f t="shared" ref="D138:E138" si="35">_xlfn.STDEV.P(D131:D134)</f>
        <v>0.28758422720843335</v>
      </c>
      <c r="E138" s="7">
        <f t="shared" si="35"/>
        <v>0.18067112412072364</v>
      </c>
    </row>
    <row r="139" spans="1:7" x14ac:dyDescent="0.2">
      <c r="B139" s="3" t="s">
        <v>13</v>
      </c>
      <c r="C139" s="7">
        <f>C137/$D137</f>
        <v>6.7682724992336203</v>
      </c>
      <c r="D139" s="7">
        <f t="shared" ref="D139:E139" si="36">D137/$D137</f>
        <v>1</v>
      </c>
      <c r="E139" s="7">
        <f t="shared" si="36"/>
        <v>0.98307455508429897</v>
      </c>
    </row>
    <row r="142" spans="1:7" x14ac:dyDescent="0.2">
      <c r="A142" s="3" t="s">
        <v>49</v>
      </c>
    </row>
    <row r="143" spans="1:7" ht="16" thickBot="1" x14ac:dyDescent="0.25">
      <c r="A143" s="3" t="s">
        <v>50</v>
      </c>
      <c r="C143" t="s">
        <v>7</v>
      </c>
      <c r="D143" t="s">
        <v>51</v>
      </c>
      <c r="E143" t="s">
        <v>52</v>
      </c>
      <c r="F143" t="s">
        <v>53</v>
      </c>
      <c r="G143" t="s">
        <v>54</v>
      </c>
    </row>
    <row r="144" spans="1:7" x14ac:dyDescent="0.2">
      <c r="A144" s="80" t="s">
        <v>6</v>
      </c>
      <c r="B144" s="8" t="s">
        <v>2</v>
      </c>
      <c r="C144" s="15">
        <v>2832504</v>
      </c>
      <c r="D144" s="15">
        <v>628524</v>
      </c>
      <c r="E144" s="15">
        <v>4157904</v>
      </c>
      <c r="F144" s="15">
        <v>1514246</v>
      </c>
      <c r="G144" s="16">
        <v>6477705</v>
      </c>
    </row>
    <row r="145" spans="1:7" x14ac:dyDescent="0.2">
      <c r="A145" s="81"/>
      <c r="B145" t="s">
        <v>4</v>
      </c>
      <c r="C145" s="2">
        <v>12265137</v>
      </c>
      <c r="D145" s="2">
        <v>574534</v>
      </c>
      <c r="E145" s="2">
        <v>18182384</v>
      </c>
      <c r="F145" s="2">
        <v>366680</v>
      </c>
      <c r="G145" s="11">
        <v>9878627</v>
      </c>
    </row>
    <row r="146" spans="1:7" ht="16" thickBot="1" x14ac:dyDescent="0.25">
      <c r="A146" s="82"/>
      <c r="B146" s="12" t="s">
        <v>5</v>
      </c>
      <c r="C146" s="13">
        <v>1103928</v>
      </c>
      <c r="D146" s="13">
        <v>90100</v>
      </c>
      <c r="E146" s="13">
        <v>464277</v>
      </c>
      <c r="F146" s="13">
        <v>40285</v>
      </c>
      <c r="G146" s="14">
        <v>466746</v>
      </c>
    </row>
    <row r="147" spans="1:7" x14ac:dyDescent="0.2">
      <c r="A147" s="80" t="s">
        <v>9</v>
      </c>
      <c r="B147" s="8" t="s">
        <v>2</v>
      </c>
      <c r="C147" s="9">
        <v>4837822</v>
      </c>
      <c r="D147" s="9">
        <v>4729620</v>
      </c>
      <c r="E147" s="9">
        <v>6713058</v>
      </c>
      <c r="F147" s="9">
        <v>8230076</v>
      </c>
      <c r="G147" s="10">
        <v>7202910</v>
      </c>
    </row>
    <row r="148" spans="1:7" x14ac:dyDescent="0.2">
      <c r="A148" s="81"/>
      <c r="B148" t="s">
        <v>4</v>
      </c>
      <c r="C148" s="1">
        <v>6491030</v>
      </c>
      <c r="D148" s="1">
        <v>10550884</v>
      </c>
      <c r="E148" s="1">
        <v>11951633</v>
      </c>
      <c r="F148" s="1">
        <v>12369696</v>
      </c>
      <c r="G148" s="17">
        <v>13478247</v>
      </c>
    </row>
    <row r="149" spans="1:7" ht="16" thickBot="1" x14ac:dyDescent="0.25">
      <c r="A149" s="82"/>
      <c r="B149" s="12" t="s">
        <v>5</v>
      </c>
      <c r="C149" s="13">
        <v>843638</v>
      </c>
      <c r="D149" s="13">
        <v>989640</v>
      </c>
      <c r="E149" s="13">
        <v>1472146</v>
      </c>
      <c r="F149" s="13">
        <v>1272204</v>
      </c>
      <c r="G149" s="14">
        <v>1653641</v>
      </c>
    </row>
    <row r="150" spans="1:7" x14ac:dyDescent="0.2">
      <c r="A150" s="80" t="s">
        <v>10</v>
      </c>
      <c r="B150" s="8" t="s">
        <v>2</v>
      </c>
      <c r="C150" s="18">
        <f>C144/C147</f>
        <v>0.58549157038022481</v>
      </c>
      <c r="D150" s="18">
        <f t="shared" ref="D150:G150" si="37">D144/D147</f>
        <v>0.13289101450010782</v>
      </c>
      <c r="E150" s="18">
        <f t="shared" si="37"/>
        <v>0.61937555135081512</v>
      </c>
      <c r="F150" s="18">
        <f t="shared" si="37"/>
        <v>0.18398930945473652</v>
      </c>
      <c r="G150" s="19">
        <f t="shared" si="37"/>
        <v>0.8993177757323082</v>
      </c>
    </row>
    <row r="151" spans="1:7" x14ac:dyDescent="0.2">
      <c r="A151" s="81"/>
      <c r="B151" t="s">
        <v>4</v>
      </c>
      <c r="C151" s="7">
        <f t="shared" ref="C151:G151" si="38">C145/C148</f>
        <v>1.8895517352407862</v>
      </c>
      <c r="D151" s="7">
        <f t="shared" si="38"/>
        <v>5.445363630194399E-2</v>
      </c>
      <c r="E151" s="7">
        <f t="shared" si="38"/>
        <v>1.5213305160893076</v>
      </c>
      <c r="F151" s="7">
        <f t="shared" si="38"/>
        <v>2.9643412416926009E-2</v>
      </c>
      <c r="G151" s="20">
        <f t="shared" si="38"/>
        <v>0.73293114453237129</v>
      </c>
    </row>
    <row r="152" spans="1:7" ht="16" thickBot="1" x14ac:dyDescent="0.25">
      <c r="A152" s="82"/>
      <c r="B152" s="12" t="s">
        <v>5</v>
      </c>
      <c r="C152" s="21">
        <f t="shared" ref="C152:G152" si="39">C146/C149</f>
        <v>1.3085328067251594</v>
      </c>
      <c r="D152" s="21">
        <f t="shared" si="39"/>
        <v>9.1043207631057763E-2</v>
      </c>
      <c r="E152" s="21">
        <f t="shared" si="39"/>
        <v>0.31537429032174796</v>
      </c>
      <c r="F152" s="21">
        <f t="shared" si="39"/>
        <v>3.1665519051975941E-2</v>
      </c>
      <c r="G152" s="22">
        <f t="shared" si="39"/>
        <v>0.28225352419297778</v>
      </c>
    </row>
    <row r="154" spans="1:7" x14ac:dyDescent="0.2">
      <c r="C154" s="3" t="s">
        <v>7</v>
      </c>
    </row>
    <row r="155" spans="1:7" x14ac:dyDescent="0.2">
      <c r="B155" s="3" t="s">
        <v>11</v>
      </c>
      <c r="C155" s="7">
        <f>AVERAGE(C150:C152)</f>
        <v>1.2611920374487235</v>
      </c>
      <c r="D155" s="7">
        <f t="shared" ref="D155:G155" si="40">AVERAGE(D150:D152)</f>
        <v>9.2795952811036531E-2</v>
      </c>
      <c r="E155" s="7">
        <f t="shared" si="40"/>
        <v>0.81869345258729009</v>
      </c>
      <c r="F155" s="7">
        <f t="shared" si="40"/>
        <v>8.1766080307879477E-2</v>
      </c>
      <c r="G155" s="7">
        <f t="shared" si="40"/>
        <v>0.63816748148588576</v>
      </c>
    </row>
    <row r="156" spans="1:7" x14ac:dyDescent="0.2">
      <c r="B156" s="3" t="s">
        <v>12</v>
      </c>
      <c r="C156" s="7">
        <f>STDEV(C150:C152)</f>
        <v>0.65331775555299409</v>
      </c>
      <c r="D156" s="7">
        <f t="shared" ref="D156:G156" si="41">STDEV(D150:D152)</f>
        <v>3.9248052963171277E-2</v>
      </c>
      <c r="E156" s="7">
        <f t="shared" si="41"/>
        <v>0.62719879139860402</v>
      </c>
      <c r="F156" s="7">
        <f t="shared" si="41"/>
        <v>8.8533686592838834E-2</v>
      </c>
      <c r="G156" s="7">
        <f t="shared" si="41"/>
        <v>0.3192603741578956</v>
      </c>
    </row>
    <row r="157" spans="1:7" x14ac:dyDescent="0.2">
      <c r="B157" s="3" t="s">
        <v>13</v>
      </c>
      <c r="C157" s="7">
        <f>C155/$D155</f>
        <v>13.591024169092057</v>
      </c>
      <c r="D157" s="7">
        <f t="shared" ref="D157:G157" si="42">D155/$D155</f>
        <v>1</v>
      </c>
      <c r="E157" s="7">
        <f t="shared" si="42"/>
        <v>8.8225124888196653</v>
      </c>
      <c r="F157" s="7">
        <f t="shared" si="42"/>
        <v>0.8811384314829166</v>
      </c>
      <c r="G157" s="7">
        <f t="shared" si="42"/>
        <v>6.8771046813367747</v>
      </c>
    </row>
    <row r="160" spans="1:7" x14ac:dyDescent="0.2">
      <c r="A160" s="3" t="s">
        <v>55</v>
      </c>
    </row>
    <row r="161" spans="1:7" ht="16" thickBot="1" x14ac:dyDescent="0.25">
      <c r="A161" s="3" t="s">
        <v>56</v>
      </c>
      <c r="C161" t="s">
        <v>7</v>
      </c>
      <c r="D161" t="s">
        <v>57</v>
      </c>
      <c r="E161" t="s">
        <v>52</v>
      </c>
      <c r="F161" t="s">
        <v>58</v>
      </c>
      <c r="G161" t="s">
        <v>59</v>
      </c>
    </row>
    <row r="162" spans="1:7" x14ac:dyDescent="0.2">
      <c r="A162" s="80" t="s">
        <v>6</v>
      </c>
      <c r="B162" s="8" t="s">
        <v>2</v>
      </c>
      <c r="C162" s="2">
        <v>4116424</v>
      </c>
      <c r="D162" s="2">
        <v>707227</v>
      </c>
      <c r="E162" s="2">
        <v>15108345</v>
      </c>
      <c r="F162" s="2">
        <v>485138</v>
      </c>
      <c r="G162" s="2">
        <v>7388073</v>
      </c>
    </row>
    <row r="163" spans="1:7" x14ac:dyDescent="0.2">
      <c r="A163" s="81"/>
      <c r="B163" t="s">
        <v>4</v>
      </c>
      <c r="C163" s="2">
        <v>1740096</v>
      </c>
      <c r="D163" s="2">
        <v>381512</v>
      </c>
      <c r="E163" s="2">
        <v>1015400</v>
      </c>
      <c r="F163" s="2">
        <v>339600</v>
      </c>
      <c r="G163" s="2">
        <v>711360</v>
      </c>
    </row>
    <row r="164" spans="1:7" ht="16" thickBot="1" x14ac:dyDescent="0.25">
      <c r="A164" s="82"/>
      <c r="B164" s="12" t="s">
        <v>5</v>
      </c>
      <c r="C164" s="2">
        <v>547319</v>
      </c>
      <c r="D164" s="2">
        <v>7776</v>
      </c>
      <c r="E164" s="2">
        <v>916266</v>
      </c>
      <c r="F164" s="2">
        <v>150432</v>
      </c>
      <c r="G164" s="2">
        <v>4090320</v>
      </c>
    </row>
    <row r="165" spans="1:7" x14ac:dyDescent="0.2">
      <c r="A165" s="80" t="s">
        <v>9</v>
      </c>
      <c r="B165" s="8" t="s">
        <v>2</v>
      </c>
      <c r="C165" s="1">
        <v>3149637</v>
      </c>
      <c r="D165" s="1">
        <v>5799339</v>
      </c>
      <c r="E165" s="1">
        <v>6466700</v>
      </c>
      <c r="F165" s="1">
        <v>8164226</v>
      </c>
      <c r="G165" s="1">
        <v>5483688</v>
      </c>
    </row>
    <row r="166" spans="1:7" x14ac:dyDescent="0.2">
      <c r="A166" s="81"/>
      <c r="B166" t="s">
        <v>4</v>
      </c>
      <c r="C166" s="1">
        <v>1884900</v>
      </c>
      <c r="D166" s="1">
        <v>2700965</v>
      </c>
      <c r="E166" s="1">
        <v>1789700</v>
      </c>
      <c r="F166" s="1">
        <v>4339110</v>
      </c>
      <c r="G166" s="1">
        <v>4506138</v>
      </c>
    </row>
    <row r="167" spans="1:7" ht="16" thickBot="1" x14ac:dyDescent="0.25">
      <c r="A167" s="82"/>
      <c r="B167" s="12" t="s">
        <v>5</v>
      </c>
      <c r="C167" s="1">
        <v>4584736</v>
      </c>
      <c r="D167" s="1">
        <v>9218298</v>
      </c>
      <c r="E167" s="1">
        <v>4966200</v>
      </c>
      <c r="F167" s="1">
        <v>11146960</v>
      </c>
      <c r="G167" s="1">
        <v>6508670</v>
      </c>
    </row>
    <row r="168" spans="1:7" x14ac:dyDescent="0.2">
      <c r="A168" s="80" t="s">
        <v>10</v>
      </c>
      <c r="B168" s="8" t="s">
        <v>2</v>
      </c>
      <c r="C168" s="18">
        <f>C162/C165</f>
        <v>1.306951880486545</v>
      </c>
      <c r="D168" s="18">
        <f t="shared" ref="D168:G168" si="43">D162/D165</f>
        <v>0.12194958770301235</v>
      </c>
      <c r="E168" s="18">
        <f t="shared" si="43"/>
        <v>2.3363299673713023</v>
      </c>
      <c r="F168" s="18">
        <f t="shared" si="43"/>
        <v>5.9422411873458675E-2</v>
      </c>
      <c r="G168" s="18">
        <f t="shared" si="43"/>
        <v>1.3472817928372292</v>
      </c>
    </row>
    <row r="169" spans="1:7" x14ac:dyDescent="0.2">
      <c r="A169" s="81"/>
      <c r="B169" t="s">
        <v>4</v>
      </c>
      <c r="C169" s="7">
        <f t="shared" ref="C169:G169" si="44">C163/C166</f>
        <v>0.92317682635683596</v>
      </c>
      <c r="D169" s="7">
        <f t="shared" si="44"/>
        <v>0.14125025685264342</v>
      </c>
      <c r="E169" s="7">
        <f t="shared" si="44"/>
        <v>0.56735765770799573</v>
      </c>
      <c r="F169" s="7">
        <f t="shared" si="44"/>
        <v>7.8264897640299508E-2</v>
      </c>
      <c r="G169" s="7">
        <f t="shared" si="44"/>
        <v>0.1578646725865919</v>
      </c>
    </row>
    <row r="170" spans="1:7" ht="16" thickBot="1" x14ac:dyDescent="0.25">
      <c r="A170" s="82"/>
      <c r="B170" s="12" t="s">
        <v>5</v>
      </c>
      <c r="C170" s="21">
        <f t="shared" ref="C170:G170" si="45">C164/C167</f>
        <v>0.11937852037718202</v>
      </c>
      <c r="D170" s="21">
        <f t="shared" si="45"/>
        <v>8.435396642634031E-4</v>
      </c>
      <c r="E170" s="21">
        <f t="shared" si="45"/>
        <v>0.18450042285852361</v>
      </c>
      <c r="F170" s="21">
        <f t="shared" si="45"/>
        <v>1.3495338639413795E-2</v>
      </c>
      <c r="G170" s="21">
        <f t="shared" si="45"/>
        <v>0.6284417553816678</v>
      </c>
    </row>
    <row r="172" spans="1:7" x14ac:dyDescent="0.2">
      <c r="C172" s="3" t="s">
        <v>7</v>
      </c>
    </row>
    <row r="173" spans="1:7" x14ac:dyDescent="0.2">
      <c r="B173" s="3" t="s">
        <v>11</v>
      </c>
      <c r="C173" s="7">
        <f>AVERAGE(C168:C170)</f>
        <v>0.78316907574018757</v>
      </c>
      <c r="D173" s="7">
        <f t="shared" ref="D173:G173" si="46">AVERAGE(D168:D170)</f>
        <v>8.8014461406639724E-2</v>
      </c>
      <c r="E173" s="7">
        <f t="shared" si="46"/>
        <v>1.0293960159792739</v>
      </c>
      <c r="F173" s="7">
        <f t="shared" si="46"/>
        <v>5.0394216051057324E-2</v>
      </c>
      <c r="G173" s="7">
        <f t="shared" si="46"/>
        <v>0.71119607360182968</v>
      </c>
    </row>
    <row r="174" spans="1:7" x14ac:dyDescent="0.2">
      <c r="B174" s="3" t="s">
        <v>12</v>
      </c>
      <c r="C174" s="7">
        <f>STDEV(C168:C170)</f>
        <v>0.60603980816849901</v>
      </c>
      <c r="D174" s="7">
        <f t="shared" ref="D174:G174" si="47">STDEV(D168:D170)</f>
        <v>7.6106544761061795E-2</v>
      </c>
      <c r="E174" s="7">
        <f t="shared" si="47"/>
        <v>1.1479120961750648</v>
      </c>
      <c r="F174" s="7">
        <f t="shared" si="47"/>
        <v>3.3315239503086604E-2</v>
      </c>
      <c r="G174" s="7">
        <f t="shared" si="47"/>
        <v>0.59901125145892919</v>
      </c>
    </row>
    <row r="175" spans="1:7" x14ac:dyDescent="0.2">
      <c r="B175" s="3" t="s">
        <v>13</v>
      </c>
      <c r="C175" s="7">
        <f>C173/$D173</f>
        <v>8.8981863119269864</v>
      </c>
      <c r="D175" s="7">
        <f t="shared" ref="D175:G175" si="48">D173/$D173</f>
        <v>1</v>
      </c>
      <c r="E175" s="7">
        <f>E173/$D173</f>
        <v>11.695759986797093</v>
      </c>
      <c r="F175" s="7">
        <f t="shared" si="48"/>
        <v>0.5725674536395633</v>
      </c>
      <c r="G175" s="7">
        <f t="shared" si="48"/>
        <v>8.0804456703540968</v>
      </c>
    </row>
    <row r="178" spans="1:8" x14ac:dyDescent="0.2">
      <c r="A178" s="3" t="s">
        <v>60</v>
      </c>
    </row>
    <row r="179" spans="1:8" ht="16" thickBot="1" x14ac:dyDescent="0.25">
      <c r="A179" s="3" t="s">
        <v>61</v>
      </c>
      <c r="C179" t="s">
        <v>62</v>
      </c>
      <c r="D179" t="s">
        <v>63</v>
      </c>
      <c r="E179" t="s">
        <v>64</v>
      </c>
      <c r="F179" t="s">
        <v>65</v>
      </c>
      <c r="G179" t="s">
        <v>66</v>
      </c>
      <c r="H179" t="s">
        <v>67</v>
      </c>
    </row>
    <row r="180" spans="1:8" x14ac:dyDescent="0.2">
      <c r="A180" s="80" t="s">
        <v>6</v>
      </c>
      <c r="B180" s="8" t="s">
        <v>2</v>
      </c>
      <c r="C180" s="2">
        <v>134816</v>
      </c>
      <c r="D180" s="2">
        <v>19488</v>
      </c>
      <c r="E180" s="2">
        <v>32416</v>
      </c>
      <c r="F180" s="2">
        <v>148960</v>
      </c>
      <c r="G180" s="2">
        <v>6016</v>
      </c>
      <c r="H180" s="2">
        <v>36096</v>
      </c>
    </row>
    <row r="181" spans="1:8" x14ac:dyDescent="0.2">
      <c r="A181" s="81"/>
      <c r="B181" t="s">
        <v>4</v>
      </c>
      <c r="C181" s="1">
        <v>179400</v>
      </c>
      <c r="D181" s="1">
        <v>75660</v>
      </c>
      <c r="E181" s="1">
        <v>212316</v>
      </c>
      <c r="F181" s="1">
        <v>252928</v>
      </c>
      <c r="G181" s="1">
        <v>27716</v>
      </c>
      <c r="H181" s="1">
        <v>45292</v>
      </c>
    </row>
    <row r="182" spans="1:8" ht="16" thickBot="1" x14ac:dyDescent="0.25">
      <c r="A182" s="82"/>
      <c r="B182" s="12" t="s">
        <v>5</v>
      </c>
      <c r="C182" s="2">
        <v>1344204</v>
      </c>
      <c r="D182" s="2">
        <v>145044</v>
      </c>
      <c r="E182" s="2">
        <v>516852</v>
      </c>
      <c r="F182" s="2">
        <v>1354896</v>
      </c>
      <c r="G182" s="2">
        <v>25920</v>
      </c>
      <c r="H182" s="2">
        <v>1164276</v>
      </c>
    </row>
    <row r="183" spans="1:8" x14ac:dyDescent="0.2">
      <c r="A183" s="80" t="s">
        <v>9</v>
      </c>
      <c r="B183" s="8" t="s">
        <v>2</v>
      </c>
      <c r="C183" s="2">
        <v>269306</v>
      </c>
      <c r="D183" s="2">
        <v>833302</v>
      </c>
      <c r="E183" s="2">
        <v>518852</v>
      </c>
      <c r="F183" s="2">
        <v>940424</v>
      </c>
      <c r="G183" s="2">
        <v>913520</v>
      </c>
      <c r="H183" s="2">
        <v>230660</v>
      </c>
    </row>
    <row r="184" spans="1:8" x14ac:dyDescent="0.2">
      <c r="A184" s="81"/>
      <c r="B184" t="s">
        <v>4</v>
      </c>
      <c r="C184" s="1">
        <v>377468</v>
      </c>
      <c r="D184" s="1">
        <v>253812</v>
      </c>
      <c r="E184" s="1">
        <v>91832</v>
      </c>
      <c r="F184" s="1">
        <v>450008</v>
      </c>
      <c r="G184" s="1">
        <v>466180</v>
      </c>
      <c r="H184" s="1">
        <v>113828</v>
      </c>
    </row>
    <row r="185" spans="1:8" ht="16" thickBot="1" x14ac:dyDescent="0.25">
      <c r="A185" s="82"/>
      <c r="B185" s="12" t="s">
        <v>5</v>
      </c>
      <c r="C185" s="2">
        <v>505872</v>
      </c>
      <c r="D185" s="2">
        <v>740196</v>
      </c>
      <c r="E185" s="2">
        <v>794592</v>
      </c>
      <c r="F185" s="2">
        <v>1224972</v>
      </c>
      <c r="G185" s="2">
        <v>820944</v>
      </c>
      <c r="H185" s="2">
        <v>536976</v>
      </c>
    </row>
    <row r="186" spans="1:8" x14ac:dyDescent="0.2">
      <c r="A186" s="80" t="s">
        <v>10</v>
      </c>
      <c r="B186" s="8" t="s">
        <v>2</v>
      </c>
      <c r="C186" s="18">
        <f>C180/C183</f>
        <v>0.50060525944464662</v>
      </c>
      <c r="D186" s="18">
        <f t="shared" ref="D186:H186" si="49">D180/D183</f>
        <v>2.338647933162287E-2</v>
      </c>
      <c r="E186" s="18">
        <f t="shared" si="49"/>
        <v>6.2476390184484205E-2</v>
      </c>
      <c r="F186" s="18">
        <f t="shared" si="49"/>
        <v>0.15839663811217067</v>
      </c>
      <c r="G186" s="18">
        <f t="shared" si="49"/>
        <v>6.5855153691216396E-3</v>
      </c>
      <c r="H186" s="18">
        <f t="shared" si="49"/>
        <v>0.15649007196739789</v>
      </c>
    </row>
    <row r="187" spans="1:8" x14ac:dyDescent="0.2">
      <c r="A187" s="81"/>
      <c r="B187" t="s">
        <v>4</v>
      </c>
      <c r="C187" s="7">
        <f t="shared" ref="C187:H187" si="50">C181/C184</f>
        <v>0.47527207604353217</v>
      </c>
      <c r="D187" s="7">
        <f t="shared" si="50"/>
        <v>0.29809465273509528</v>
      </c>
      <c r="E187" s="7">
        <f t="shared" si="50"/>
        <v>2.312004530011325</v>
      </c>
      <c r="F187" s="7">
        <f t="shared" si="50"/>
        <v>0.56205223018257455</v>
      </c>
      <c r="G187" s="7">
        <f t="shared" si="50"/>
        <v>5.9453430005577242E-2</v>
      </c>
      <c r="H187" s="7">
        <f t="shared" si="50"/>
        <v>0.39789858382823207</v>
      </c>
    </row>
    <row r="188" spans="1:8" ht="16" thickBot="1" x14ac:dyDescent="0.25">
      <c r="A188" s="82"/>
      <c r="B188" s="12" t="s">
        <v>5</v>
      </c>
      <c r="C188" s="21">
        <f t="shared" ref="C188:H188" si="51">C182/C185</f>
        <v>2.6572018218047253</v>
      </c>
      <c r="D188" s="21">
        <f t="shared" si="51"/>
        <v>0.19595350420699381</v>
      </c>
      <c r="E188" s="21">
        <f t="shared" si="51"/>
        <v>0.65046212395795577</v>
      </c>
      <c r="F188" s="21">
        <f t="shared" si="51"/>
        <v>1.1060628324565787</v>
      </c>
      <c r="G188" s="21">
        <f t="shared" si="51"/>
        <v>3.1573408174004558E-2</v>
      </c>
      <c r="H188" s="21">
        <f t="shared" si="51"/>
        <v>2.1682086350227943</v>
      </c>
    </row>
    <row r="190" spans="1:8" x14ac:dyDescent="0.2">
      <c r="C190" s="3"/>
    </row>
    <row r="191" spans="1:8" x14ac:dyDescent="0.2">
      <c r="B191" s="3" t="s">
        <v>11</v>
      </c>
      <c r="C191" s="7">
        <f>AVERAGE(C186:C188)</f>
        <v>1.2110263857643013</v>
      </c>
      <c r="D191" s="7">
        <f t="shared" ref="D191:H191" si="52">AVERAGE(D186:D188)</f>
        <v>0.17247821209123729</v>
      </c>
      <c r="E191" s="7">
        <f t="shared" si="52"/>
        <v>1.0083143480512549</v>
      </c>
      <c r="F191" s="7">
        <f t="shared" si="52"/>
        <v>0.60883723358377462</v>
      </c>
      <c r="G191" s="7">
        <f t="shared" si="52"/>
        <v>3.2537451182901148E-2</v>
      </c>
      <c r="H191" s="7">
        <f t="shared" si="52"/>
        <v>0.90753243027280794</v>
      </c>
    </row>
    <row r="192" spans="1:8" x14ac:dyDescent="0.2">
      <c r="B192" s="3" t="s">
        <v>12</v>
      </c>
      <c r="C192" s="7">
        <f>STDEV(C186:C188)</f>
        <v>1.2524887170750649</v>
      </c>
      <c r="D192" s="7">
        <f t="shared" ref="D192:H192" si="53">STDEV(D186:D188)</f>
        <v>0.13885050283887398</v>
      </c>
      <c r="E192" s="7">
        <f t="shared" si="53"/>
        <v>1.1666781362846363</v>
      </c>
      <c r="F192" s="7">
        <f t="shared" si="53"/>
        <v>0.47556222661523595</v>
      </c>
      <c r="G192" s="7">
        <f t="shared" si="53"/>
        <v>2.6447138478371164E-2</v>
      </c>
      <c r="H192" s="7">
        <f t="shared" si="53"/>
        <v>1.0984297370869189</v>
      </c>
    </row>
    <row r="193" spans="1:8" x14ac:dyDescent="0.2">
      <c r="B193" s="3" t="s">
        <v>13</v>
      </c>
      <c r="C193" s="7">
        <f>C191/$D191</f>
        <v>7.0213296571261665</v>
      </c>
      <c r="D193" s="7">
        <f t="shared" ref="D193:E193" si="54">D191/$D191</f>
        <v>1</v>
      </c>
      <c r="E193" s="7">
        <f t="shared" si="54"/>
        <v>5.8460389624045854</v>
      </c>
      <c r="F193" s="7">
        <f>F191/$G191</f>
        <v>18.711890804271924</v>
      </c>
      <c r="G193" s="7">
        <f t="shared" ref="G193:H193" si="55">G191/$G191</f>
        <v>1</v>
      </c>
      <c r="H193" s="7">
        <f t="shared" si="55"/>
        <v>27.891933672718899</v>
      </c>
    </row>
    <row r="197" spans="1:8" x14ac:dyDescent="0.2">
      <c r="A197" s="3" t="s">
        <v>68</v>
      </c>
    </row>
    <row r="198" spans="1:8" ht="16" thickBot="1" x14ac:dyDescent="0.25">
      <c r="A198" s="3" t="s">
        <v>69</v>
      </c>
      <c r="C198" s="40" t="s">
        <v>74</v>
      </c>
      <c r="D198" s="40" t="s">
        <v>70</v>
      </c>
      <c r="E198" s="40" t="s">
        <v>71</v>
      </c>
      <c r="F198" s="40" t="s">
        <v>75</v>
      </c>
      <c r="G198" s="40" t="s">
        <v>72</v>
      </c>
      <c r="H198" s="40" t="s">
        <v>73</v>
      </c>
    </row>
    <row r="199" spans="1:8" x14ac:dyDescent="0.2">
      <c r="A199" s="77" t="s">
        <v>6</v>
      </c>
      <c r="B199" s="44"/>
      <c r="C199" s="8"/>
      <c r="D199" s="41"/>
      <c r="E199" s="15"/>
      <c r="F199" s="8"/>
      <c r="G199" s="15"/>
      <c r="H199" s="16"/>
    </row>
    <row r="200" spans="1:8" x14ac:dyDescent="0.2">
      <c r="A200" s="78"/>
      <c r="B200" s="45" t="s">
        <v>4</v>
      </c>
      <c r="C200" s="23">
        <v>2554253</v>
      </c>
      <c r="D200" s="1">
        <v>572418</v>
      </c>
      <c r="E200" s="1">
        <v>2557473</v>
      </c>
      <c r="F200" s="1">
        <v>6634196</v>
      </c>
      <c r="G200" s="1">
        <v>1121670</v>
      </c>
      <c r="H200" s="17">
        <v>915216</v>
      </c>
    </row>
    <row r="201" spans="1:8" x14ac:dyDescent="0.2">
      <c r="A201" s="78"/>
      <c r="B201" s="45" t="s">
        <v>5</v>
      </c>
      <c r="C201" s="26">
        <v>1026760</v>
      </c>
      <c r="D201" s="2">
        <v>244660</v>
      </c>
      <c r="E201" s="2">
        <v>700350</v>
      </c>
      <c r="F201" s="2">
        <v>1497660</v>
      </c>
      <c r="G201" s="2">
        <v>504735</v>
      </c>
      <c r="H201" s="11">
        <v>167446</v>
      </c>
    </row>
    <row r="202" spans="1:8" ht="16" thickBot="1" x14ac:dyDescent="0.25">
      <c r="A202" s="79"/>
      <c r="B202" s="46" t="s">
        <v>14</v>
      </c>
      <c r="C202" s="13">
        <v>2315789</v>
      </c>
      <c r="D202" s="13">
        <v>49096</v>
      </c>
      <c r="E202" s="13">
        <v>741684</v>
      </c>
      <c r="F202" s="13">
        <v>922200</v>
      </c>
      <c r="G202" s="13">
        <v>30476</v>
      </c>
      <c r="H202" s="14">
        <v>111499</v>
      </c>
    </row>
    <row r="203" spans="1:8" x14ac:dyDescent="0.2">
      <c r="A203" s="77" t="s">
        <v>9</v>
      </c>
      <c r="B203" s="44"/>
      <c r="C203" s="8"/>
      <c r="D203" s="42"/>
      <c r="E203" s="18"/>
      <c r="F203" s="8"/>
      <c r="G203" s="18"/>
      <c r="H203" s="19"/>
    </row>
    <row r="204" spans="1:8" x14ac:dyDescent="0.2">
      <c r="A204" s="78"/>
      <c r="B204" s="45" t="s">
        <v>4</v>
      </c>
      <c r="C204" s="23">
        <v>3058609</v>
      </c>
      <c r="D204" s="1">
        <v>2869152</v>
      </c>
      <c r="E204" s="1">
        <v>2361683</v>
      </c>
      <c r="F204" s="1">
        <v>2763483</v>
      </c>
      <c r="G204" s="1">
        <v>3328320</v>
      </c>
      <c r="H204" s="17">
        <v>3225600</v>
      </c>
    </row>
    <row r="205" spans="1:8" x14ac:dyDescent="0.2">
      <c r="A205" s="78"/>
      <c r="B205" s="45" t="s">
        <v>5</v>
      </c>
      <c r="C205" s="23">
        <v>1174485</v>
      </c>
      <c r="D205" s="1">
        <v>1199394</v>
      </c>
      <c r="E205" s="1">
        <v>1319670</v>
      </c>
      <c r="F205" s="1">
        <v>1807918</v>
      </c>
      <c r="G205" s="1">
        <v>2376434</v>
      </c>
      <c r="H205" s="17">
        <v>713744</v>
      </c>
    </row>
    <row r="206" spans="1:8" ht="16" thickBot="1" x14ac:dyDescent="0.25">
      <c r="A206" s="79"/>
      <c r="B206" s="46" t="s">
        <v>14</v>
      </c>
      <c r="C206" s="13">
        <v>670662</v>
      </c>
      <c r="D206" s="13">
        <v>1145606</v>
      </c>
      <c r="E206" s="13">
        <v>815332</v>
      </c>
      <c r="F206" s="13">
        <v>1106670</v>
      </c>
      <c r="G206" s="13">
        <v>1027880</v>
      </c>
      <c r="H206" s="14">
        <v>779610</v>
      </c>
    </row>
    <row r="207" spans="1:8" x14ac:dyDescent="0.2">
      <c r="A207" s="80" t="s">
        <v>10</v>
      </c>
      <c r="B207" s="8"/>
      <c r="C207" s="43"/>
      <c r="D207" s="18"/>
      <c r="E207" s="18"/>
      <c r="F207" s="18"/>
      <c r="G207" s="18"/>
      <c r="H207" s="18"/>
    </row>
    <row r="208" spans="1:8" x14ac:dyDescent="0.2">
      <c r="A208" s="81"/>
      <c r="B208" t="s">
        <v>4</v>
      </c>
      <c r="C208" s="7">
        <f>C200/C204</f>
        <v>0.83510281961506028</v>
      </c>
      <c r="D208" s="7">
        <f t="shared" ref="D208:H208" si="56">D200/D204</f>
        <v>0.19950772911299228</v>
      </c>
      <c r="E208" s="7">
        <f t="shared" si="56"/>
        <v>1.0829027435096072</v>
      </c>
      <c r="F208" s="7">
        <f t="shared" si="56"/>
        <v>2.4006646684636741</v>
      </c>
      <c r="G208" s="7">
        <f t="shared" si="56"/>
        <v>0.33700785982117104</v>
      </c>
      <c r="H208" s="7">
        <f t="shared" si="56"/>
        <v>0.28373511904761906</v>
      </c>
    </row>
    <row r="209" spans="1:8" x14ac:dyDescent="0.2">
      <c r="A209" s="81"/>
      <c r="B209" t="s">
        <v>5</v>
      </c>
      <c r="C209" s="7">
        <f t="shared" ref="C209:H209" si="57">C201/C205</f>
        <v>0.87422146728140415</v>
      </c>
      <c r="D209" s="7">
        <f t="shared" si="57"/>
        <v>0.20398634643828467</v>
      </c>
      <c r="E209" s="7">
        <f t="shared" si="57"/>
        <v>0.53070085703243997</v>
      </c>
      <c r="F209" s="7">
        <f t="shared" si="57"/>
        <v>0.82838934066699932</v>
      </c>
      <c r="G209" s="7">
        <f t="shared" si="57"/>
        <v>0.21239176009095981</v>
      </c>
      <c r="H209" s="7">
        <f t="shared" si="57"/>
        <v>0.23460232240130915</v>
      </c>
    </row>
    <row r="210" spans="1:8" ht="16" thickBot="1" x14ac:dyDescent="0.25">
      <c r="A210" s="82"/>
      <c r="B210" s="12" t="s">
        <v>14</v>
      </c>
      <c r="C210" s="7">
        <f t="shared" ref="C210:H210" si="58">C202/C206</f>
        <v>3.45298973253293</v>
      </c>
      <c r="D210" s="7">
        <f t="shared" si="58"/>
        <v>4.2855920796504209E-2</v>
      </c>
      <c r="E210" s="7">
        <f t="shared" si="58"/>
        <v>0.90967115236492624</v>
      </c>
      <c r="F210" s="7">
        <f t="shared" si="58"/>
        <v>0.83331074303993058</v>
      </c>
      <c r="G210" s="7">
        <f t="shared" si="58"/>
        <v>2.964937541347239E-2</v>
      </c>
      <c r="H210" s="7">
        <f t="shared" si="58"/>
        <v>0.14301894537012097</v>
      </c>
    </row>
    <row r="212" spans="1:8" x14ac:dyDescent="0.2">
      <c r="C212" s="40" t="s">
        <v>74</v>
      </c>
      <c r="D212" s="40" t="s">
        <v>70</v>
      </c>
      <c r="E212" s="40" t="s">
        <v>71</v>
      </c>
      <c r="F212" s="40" t="s">
        <v>75</v>
      </c>
      <c r="G212" s="40" t="s">
        <v>72</v>
      </c>
      <c r="H212" s="40" t="s">
        <v>73</v>
      </c>
    </row>
    <row r="213" spans="1:8" x14ac:dyDescent="0.2">
      <c r="B213" s="3" t="s">
        <v>11</v>
      </c>
      <c r="C213" s="7">
        <f>AVERAGE(C207:C210)</f>
        <v>1.7207713398097981</v>
      </c>
      <c r="D213" s="7">
        <f t="shared" ref="D213:H213" si="59">AVERAGE(D207:D210)</f>
        <v>0.14878333211592704</v>
      </c>
      <c r="E213" s="7">
        <f t="shared" si="59"/>
        <v>0.84109158430232445</v>
      </c>
      <c r="F213" s="7">
        <f t="shared" si="59"/>
        <v>1.3541215840568681</v>
      </c>
      <c r="G213" s="7">
        <f t="shared" si="59"/>
        <v>0.19301633177520106</v>
      </c>
      <c r="H213" s="7">
        <f t="shared" si="59"/>
        <v>0.22045212893968305</v>
      </c>
    </row>
    <row r="214" spans="1:8" x14ac:dyDescent="0.2">
      <c r="B214" s="3" t="s">
        <v>12</v>
      </c>
      <c r="C214" s="7">
        <f>STDEV(C207:C210)</f>
        <v>1.5002726376279225</v>
      </c>
      <c r="D214" s="7">
        <f t="shared" ref="D214:H214" si="60">STDEV(D207:D210)</f>
        <v>9.1763156304217525E-2</v>
      </c>
      <c r="E214" s="7">
        <f t="shared" si="60"/>
        <v>0.28241653408392248</v>
      </c>
      <c r="F214" s="7">
        <f t="shared" si="60"/>
        <v>0.90633623765692595</v>
      </c>
      <c r="G214" s="7">
        <f t="shared" si="60"/>
        <v>0.1545925771218131</v>
      </c>
      <c r="H214" s="7">
        <f t="shared" si="60"/>
        <v>7.1417304379681218E-2</v>
      </c>
    </row>
    <row r="215" spans="1:8" x14ac:dyDescent="0.2">
      <c r="B215" s="3" t="s">
        <v>13</v>
      </c>
      <c r="C215" s="7">
        <f>C213/$D213</f>
        <v>11.565619047092119</v>
      </c>
      <c r="D215" s="7">
        <f t="shared" ref="D215:H215" si="61">D213/$D213</f>
        <v>1</v>
      </c>
      <c r="E215" s="7">
        <f t="shared" si="61"/>
        <v>5.6531304437178074</v>
      </c>
      <c r="F215" s="7">
        <f t="shared" si="61"/>
        <v>9.1012989479344473</v>
      </c>
      <c r="G215" s="7">
        <f t="shared" si="61"/>
        <v>1.2972980846053987</v>
      </c>
      <c r="H215" s="7">
        <f t="shared" si="61"/>
        <v>1.4816990976375906</v>
      </c>
    </row>
    <row r="218" spans="1:8" x14ac:dyDescent="0.2">
      <c r="A218" s="3" t="s">
        <v>76</v>
      </c>
    </row>
    <row r="219" spans="1:8" ht="16" thickBot="1" x14ac:dyDescent="0.25">
      <c r="A219" s="3" t="s">
        <v>77</v>
      </c>
      <c r="C219" t="s">
        <v>78</v>
      </c>
      <c r="D219" t="s">
        <v>79</v>
      </c>
      <c r="E219" t="s">
        <v>80</v>
      </c>
      <c r="F219" t="s">
        <v>81</v>
      </c>
      <c r="G219" t="s">
        <v>82</v>
      </c>
    </row>
    <row r="220" spans="1:8" x14ac:dyDescent="0.2">
      <c r="A220" s="77" t="s">
        <v>6</v>
      </c>
      <c r="B220" s="44" t="s">
        <v>2</v>
      </c>
      <c r="C220" s="1">
        <v>1224960</v>
      </c>
      <c r="D220" s="1">
        <v>101835</v>
      </c>
      <c r="E220" s="1">
        <v>1815084</v>
      </c>
      <c r="F220" s="1">
        <v>48763</v>
      </c>
      <c r="G220" s="1">
        <v>496672</v>
      </c>
    </row>
    <row r="221" spans="1:8" x14ac:dyDescent="0.2">
      <c r="A221" s="78"/>
      <c r="B221" s="45" t="s">
        <v>4</v>
      </c>
      <c r="C221" s="1">
        <v>552564</v>
      </c>
      <c r="D221" s="1">
        <v>370543</v>
      </c>
      <c r="E221" s="1">
        <v>2060974</v>
      </c>
      <c r="F221" s="1">
        <v>1287832</v>
      </c>
      <c r="G221" s="1">
        <v>1202130</v>
      </c>
    </row>
    <row r="222" spans="1:8" x14ac:dyDescent="0.2">
      <c r="A222" s="78"/>
      <c r="B222" s="45" t="s">
        <v>5</v>
      </c>
      <c r="C222" s="1">
        <v>528710</v>
      </c>
      <c r="D222" s="1">
        <v>313092</v>
      </c>
      <c r="E222" s="1">
        <v>1373158</v>
      </c>
      <c r="F222" s="1">
        <v>594022</v>
      </c>
      <c r="G222" s="1">
        <v>920244</v>
      </c>
    </row>
    <row r="223" spans="1:8" ht="16" thickBot="1" x14ac:dyDescent="0.25">
      <c r="A223" s="79"/>
      <c r="B223" s="46" t="s">
        <v>14</v>
      </c>
      <c r="C223" s="1">
        <v>905697</v>
      </c>
      <c r="D223" s="1">
        <v>249579</v>
      </c>
      <c r="E223" s="1">
        <v>498576</v>
      </c>
      <c r="F223" s="1">
        <v>273630</v>
      </c>
      <c r="G223" s="1">
        <v>331765</v>
      </c>
    </row>
    <row r="224" spans="1:8" x14ac:dyDescent="0.2">
      <c r="A224" s="77" t="s">
        <v>9</v>
      </c>
      <c r="B224" s="44" t="s">
        <v>2</v>
      </c>
      <c r="C224" s="1">
        <v>419328</v>
      </c>
      <c r="D224" s="1">
        <v>985986</v>
      </c>
      <c r="E224" s="1">
        <v>1089396</v>
      </c>
      <c r="F224" s="1">
        <v>1347516</v>
      </c>
      <c r="G224" s="1">
        <v>1790430</v>
      </c>
    </row>
    <row r="225" spans="1:7" x14ac:dyDescent="0.2">
      <c r="A225" s="78"/>
      <c r="B225" s="45" t="s">
        <v>4</v>
      </c>
      <c r="C225" s="1">
        <v>676513</v>
      </c>
      <c r="D225" s="1">
        <v>695392</v>
      </c>
      <c r="E225" s="1">
        <v>1221570</v>
      </c>
      <c r="F225" s="1">
        <v>1399433</v>
      </c>
      <c r="G225" s="1">
        <v>1174808</v>
      </c>
    </row>
    <row r="226" spans="1:7" x14ac:dyDescent="0.2">
      <c r="A226" s="78"/>
      <c r="B226" s="45" t="s">
        <v>5</v>
      </c>
      <c r="C226" s="1">
        <v>649017</v>
      </c>
      <c r="D226" s="1">
        <v>1229004</v>
      </c>
      <c r="E226" s="1">
        <v>1540590</v>
      </c>
      <c r="F226" s="1">
        <v>1858380</v>
      </c>
      <c r="G226" s="1">
        <v>1258408</v>
      </c>
    </row>
    <row r="227" spans="1:7" ht="16" thickBot="1" x14ac:dyDescent="0.25">
      <c r="A227" s="79"/>
      <c r="B227" s="47" t="s">
        <v>14</v>
      </c>
      <c r="C227" s="24">
        <v>785273</v>
      </c>
      <c r="D227" s="24">
        <v>1333372</v>
      </c>
      <c r="E227" s="24">
        <v>1630195</v>
      </c>
      <c r="F227" s="24">
        <v>1467550</v>
      </c>
      <c r="G227" s="24">
        <v>1759351</v>
      </c>
    </row>
    <row r="228" spans="1:7" x14ac:dyDescent="0.2">
      <c r="A228" s="77" t="s">
        <v>10</v>
      </c>
      <c r="B228" s="44" t="s">
        <v>2</v>
      </c>
      <c r="C228" s="18">
        <f>C220/C224</f>
        <v>2.9212454212454211</v>
      </c>
      <c r="D228" s="18">
        <f t="shared" ref="D228:G228" si="62">D220/D224</f>
        <v>0.10328239954725524</v>
      </c>
      <c r="E228" s="18">
        <f t="shared" si="62"/>
        <v>1.6661379333135058</v>
      </c>
      <c r="F228" s="18">
        <f t="shared" si="62"/>
        <v>3.6187325419512646E-2</v>
      </c>
      <c r="G228" s="19">
        <f t="shared" si="62"/>
        <v>0.27740375217126612</v>
      </c>
    </row>
    <row r="229" spans="1:7" x14ac:dyDescent="0.2">
      <c r="A229" s="78"/>
      <c r="B229" s="45" t="s">
        <v>4</v>
      </c>
      <c r="C229" s="7">
        <f t="shared" ref="C229:G231" si="63">C221/C225</f>
        <v>0.81678253041700599</v>
      </c>
      <c r="D229" s="7">
        <f t="shared" si="63"/>
        <v>0.53285485021398005</v>
      </c>
      <c r="E229" s="7">
        <f t="shared" si="63"/>
        <v>1.6871517800862823</v>
      </c>
      <c r="F229" s="7">
        <f t="shared" si="63"/>
        <v>0.92025270234444945</v>
      </c>
      <c r="G229" s="20">
        <f t="shared" si="63"/>
        <v>1.0232565661793247</v>
      </c>
    </row>
    <row r="230" spans="1:7" x14ac:dyDescent="0.2">
      <c r="A230" s="78"/>
      <c r="B230" s="45" t="s">
        <v>5</v>
      </c>
      <c r="C230" s="7">
        <f t="shared" si="63"/>
        <v>0.81463197420098399</v>
      </c>
      <c r="D230" s="7">
        <f t="shared" si="63"/>
        <v>0.25475262895808315</v>
      </c>
      <c r="E230" s="7">
        <f t="shared" si="63"/>
        <v>0.89131955938958451</v>
      </c>
      <c r="F230" s="7">
        <f t="shared" si="63"/>
        <v>0.3196450672090746</v>
      </c>
      <c r="G230" s="20">
        <f t="shared" si="63"/>
        <v>0.73127634280773801</v>
      </c>
    </row>
    <row r="231" spans="1:7" ht="16" thickBot="1" x14ac:dyDescent="0.25">
      <c r="A231" s="79"/>
      <c r="B231" s="46" t="s">
        <v>14</v>
      </c>
      <c r="C231" s="21">
        <f t="shared" si="63"/>
        <v>1.1533530377333743</v>
      </c>
      <c r="D231" s="21">
        <f t="shared" si="63"/>
        <v>0.1871788218141674</v>
      </c>
      <c r="E231" s="21">
        <f t="shared" si="63"/>
        <v>0.30583825861323338</v>
      </c>
      <c r="F231" s="21">
        <f t="shared" si="63"/>
        <v>0.18645361316479847</v>
      </c>
      <c r="G231" s="22">
        <f t="shared" si="63"/>
        <v>0.18857237697309975</v>
      </c>
    </row>
    <row r="233" spans="1:7" x14ac:dyDescent="0.2">
      <c r="C233" t="s">
        <v>78</v>
      </c>
      <c r="D233" t="s">
        <v>79</v>
      </c>
      <c r="E233" t="s">
        <v>80</v>
      </c>
      <c r="F233" t="s">
        <v>81</v>
      </c>
      <c r="G233" t="s">
        <v>82</v>
      </c>
    </row>
    <row r="234" spans="1:7" x14ac:dyDescent="0.2">
      <c r="B234" s="3" t="s">
        <v>11</v>
      </c>
      <c r="C234" s="7">
        <f>AVERAGE(C228:C231)</f>
        <v>1.4265032408991964</v>
      </c>
      <c r="D234" s="7">
        <f t="shared" ref="D234:G234" si="64">AVERAGE(D228:D231)</f>
        <v>0.26951717513337148</v>
      </c>
      <c r="E234" s="7">
        <f t="shared" si="64"/>
        <v>1.1376118828506516</v>
      </c>
      <c r="F234" s="7">
        <f t="shared" si="64"/>
        <v>0.36563467703445879</v>
      </c>
      <c r="G234" s="7">
        <f t="shared" si="64"/>
        <v>0.55512725953285713</v>
      </c>
    </row>
    <row r="235" spans="1:7" x14ac:dyDescent="0.2">
      <c r="B235" s="3" t="s">
        <v>12</v>
      </c>
      <c r="C235" s="7">
        <f>STDEV(C228:C231)</f>
        <v>1.0091268521181227</v>
      </c>
      <c r="D235" s="7">
        <f t="shared" ref="D235:G235" si="65">STDEV(D228:D231)</f>
        <v>0.18617046667154888</v>
      </c>
      <c r="E235" s="7">
        <f t="shared" si="65"/>
        <v>0.66679361005849236</v>
      </c>
      <c r="F235" s="7">
        <f t="shared" si="65"/>
        <v>0.38745219461941788</v>
      </c>
      <c r="G235" s="7">
        <f t="shared" si="65"/>
        <v>0.39228661959911609</v>
      </c>
    </row>
    <row r="236" spans="1:7" x14ac:dyDescent="0.2">
      <c r="B236" s="3" t="s">
        <v>13</v>
      </c>
      <c r="C236" s="7">
        <f>C234/$D234</f>
        <v>5.2928101527974478</v>
      </c>
      <c r="D236" s="7">
        <f>D234/$D234</f>
        <v>1</v>
      </c>
      <c r="E236" s="7">
        <f>E234/$D234</f>
        <v>4.2209253725210667</v>
      </c>
      <c r="F236" s="7">
        <f>F234/$D234</f>
        <v>1.3566284851921708</v>
      </c>
      <c r="G236" s="7">
        <f>G234/$D234</f>
        <v>2.0597101437344412</v>
      </c>
    </row>
    <row r="239" spans="1:7" x14ac:dyDescent="0.2">
      <c r="A239" s="3" t="s">
        <v>83</v>
      </c>
    </row>
    <row r="240" spans="1:7" x14ac:dyDescent="0.2">
      <c r="A240" s="3" t="s">
        <v>84</v>
      </c>
    </row>
    <row r="241" spans="1:12" ht="16" thickBot="1" x14ac:dyDescent="0.25">
      <c r="C241" t="s">
        <v>91</v>
      </c>
      <c r="D241" t="s">
        <v>92</v>
      </c>
      <c r="E241" t="s">
        <v>93</v>
      </c>
      <c r="F241" t="s">
        <v>94</v>
      </c>
      <c r="G241" t="s">
        <v>95</v>
      </c>
    </row>
    <row r="242" spans="1:12" ht="14.5" customHeight="1" x14ac:dyDescent="0.2">
      <c r="A242" s="72" t="s">
        <v>87</v>
      </c>
      <c r="B242" s="63" t="s">
        <v>2</v>
      </c>
      <c r="C242" s="41">
        <v>151788</v>
      </c>
      <c r="D242" s="15">
        <v>19272</v>
      </c>
      <c r="E242" s="15">
        <v>3518856</v>
      </c>
      <c r="F242" s="15">
        <v>33484</v>
      </c>
      <c r="G242" s="16">
        <v>128000</v>
      </c>
    </row>
    <row r="243" spans="1:12" x14ac:dyDescent="0.2">
      <c r="A243" s="74"/>
      <c r="B243" s="64" t="s">
        <v>4</v>
      </c>
      <c r="C243" s="23">
        <v>2849</v>
      </c>
      <c r="D243" s="1">
        <v>888</v>
      </c>
      <c r="E243" s="1">
        <v>1346128</v>
      </c>
      <c r="F243" s="1">
        <v>1702</v>
      </c>
      <c r="G243" s="17">
        <v>1440</v>
      </c>
    </row>
    <row r="244" spans="1:12" ht="16" thickBot="1" x14ac:dyDescent="0.25">
      <c r="A244" s="73"/>
      <c r="B244" s="65" t="s">
        <v>5</v>
      </c>
      <c r="C244" s="62">
        <v>15048</v>
      </c>
      <c r="D244" s="13">
        <v>722</v>
      </c>
      <c r="E244" s="13">
        <v>589192</v>
      </c>
      <c r="F244" s="13">
        <v>3952</v>
      </c>
      <c r="G244" s="14">
        <v>72879</v>
      </c>
      <c r="J244" s="60"/>
      <c r="K244" s="60"/>
      <c r="L244" s="60"/>
    </row>
    <row r="245" spans="1:12" ht="14.5" customHeight="1" x14ac:dyDescent="0.2">
      <c r="A245" s="72" t="s">
        <v>88</v>
      </c>
      <c r="B245" s="63" t="s">
        <v>2</v>
      </c>
      <c r="C245" s="41">
        <v>508612</v>
      </c>
      <c r="D245" s="15">
        <v>17116</v>
      </c>
      <c r="E245" s="15">
        <v>2629044</v>
      </c>
      <c r="F245" s="15">
        <v>85844</v>
      </c>
      <c r="G245" s="16">
        <v>919500</v>
      </c>
      <c r="J245" s="60"/>
      <c r="K245" s="60"/>
      <c r="L245" s="60"/>
    </row>
    <row r="246" spans="1:12" x14ac:dyDescent="0.2">
      <c r="A246" s="74"/>
      <c r="B246" s="64" t="s">
        <v>4</v>
      </c>
      <c r="C246" s="23">
        <v>8843</v>
      </c>
      <c r="D246" s="1">
        <v>3293</v>
      </c>
      <c r="E246" s="1">
        <v>2234547</v>
      </c>
      <c r="F246" s="1">
        <v>17205</v>
      </c>
      <c r="G246" s="17">
        <v>124360</v>
      </c>
      <c r="J246" s="60"/>
      <c r="K246" s="60"/>
      <c r="L246" s="60"/>
    </row>
    <row r="247" spans="1:12" ht="16" thickBot="1" x14ac:dyDescent="0.25">
      <c r="A247" s="73"/>
      <c r="B247" s="65" t="s">
        <v>5</v>
      </c>
      <c r="C247" s="62">
        <v>304418</v>
      </c>
      <c r="D247" s="13">
        <v>6498</v>
      </c>
      <c r="E247" s="13">
        <v>2471589</v>
      </c>
      <c r="F247" s="13">
        <v>151962</v>
      </c>
      <c r="G247" s="14">
        <v>2411637</v>
      </c>
      <c r="J247" s="60"/>
      <c r="K247" s="60"/>
      <c r="L247" s="60"/>
    </row>
    <row r="248" spans="1:12" ht="14.5" customHeight="1" x14ac:dyDescent="0.2">
      <c r="A248" s="72" t="s">
        <v>89</v>
      </c>
      <c r="B248" s="63" t="s">
        <v>2</v>
      </c>
      <c r="C248" s="41">
        <v>71328</v>
      </c>
      <c r="D248" s="15">
        <v>409365</v>
      </c>
      <c r="E248" s="15">
        <v>172530</v>
      </c>
      <c r="F248" s="15">
        <v>515742</v>
      </c>
      <c r="G248" s="16">
        <v>705132</v>
      </c>
    </row>
    <row r="249" spans="1:12" x14ac:dyDescent="0.2">
      <c r="A249" s="74"/>
      <c r="B249" s="64" t="s">
        <v>4</v>
      </c>
      <c r="C249" s="23">
        <v>8926846</v>
      </c>
      <c r="D249" s="1">
        <v>7473156</v>
      </c>
      <c r="E249" s="1">
        <v>6893904</v>
      </c>
      <c r="F249" s="1">
        <v>7910574</v>
      </c>
      <c r="G249" s="17">
        <v>8979984</v>
      </c>
    </row>
    <row r="250" spans="1:12" ht="16" thickBot="1" x14ac:dyDescent="0.25">
      <c r="A250" s="73"/>
      <c r="B250" s="65" t="s">
        <v>5</v>
      </c>
      <c r="C250" s="62">
        <v>410080</v>
      </c>
      <c r="D250" s="13">
        <v>395600</v>
      </c>
      <c r="E250" s="13">
        <v>376771</v>
      </c>
      <c r="F250" s="13">
        <v>516510</v>
      </c>
      <c r="G250" s="14">
        <v>450630</v>
      </c>
    </row>
    <row r="251" spans="1:12" ht="14.5" customHeight="1" x14ac:dyDescent="0.2">
      <c r="A251" s="72" t="s">
        <v>90</v>
      </c>
      <c r="B251" s="63" t="s">
        <v>2</v>
      </c>
      <c r="C251" s="41">
        <v>818784</v>
      </c>
      <c r="D251" s="15">
        <v>1383840</v>
      </c>
      <c r="E251" s="15">
        <v>1359666</v>
      </c>
      <c r="F251" s="15">
        <v>2437068</v>
      </c>
      <c r="G251" s="16">
        <v>1735830</v>
      </c>
    </row>
    <row r="252" spans="1:12" x14ac:dyDescent="0.2">
      <c r="A252" s="74"/>
      <c r="B252" s="64" t="s">
        <v>4</v>
      </c>
      <c r="C252" s="23">
        <v>2165506</v>
      </c>
      <c r="D252" s="1">
        <v>1936176</v>
      </c>
      <c r="E252" s="1">
        <v>3801315</v>
      </c>
      <c r="F252" s="1">
        <v>3210202</v>
      </c>
      <c r="G252" s="17">
        <v>7832304</v>
      </c>
    </row>
    <row r="253" spans="1:12" ht="16" thickBot="1" x14ac:dyDescent="0.25">
      <c r="A253" s="73"/>
      <c r="B253" s="65" t="s">
        <v>5</v>
      </c>
      <c r="C253" s="66">
        <v>167420</v>
      </c>
      <c r="D253" s="24">
        <v>133440</v>
      </c>
      <c r="E253" s="24">
        <v>92944</v>
      </c>
      <c r="F253" s="24">
        <v>171495</v>
      </c>
      <c r="G253" s="67">
        <v>143730</v>
      </c>
    </row>
    <row r="254" spans="1:12" x14ac:dyDescent="0.2">
      <c r="A254" s="75" t="s">
        <v>96</v>
      </c>
      <c r="B254" s="48" t="s">
        <v>2</v>
      </c>
      <c r="C254" s="7">
        <f>C242/C248</f>
        <v>2.1280282637954238</v>
      </c>
      <c r="D254" s="7">
        <f t="shared" ref="D254:G254" si="66">D242/D248</f>
        <v>4.7077791213220477E-2</v>
      </c>
      <c r="E254" s="7">
        <f t="shared" si="66"/>
        <v>20.395618153364634</v>
      </c>
      <c r="F254" s="7">
        <f t="shared" si="66"/>
        <v>6.4923934835634869E-2</v>
      </c>
      <c r="G254" s="7">
        <f t="shared" si="66"/>
        <v>0.18152629578575358</v>
      </c>
    </row>
    <row r="255" spans="1:12" x14ac:dyDescent="0.2">
      <c r="A255" s="76"/>
      <c r="B255" s="49" t="s">
        <v>4</v>
      </c>
      <c r="C255" s="7">
        <f t="shared" ref="C255:G256" si="67">C243/C249</f>
        <v>3.1914967503640141E-4</v>
      </c>
      <c r="D255" s="7">
        <f t="shared" si="67"/>
        <v>1.188252995120134E-4</v>
      </c>
      <c r="E255" s="7">
        <f t="shared" si="67"/>
        <v>0.19526352557273788</v>
      </c>
      <c r="F255" s="7">
        <f t="shared" si="67"/>
        <v>2.1515505701609011E-4</v>
      </c>
      <c r="G255" s="7">
        <f t="shared" si="67"/>
        <v>1.6035663315213034E-4</v>
      </c>
    </row>
    <row r="256" spans="1:12" ht="16" thickBot="1" x14ac:dyDescent="0.25">
      <c r="A256" s="76"/>
      <c r="B256" s="50" t="s">
        <v>5</v>
      </c>
      <c r="C256" s="7">
        <f t="shared" si="67"/>
        <v>3.6695278969957085E-2</v>
      </c>
      <c r="D256" s="7">
        <f t="shared" si="67"/>
        <v>1.8250758341759354E-3</v>
      </c>
      <c r="E256" s="7">
        <f t="shared" si="67"/>
        <v>1.5637933917419333</v>
      </c>
      <c r="F256" s="7">
        <f t="shared" si="67"/>
        <v>7.6513523455499412E-3</v>
      </c>
      <c r="G256" s="7">
        <f t="shared" si="67"/>
        <v>0.16172691565142133</v>
      </c>
    </row>
    <row r="257" spans="1:7" x14ac:dyDescent="0.2">
      <c r="A257" s="75" t="s">
        <v>96</v>
      </c>
      <c r="B257" s="48" t="s">
        <v>2</v>
      </c>
      <c r="C257" s="7">
        <f>C245/C251</f>
        <v>0.62117970062922578</v>
      </c>
      <c r="D257" s="7">
        <f t="shared" ref="D257:G257" si="68">D245/D251</f>
        <v>1.2368481905422592E-2</v>
      </c>
      <c r="E257" s="7">
        <f t="shared" si="68"/>
        <v>1.9335954565312363</v>
      </c>
      <c r="F257" s="7">
        <f t="shared" si="68"/>
        <v>3.522429411079215E-2</v>
      </c>
      <c r="G257" s="7">
        <f t="shared" si="68"/>
        <v>0.52971777190162628</v>
      </c>
    </row>
    <row r="258" spans="1:7" x14ac:dyDescent="0.2">
      <c r="A258" s="76"/>
      <c r="B258" s="49" t="s">
        <v>4</v>
      </c>
      <c r="C258" s="7">
        <f t="shared" ref="C258:G259" si="69">C246/C252</f>
        <v>4.0835721535751922E-3</v>
      </c>
      <c r="D258" s="7">
        <f t="shared" si="69"/>
        <v>1.7007751361446479E-3</v>
      </c>
      <c r="E258" s="7">
        <f t="shared" si="69"/>
        <v>0.58783526227108251</v>
      </c>
      <c r="F258" s="7">
        <f t="shared" si="69"/>
        <v>5.3594758211477035E-3</v>
      </c>
      <c r="G258" s="7">
        <f t="shared" si="69"/>
        <v>1.5877831095422242E-2</v>
      </c>
    </row>
    <row r="259" spans="1:7" ht="16" thickBot="1" x14ac:dyDescent="0.25">
      <c r="A259" s="76"/>
      <c r="B259" s="50" t="s">
        <v>5</v>
      </c>
      <c r="C259" s="7">
        <f t="shared" si="69"/>
        <v>1.8182893322183729</v>
      </c>
      <c r="D259" s="7">
        <f t="shared" si="69"/>
        <v>4.8696043165467627E-2</v>
      </c>
      <c r="E259" s="7">
        <f t="shared" si="69"/>
        <v>26.592238337063179</v>
      </c>
      <c r="F259" s="7">
        <f t="shared" si="69"/>
        <v>0.8861016356161987</v>
      </c>
      <c r="G259" s="7">
        <f t="shared" si="69"/>
        <v>16.778939678563972</v>
      </c>
    </row>
    <row r="261" spans="1:7" x14ac:dyDescent="0.2">
      <c r="C261" t="s">
        <v>91</v>
      </c>
      <c r="D261" t="s">
        <v>92</v>
      </c>
      <c r="E261" t="s">
        <v>93</v>
      </c>
      <c r="F261" t="s">
        <v>94</v>
      </c>
      <c r="G261" t="s">
        <v>95</v>
      </c>
    </row>
    <row r="262" spans="1:7" x14ac:dyDescent="0.2">
      <c r="A262" s="3" t="s">
        <v>97</v>
      </c>
      <c r="B262" s="3" t="s">
        <v>11</v>
      </c>
      <c r="C262" s="7">
        <f>AVERAGE(C254:C256)</f>
        <v>0.72168089748013919</v>
      </c>
      <c r="D262" s="7">
        <f t="shared" ref="D262:G262" si="70">AVERAGE(D254:D256)</f>
        <v>1.6340564115636141E-2</v>
      </c>
      <c r="E262" s="7">
        <f t="shared" si="70"/>
        <v>7.3848916902264348</v>
      </c>
      <c r="F262" s="7">
        <f t="shared" si="70"/>
        <v>2.4263480746066966E-2</v>
      </c>
      <c r="G262" s="7">
        <f t="shared" si="70"/>
        <v>0.11447118935677569</v>
      </c>
    </row>
    <row r="263" spans="1:7" x14ac:dyDescent="0.2">
      <c r="B263" s="3" t="s">
        <v>12</v>
      </c>
      <c r="C263" s="7">
        <f>STDEV(C254:C256)</f>
        <v>1.2180683444503733</v>
      </c>
      <c r="D263" s="7">
        <f t="shared" ref="D263:G263" si="71">STDEV(D254:D256)</f>
        <v>2.6632887000062812E-2</v>
      </c>
      <c r="E263" s="7">
        <f t="shared" si="71"/>
        <v>11.288377687808055</v>
      </c>
      <c r="F263" s="7">
        <f t="shared" si="71"/>
        <v>3.5408736952987942E-2</v>
      </c>
      <c r="G263" s="7">
        <f t="shared" si="71"/>
        <v>9.9489842305142517E-2</v>
      </c>
    </row>
    <row r="264" spans="1:7" x14ac:dyDescent="0.2">
      <c r="B264" s="3" t="s">
        <v>13</v>
      </c>
      <c r="C264" s="7">
        <f>C262/$D$262</f>
        <v>44.164992859063481</v>
      </c>
      <c r="D264" s="7">
        <f t="shared" ref="D264:G264" si="72">D262/$D$262</f>
        <v>1</v>
      </c>
      <c r="E264" s="7">
        <f t="shared" si="72"/>
        <v>451.93615336449108</v>
      </c>
      <c r="F264" s="7">
        <f t="shared" si="72"/>
        <v>1.4848618795754704</v>
      </c>
      <c r="G264" s="7">
        <f t="shared" si="72"/>
        <v>7.0053388944656581</v>
      </c>
    </row>
    <row r="266" spans="1:7" x14ac:dyDescent="0.2">
      <c r="A266" s="3" t="s">
        <v>98</v>
      </c>
      <c r="B266" s="3" t="s">
        <v>11</v>
      </c>
      <c r="C266" s="7">
        <f>AVERAGE(C257:C259)</f>
        <v>0.81451753500039137</v>
      </c>
      <c r="D266" s="7">
        <f t="shared" ref="D266:G266" si="73">AVERAGE(D257:D259)</f>
        <v>2.092176673567829E-2</v>
      </c>
      <c r="E266" s="7">
        <f t="shared" si="73"/>
        <v>9.7045563519551656</v>
      </c>
      <c r="F266" s="7">
        <f t="shared" si="73"/>
        <v>0.30889513518271289</v>
      </c>
      <c r="G266" s="7">
        <f t="shared" si="73"/>
        <v>5.7748450938536742</v>
      </c>
    </row>
    <row r="267" spans="1:7" x14ac:dyDescent="0.2">
      <c r="B267" s="3" t="s">
        <v>12</v>
      </c>
      <c r="C267" s="7">
        <f>STDEV(C257:C259)</f>
        <v>0.9224262971167787</v>
      </c>
      <c r="D267" s="7">
        <f t="shared" ref="D267:G267" si="74">STDEV(D257:D259)</f>
        <v>2.4637528596180014E-2</v>
      </c>
      <c r="E267" s="7">
        <f t="shared" si="74"/>
        <v>14.640632491382336</v>
      </c>
      <c r="F267" s="7">
        <f t="shared" si="74"/>
        <v>0.50009847525249684</v>
      </c>
      <c r="G267" s="7">
        <f t="shared" si="74"/>
        <v>9.5332880525624422</v>
      </c>
    </row>
    <row r="268" spans="1:7" x14ac:dyDescent="0.2">
      <c r="B268" s="3" t="s">
        <v>13</v>
      </c>
      <c r="C268" s="7">
        <f>C267/$D$267</f>
        <v>37.439887426850049</v>
      </c>
      <c r="D268" s="7">
        <f t="shared" ref="D268:G268" si="75">D267/$D$267</f>
        <v>1</v>
      </c>
      <c r="E268" s="7">
        <f t="shared" si="75"/>
        <v>594.24111611796684</v>
      </c>
      <c r="F268" s="7">
        <f t="shared" si="75"/>
        <v>20.298240276016802</v>
      </c>
      <c r="G268" s="7">
        <f t="shared" si="75"/>
        <v>386.94173465274247</v>
      </c>
    </row>
    <row r="271" spans="1:7" x14ac:dyDescent="0.2">
      <c r="A271" s="3" t="s">
        <v>99</v>
      </c>
    </row>
    <row r="272" spans="1:7" x14ac:dyDescent="0.2">
      <c r="A272" s="3" t="s">
        <v>100</v>
      </c>
    </row>
    <row r="273" spans="1:6" ht="16" thickBot="1" x14ac:dyDescent="0.25">
      <c r="C273" t="s">
        <v>92</v>
      </c>
      <c r="D273" t="s">
        <v>93</v>
      </c>
      <c r="E273" t="s">
        <v>94</v>
      </c>
      <c r="F273" t="s">
        <v>95</v>
      </c>
    </row>
    <row r="274" spans="1:6" x14ac:dyDescent="0.2">
      <c r="A274" s="72" t="s">
        <v>6</v>
      </c>
      <c r="B274" s="63" t="s">
        <v>2</v>
      </c>
      <c r="C274" s="57">
        <v>85137</v>
      </c>
      <c r="D274" s="15">
        <v>358479</v>
      </c>
      <c r="E274" s="15">
        <v>43428</v>
      </c>
      <c r="F274" s="16">
        <v>13563</v>
      </c>
    </row>
    <row r="275" spans="1:6" x14ac:dyDescent="0.2">
      <c r="A275" s="74"/>
      <c r="B275" s="64" t="s">
        <v>4</v>
      </c>
      <c r="C275" s="58">
        <v>492311</v>
      </c>
      <c r="D275" s="1">
        <v>1580659</v>
      </c>
      <c r="E275" s="1">
        <v>348750</v>
      </c>
      <c r="F275" s="17">
        <v>741241</v>
      </c>
    </row>
    <row r="276" spans="1:6" ht="16" thickBot="1" x14ac:dyDescent="0.25">
      <c r="A276" s="73"/>
      <c r="B276" s="65" t="s">
        <v>5</v>
      </c>
      <c r="C276" s="59">
        <v>11988</v>
      </c>
      <c r="D276" s="13">
        <v>264432</v>
      </c>
      <c r="E276" s="13">
        <v>8769</v>
      </c>
      <c r="F276" s="14">
        <v>8547</v>
      </c>
    </row>
    <row r="277" spans="1:6" x14ac:dyDescent="0.2">
      <c r="A277" s="72" t="s">
        <v>9</v>
      </c>
      <c r="B277" s="63" t="s">
        <v>2</v>
      </c>
      <c r="C277" s="68">
        <v>1459231</v>
      </c>
      <c r="D277" s="61">
        <v>559457</v>
      </c>
      <c r="E277" s="61">
        <v>920204</v>
      </c>
      <c r="F277" s="69">
        <v>1122216</v>
      </c>
    </row>
    <row r="278" spans="1:6" x14ac:dyDescent="0.2">
      <c r="A278" s="74"/>
      <c r="B278" s="64" t="s">
        <v>4</v>
      </c>
      <c r="C278" s="58">
        <v>1548190</v>
      </c>
      <c r="D278" s="1">
        <v>934170</v>
      </c>
      <c r="E278" s="1">
        <v>1284870</v>
      </c>
      <c r="F278" s="17">
        <v>1562112</v>
      </c>
    </row>
    <row r="279" spans="1:6" ht="16" thickBot="1" x14ac:dyDescent="0.25">
      <c r="A279" s="73"/>
      <c r="B279" s="65" t="s">
        <v>5</v>
      </c>
      <c r="C279" s="70">
        <v>376288</v>
      </c>
      <c r="D279" s="24">
        <v>784160</v>
      </c>
      <c r="E279" s="24">
        <v>684488</v>
      </c>
      <c r="F279" s="67">
        <v>635427</v>
      </c>
    </row>
    <row r="280" spans="1:6" x14ac:dyDescent="0.2">
      <c r="A280" s="72" t="s">
        <v>10</v>
      </c>
      <c r="B280" s="48" t="s">
        <v>2</v>
      </c>
      <c r="C280" s="44">
        <f>C274/C277</f>
        <v>5.8343744067937152E-2</v>
      </c>
      <c r="D280" s="18">
        <f t="shared" ref="D280:F280" si="76">D274/D277</f>
        <v>0.64076238209549619</v>
      </c>
      <c r="E280" s="18">
        <f t="shared" si="76"/>
        <v>4.719388309548752E-2</v>
      </c>
      <c r="F280" s="19">
        <f t="shared" si="76"/>
        <v>1.2085908595136766E-2</v>
      </c>
    </row>
    <row r="281" spans="1:6" x14ac:dyDescent="0.2">
      <c r="A281" s="74"/>
      <c r="B281" s="49" t="s">
        <v>4</v>
      </c>
      <c r="C281" s="45">
        <f t="shared" ref="C281:F281" si="77">C275/C278</f>
        <v>0.31799133181327871</v>
      </c>
      <c r="D281" s="7">
        <f t="shared" si="77"/>
        <v>1.6920464155346457</v>
      </c>
      <c r="E281" s="7">
        <f t="shared" si="77"/>
        <v>0.27142823787620535</v>
      </c>
      <c r="F281" s="20">
        <f t="shared" si="77"/>
        <v>0.47451207083743036</v>
      </c>
    </row>
    <row r="282" spans="1:6" ht="16" thickBot="1" x14ac:dyDescent="0.25">
      <c r="A282" s="73"/>
      <c r="B282" s="50" t="s">
        <v>5</v>
      </c>
      <c r="C282" s="46">
        <f t="shared" ref="C282:F282" si="78">C276/C279</f>
        <v>3.1858576409558637E-2</v>
      </c>
      <c r="D282" s="21">
        <f t="shared" si="78"/>
        <v>0.33721689451132419</v>
      </c>
      <c r="E282" s="21">
        <f t="shared" si="78"/>
        <v>1.2811035401643273E-2</v>
      </c>
      <c r="F282" s="22">
        <f t="shared" si="78"/>
        <v>1.3450797652602108E-2</v>
      </c>
    </row>
    <row r="284" spans="1:6" x14ac:dyDescent="0.2">
      <c r="C284" t="s">
        <v>92</v>
      </c>
      <c r="D284" t="s">
        <v>93</v>
      </c>
      <c r="E284" t="s">
        <v>94</v>
      </c>
      <c r="F284" t="s">
        <v>95</v>
      </c>
    </row>
    <row r="285" spans="1:6" x14ac:dyDescent="0.2">
      <c r="B285" s="3" t="s">
        <v>11</v>
      </c>
      <c r="C285" s="7">
        <f>AVERAGE(C280:C282)</f>
        <v>0.1360645507635915</v>
      </c>
      <c r="D285" s="7">
        <f t="shared" ref="D285:F285" si="79">AVERAGE(D280:D282)</f>
        <v>0.89000856404715545</v>
      </c>
      <c r="E285" s="7">
        <f t="shared" si="79"/>
        <v>0.11047771879111205</v>
      </c>
      <c r="F285" s="7">
        <f t="shared" si="79"/>
        <v>0.16668292569505641</v>
      </c>
    </row>
    <row r="286" spans="1:6" x14ac:dyDescent="0.2">
      <c r="B286" s="3" t="s">
        <v>12</v>
      </c>
      <c r="C286" s="7">
        <f>STDEV(C280:C282)</f>
        <v>0.15810876406385174</v>
      </c>
      <c r="D286" s="7">
        <f t="shared" ref="D286:F286" si="80">STDEV(D280:D282)</f>
        <v>0.7109736297305127</v>
      </c>
      <c r="E286" s="7">
        <f t="shared" si="80"/>
        <v>0.14044339517828974</v>
      </c>
      <c r="F286" s="7">
        <f t="shared" si="80"/>
        <v>0.26658873322000748</v>
      </c>
    </row>
    <row r="287" spans="1:6" x14ac:dyDescent="0.2">
      <c r="B287" s="3" t="s">
        <v>13</v>
      </c>
      <c r="C287" s="7">
        <f>C285/$C$285</f>
        <v>1</v>
      </c>
      <c r="D287" s="7">
        <f t="shared" ref="D287:F287" si="81">D285/$C$285</f>
        <v>6.5410759749872058</v>
      </c>
      <c r="E287" s="7">
        <f t="shared" si="81"/>
        <v>0.81195078491137729</v>
      </c>
      <c r="F287" s="7">
        <f t="shared" si="81"/>
        <v>1.2250283028138866</v>
      </c>
    </row>
    <row r="290" spans="1:6" x14ac:dyDescent="0.2">
      <c r="A290" s="3" t="s">
        <v>101</v>
      </c>
    </row>
    <row r="291" spans="1:6" x14ac:dyDescent="0.2">
      <c r="A291" s="3" t="s">
        <v>102</v>
      </c>
    </row>
    <row r="292" spans="1:6" ht="16" thickBot="1" x14ac:dyDescent="0.25"/>
    <row r="293" spans="1:6" x14ac:dyDescent="0.2">
      <c r="A293" s="72" t="s">
        <v>106</v>
      </c>
      <c r="B293" s="63" t="s">
        <v>2</v>
      </c>
      <c r="C293" s="1">
        <v>9316</v>
      </c>
      <c r="D293" s="1">
        <v>256292</v>
      </c>
      <c r="E293" s="1">
        <v>15810</v>
      </c>
      <c r="F293" s="1">
        <v>5168</v>
      </c>
    </row>
    <row r="294" spans="1:6" x14ac:dyDescent="0.2">
      <c r="A294" s="74"/>
      <c r="B294" s="64" t="s">
        <v>4</v>
      </c>
      <c r="C294" s="1">
        <v>18816</v>
      </c>
      <c r="D294" s="1">
        <v>437760</v>
      </c>
      <c r="E294" s="1">
        <v>864</v>
      </c>
      <c r="F294" s="1">
        <v>320</v>
      </c>
    </row>
    <row r="295" spans="1:6" ht="16" thickBot="1" x14ac:dyDescent="0.25">
      <c r="A295" s="73"/>
      <c r="B295" s="65" t="s">
        <v>5</v>
      </c>
      <c r="C295" s="1">
        <v>647289</v>
      </c>
      <c r="D295" s="1">
        <v>1261718</v>
      </c>
      <c r="E295" s="1">
        <v>425961</v>
      </c>
      <c r="F295" s="1">
        <v>50217</v>
      </c>
    </row>
    <row r="296" spans="1:6" x14ac:dyDescent="0.2">
      <c r="A296" s="72" t="s">
        <v>107</v>
      </c>
      <c r="B296" s="63" t="s">
        <v>2</v>
      </c>
      <c r="C296" s="1">
        <v>2668921</v>
      </c>
      <c r="D296" s="1">
        <v>2407548</v>
      </c>
      <c r="E296" s="1">
        <v>2178251</v>
      </c>
      <c r="F296" s="1">
        <v>2031374</v>
      </c>
    </row>
    <row r="297" spans="1:6" x14ac:dyDescent="0.2">
      <c r="A297" s="74"/>
      <c r="B297" s="64" t="s">
        <v>4</v>
      </c>
      <c r="C297" s="1">
        <v>906920</v>
      </c>
      <c r="D297" s="1">
        <v>1204490</v>
      </c>
      <c r="E297" s="1">
        <v>742805</v>
      </c>
      <c r="F297" s="1">
        <v>1798580</v>
      </c>
    </row>
    <row r="298" spans="1:6" ht="16" thickBot="1" x14ac:dyDescent="0.25">
      <c r="A298" s="73"/>
      <c r="B298" s="65" t="s">
        <v>5</v>
      </c>
      <c r="C298" s="1">
        <v>8243235</v>
      </c>
      <c r="D298" s="1">
        <v>10520182</v>
      </c>
      <c r="E298" s="1">
        <v>8984454</v>
      </c>
      <c r="F298" s="1">
        <v>9821727</v>
      </c>
    </row>
    <row r="299" spans="1:6" x14ac:dyDescent="0.2">
      <c r="A299" s="72" t="s">
        <v>10</v>
      </c>
      <c r="B299" s="63" t="s">
        <v>2</v>
      </c>
      <c r="C299">
        <f>C293/C296</f>
        <v>3.4905491769895024E-3</v>
      </c>
      <c r="D299">
        <f t="shared" ref="D299:F299" si="82">D293/D296</f>
        <v>0.1064535369595954</v>
      </c>
      <c r="E299">
        <f t="shared" si="82"/>
        <v>7.2581167184130758E-3</v>
      </c>
      <c r="F299">
        <f t="shared" si="82"/>
        <v>2.5440908468849165E-3</v>
      </c>
    </row>
    <row r="300" spans="1:6" x14ac:dyDescent="0.2">
      <c r="A300" s="74"/>
      <c r="B300" s="64" t="s">
        <v>4</v>
      </c>
      <c r="C300">
        <f t="shared" ref="C300:F300" si="83">C294/C297</f>
        <v>2.0747144180302563E-2</v>
      </c>
      <c r="D300">
        <f t="shared" si="83"/>
        <v>0.36344012818703353</v>
      </c>
      <c r="E300">
        <f t="shared" si="83"/>
        <v>1.1631585678610133E-3</v>
      </c>
      <c r="F300">
        <f t="shared" si="83"/>
        <v>1.7791813541794083E-4</v>
      </c>
    </row>
    <row r="301" spans="1:6" ht="16" thickBot="1" x14ac:dyDescent="0.25">
      <c r="A301" s="73"/>
      <c r="B301" s="65" t="s">
        <v>5</v>
      </c>
      <c r="C301">
        <f t="shared" ref="C301:F301" si="84">C295/C298</f>
        <v>7.852366213021951E-2</v>
      </c>
      <c r="D301">
        <f t="shared" si="84"/>
        <v>0.11993309621449515</v>
      </c>
      <c r="E301">
        <f t="shared" si="84"/>
        <v>4.7410894418291862E-2</v>
      </c>
      <c r="F301">
        <f t="shared" si="84"/>
        <v>5.1128482801446225E-3</v>
      </c>
    </row>
    <row r="302" spans="1:6" x14ac:dyDescent="0.2">
      <c r="A302" s="71"/>
    </row>
    <row r="303" spans="1:6" x14ac:dyDescent="0.2">
      <c r="C303" t="s">
        <v>92</v>
      </c>
      <c r="D303" t="s">
        <v>93</v>
      </c>
      <c r="E303" t="s">
        <v>94</v>
      </c>
      <c r="F303" t="s">
        <v>95</v>
      </c>
    </row>
    <row r="304" spans="1:6" x14ac:dyDescent="0.2">
      <c r="B304" s="3" t="s">
        <v>11</v>
      </c>
      <c r="C304" s="7">
        <f>AVERAGE(C299:C301)</f>
        <v>3.4253785162503859E-2</v>
      </c>
      <c r="D304" s="7">
        <f t="shared" ref="D304:F304" si="85">AVERAGE(D299:D301)</f>
        <v>0.19660892045370804</v>
      </c>
      <c r="E304" s="7">
        <f t="shared" si="85"/>
        <v>1.8610723234855315E-2</v>
      </c>
      <c r="F304" s="7">
        <f t="shared" si="85"/>
        <v>2.611619087482493E-3</v>
      </c>
    </row>
    <row r="305" spans="1:6" x14ac:dyDescent="0.2">
      <c r="B305" s="3" t="s">
        <v>12</v>
      </c>
      <c r="C305" s="7">
        <f>STDEV(C299:C301)</f>
        <v>3.9297761040924487E-2</v>
      </c>
      <c r="D305" s="7">
        <f t="shared" ref="D305:F305" si="86">STDEV(D299:D301)</f>
        <v>0.14463717895045719</v>
      </c>
      <c r="E305" s="7">
        <f t="shared" si="86"/>
        <v>2.5127167048051437E-2</v>
      </c>
      <c r="F305" s="7">
        <f t="shared" si="86"/>
        <v>2.4681580036115362E-3</v>
      </c>
    </row>
    <row r="306" spans="1:6" x14ac:dyDescent="0.2">
      <c r="B306" s="3" t="s">
        <v>13</v>
      </c>
      <c r="C306" s="7">
        <f>C304/$C$304</f>
        <v>1</v>
      </c>
      <c r="D306" s="7">
        <f t="shared" ref="D306:F306" si="87">D304/$C$304</f>
        <v>5.7397721017100132</v>
      </c>
      <c r="E306" s="7">
        <f t="shared" si="87"/>
        <v>0.54331873533286679</v>
      </c>
      <c r="F306" s="7">
        <f t="shared" si="87"/>
        <v>7.6243226116257654E-2</v>
      </c>
    </row>
    <row r="309" spans="1:6" ht="16" thickBot="1" x14ac:dyDescent="0.25"/>
    <row r="310" spans="1:6" x14ac:dyDescent="0.2">
      <c r="A310" s="72" t="s">
        <v>108</v>
      </c>
      <c r="B310" s="63" t="s">
        <v>2</v>
      </c>
      <c r="C310" s="1">
        <v>15776</v>
      </c>
      <c r="D310" s="1">
        <v>209304</v>
      </c>
      <c r="E310" s="1">
        <v>6766</v>
      </c>
      <c r="F310" s="1">
        <v>10744</v>
      </c>
    </row>
    <row r="311" spans="1:6" x14ac:dyDescent="0.2">
      <c r="A311" s="74"/>
      <c r="B311" s="64" t="s">
        <v>4</v>
      </c>
      <c r="C311" s="1">
        <v>29792</v>
      </c>
      <c r="D311" s="1">
        <v>1342332</v>
      </c>
      <c r="E311" s="1">
        <v>2944</v>
      </c>
      <c r="F311" s="1">
        <v>8128</v>
      </c>
    </row>
    <row r="312" spans="1:6" ht="16" thickBot="1" x14ac:dyDescent="0.25">
      <c r="A312" s="73"/>
      <c r="B312" s="65" t="s">
        <v>5</v>
      </c>
      <c r="C312" s="1">
        <v>78281</v>
      </c>
      <c r="D312" s="1">
        <v>1315142</v>
      </c>
      <c r="E312" s="1">
        <v>20352</v>
      </c>
      <c r="F312" s="1">
        <v>169461</v>
      </c>
    </row>
    <row r="313" spans="1:6" x14ac:dyDescent="0.2">
      <c r="A313" s="72" t="s">
        <v>109</v>
      </c>
      <c r="B313" s="63" t="s">
        <v>2</v>
      </c>
      <c r="C313" s="1">
        <v>509268</v>
      </c>
      <c r="D313" s="1">
        <v>425106</v>
      </c>
      <c r="E313" s="1">
        <v>577146</v>
      </c>
      <c r="F313" s="1">
        <v>553150</v>
      </c>
    </row>
    <row r="314" spans="1:6" x14ac:dyDescent="0.2">
      <c r="A314" s="74"/>
      <c r="B314" s="64" t="s">
        <v>4</v>
      </c>
      <c r="C314" s="1">
        <v>487375</v>
      </c>
      <c r="D314" s="1">
        <v>283010</v>
      </c>
      <c r="E314" s="1">
        <v>255360</v>
      </c>
      <c r="F314" s="1">
        <v>770175</v>
      </c>
    </row>
    <row r="315" spans="1:6" ht="16" thickBot="1" x14ac:dyDescent="0.25">
      <c r="A315" s="73"/>
      <c r="B315" s="65" t="s">
        <v>5</v>
      </c>
      <c r="C315" s="1">
        <v>4413472</v>
      </c>
      <c r="D315" s="1">
        <v>4351618</v>
      </c>
      <c r="E315" s="1">
        <v>2379117</v>
      </c>
      <c r="F315" s="1">
        <v>3646746</v>
      </c>
    </row>
    <row r="316" spans="1:6" x14ac:dyDescent="0.2">
      <c r="A316" s="72" t="s">
        <v>10</v>
      </c>
      <c r="B316" s="63" t="s">
        <v>2</v>
      </c>
      <c r="C316">
        <f>C310/C313</f>
        <v>3.097779558110857E-2</v>
      </c>
      <c r="D316">
        <f t="shared" ref="D316:F316" si="88">D310/D313</f>
        <v>0.49235720032180208</v>
      </c>
      <c r="E316">
        <f t="shared" si="88"/>
        <v>1.1723203487505761E-2</v>
      </c>
      <c r="F316">
        <f t="shared" si="88"/>
        <v>1.9423302901563771E-2</v>
      </c>
    </row>
    <row r="317" spans="1:6" x14ac:dyDescent="0.2">
      <c r="A317" s="74"/>
      <c r="B317" s="64" t="s">
        <v>4</v>
      </c>
      <c r="C317">
        <f t="shared" ref="C317:F317" si="89">C311/C314</f>
        <v>6.1127468581687612E-2</v>
      </c>
      <c r="D317">
        <f t="shared" si="89"/>
        <v>4.7430550157238258</v>
      </c>
      <c r="E317">
        <f t="shared" si="89"/>
        <v>1.1528822055137845E-2</v>
      </c>
      <c r="F317">
        <f t="shared" si="89"/>
        <v>1.0553445645470186E-2</v>
      </c>
    </row>
    <row r="318" spans="1:6" ht="16" thickBot="1" x14ac:dyDescent="0.25">
      <c r="A318" s="73"/>
      <c r="B318" s="65" t="s">
        <v>5</v>
      </c>
      <c r="C318">
        <f t="shared" ref="C318:F318" si="90">C312/C315</f>
        <v>1.7736829416840075E-2</v>
      </c>
      <c r="D318">
        <f t="shared" si="90"/>
        <v>0.30221908264925829</v>
      </c>
      <c r="E318">
        <f t="shared" si="90"/>
        <v>8.5544342712022998E-3</v>
      </c>
      <c r="F318">
        <f t="shared" si="90"/>
        <v>4.6469098752696239E-2</v>
      </c>
    </row>
    <row r="320" spans="1:6" x14ac:dyDescent="0.2">
      <c r="C320" t="s">
        <v>92</v>
      </c>
      <c r="D320" t="s">
        <v>93</v>
      </c>
      <c r="E320" t="s">
        <v>94</v>
      </c>
      <c r="F320" t="s">
        <v>95</v>
      </c>
    </row>
    <row r="321" spans="1:6" x14ac:dyDescent="0.2">
      <c r="B321" s="3" t="s">
        <v>11</v>
      </c>
      <c r="C321" s="7">
        <f>AVERAGE(C316:C318)</f>
        <v>3.6614031193212083E-2</v>
      </c>
      <c r="D321" s="7">
        <f t="shared" ref="D321:F321" si="91">AVERAGE(D316:D318)</f>
        <v>1.845877099564962</v>
      </c>
      <c r="E321" s="7">
        <f t="shared" si="91"/>
        <v>1.0602153271281967E-2</v>
      </c>
      <c r="F321" s="7">
        <f t="shared" si="91"/>
        <v>2.5481949099910067E-2</v>
      </c>
    </row>
    <row r="322" spans="1:6" x14ac:dyDescent="0.2">
      <c r="B322" s="3" t="s">
        <v>12</v>
      </c>
      <c r="C322" s="7">
        <f>STDEV(C316:C318)</f>
        <v>2.2237631521586514E-2</v>
      </c>
      <c r="D322" s="7">
        <f t="shared" ref="D322:F322" si="92">STDEV(D316:D318)</f>
        <v>2.5108301484483126</v>
      </c>
      <c r="E322" s="7">
        <f t="shared" si="92"/>
        <v>1.7760379677185423E-3</v>
      </c>
      <c r="F322" s="7">
        <f t="shared" si="92"/>
        <v>1.8708659220991793E-2</v>
      </c>
    </row>
    <row r="323" spans="1:6" x14ac:dyDescent="0.2">
      <c r="B323" s="3" t="s">
        <v>13</v>
      </c>
      <c r="C323" s="7">
        <f>C321/$C$321</f>
        <v>1</v>
      </c>
      <c r="D323" s="7">
        <f t="shared" ref="D323:F323" si="93">D321/$C$321</f>
        <v>50.414473342863467</v>
      </c>
      <c r="E323" s="7">
        <f t="shared" si="93"/>
        <v>0.28956530941196967</v>
      </c>
      <c r="F323" s="7">
        <f t="shared" si="93"/>
        <v>0.69596130962586256</v>
      </c>
    </row>
    <row r="326" spans="1:6" x14ac:dyDescent="0.2">
      <c r="A326" s="3" t="s">
        <v>101</v>
      </c>
    </row>
    <row r="327" spans="1:6" x14ac:dyDescent="0.2">
      <c r="A327" s="3" t="s">
        <v>103</v>
      </c>
    </row>
    <row r="328" spans="1:6" ht="16" thickBot="1" x14ac:dyDescent="0.25">
      <c r="C328" t="s">
        <v>92</v>
      </c>
      <c r="D328" t="s">
        <v>93</v>
      </c>
      <c r="E328" t="s">
        <v>94</v>
      </c>
      <c r="F328" t="s">
        <v>95</v>
      </c>
    </row>
    <row r="329" spans="1:6" x14ac:dyDescent="0.2">
      <c r="A329" s="72" t="s">
        <v>104</v>
      </c>
      <c r="B329" s="63" t="s">
        <v>2</v>
      </c>
      <c r="C329" s="1">
        <v>4320900</v>
      </c>
      <c r="D329" s="1">
        <v>5185710</v>
      </c>
      <c r="E329" s="1">
        <v>2468636</v>
      </c>
      <c r="F329" s="1">
        <v>765536</v>
      </c>
    </row>
    <row r="330" spans="1:6" ht="16" thickBot="1" x14ac:dyDescent="0.25">
      <c r="A330" s="73"/>
      <c r="B330" s="64" t="s">
        <v>4</v>
      </c>
      <c r="C330" s="1">
        <v>243376</v>
      </c>
      <c r="D330" s="1">
        <v>2328720</v>
      </c>
      <c r="E330" s="1">
        <v>312508</v>
      </c>
      <c r="F330" s="1">
        <v>293860</v>
      </c>
    </row>
    <row r="331" spans="1:6" x14ac:dyDescent="0.2">
      <c r="A331" s="72" t="s">
        <v>105</v>
      </c>
      <c r="B331" s="63" t="s">
        <v>2</v>
      </c>
      <c r="C331" s="1">
        <v>1433250</v>
      </c>
      <c r="D331" s="1">
        <v>1220352</v>
      </c>
      <c r="E331" s="1">
        <v>912000</v>
      </c>
      <c r="F331" s="1">
        <v>1336026</v>
      </c>
    </row>
    <row r="332" spans="1:6" ht="16" thickBot="1" x14ac:dyDescent="0.25">
      <c r="A332" s="73"/>
      <c r="B332" s="64" t="s">
        <v>4</v>
      </c>
      <c r="C332" s="24">
        <v>1903539</v>
      </c>
      <c r="D332" s="24">
        <v>1803906</v>
      </c>
      <c r="E332" s="24">
        <v>892850</v>
      </c>
      <c r="F332" s="24">
        <v>619704</v>
      </c>
    </row>
    <row r="333" spans="1:6" x14ac:dyDescent="0.2">
      <c r="A333" s="72" t="s">
        <v>10</v>
      </c>
      <c r="B333" s="48" t="s">
        <v>2</v>
      </c>
      <c r="C333" s="7">
        <f>C329/C331</f>
        <v>3.0147566718995291</v>
      </c>
      <c r="D333" s="7">
        <f t="shared" ref="D333:F333" si="94">D329/D331</f>
        <v>4.2493559235368155</v>
      </c>
      <c r="E333" s="7">
        <f t="shared" si="94"/>
        <v>2.7068377192982456</v>
      </c>
      <c r="F333" s="7">
        <f t="shared" si="94"/>
        <v>0.57299483692682629</v>
      </c>
    </row>
    <row r="334" spans="1:6" ht="16" thickBot="1" x14ac:dyDescent="0.25">
      <c r="A334" s="73"/>
      <c r="B334" s="50" t="s">
        <v>4</v>
      </c>
      <c r="C334" s="7">
        <f>C330/C332</f>
        <v>0.12785448577623049</v>
      </c>
      <c r="D334" s="7">
        <f t="shared" ref="D334:F334" si="95">D330/D332</f>
        <v>1.290932010869746</v>
      </c>
      <c r="E334" s="7">
        <f t="shared" si="95"/>
        <v>0.35001176009408075</v>
      </c>
      <c r="F334" s="7">
        <f t="shared" si="95"/>
        <v>0.47419413139176125</v>
      </c>
    </row>
    <row r="337" spans="2:6" x14ac:dyDescent="0.2">
      <c r="C337" t="s">
        <v>92</v>
      </c>
      <c r="D337" t="s">
        <v>93</v>
      </c>
      <c r="E337" t="s">
        <v>94</v>
      </c>
      <c r="F337" t="s">
        <v>95</v>
      </c>
    </row>
    <row r="338" spans="2:6" x14ac:dyDescent="0.2">
      <c r="B338" s="3" t="s">
        <v>11</v>
      </c>
      <c r="C338" s="7">
        <f>AVERAGE(C333:C334)</f>
        <v>1.5713055788378798</v>
      </c>
      <c r="D338" s="7">
        <f t="shared" ref="D338:F338" si="96">AVERAGE(D333:D334)</f>
        <v>2.7701439672032806</v>
      </c>
      <c r="E338" s="7">
        <f t="shared" si="96"/>
        <v>1.5284247396961632</v>
      </c>
      <c r="F338" s="7">
        <f t="shared" si="96"/>
        <v>0.52359448415929377</v>
      </c>
    </row>
    <row r="339" spans="2:6" x14ac:dyDescent="0.2">
      <c r="B339" s="3" t="s">
        <v>12</v>
      </c>
      <c r="C339" s="7">
        <f>STDEV(C333:C334)</f>
        <v>2.0413481124300534</v>
      </c>
      <c r="D339" s="7">
        <f t="shared" ref="D339:F339" si="97">STDEV(D333:D334)</f>
        <v>2.0919216102713238</v>
      </c>
      <c r="E339" s="7">
        <f t="shared" si="97"/>
        <v>1.6665276178297543</v>
      </c>
      <c r="F339" s="7">
        <f t="shared" si="97"/>
        <v>6.9862648869859753E-2</v>
      </c>
    </row>
    <row r="340" spans="2:6" x14ac:dyDescent="0.2">
      <c r="B340" s="3" t="s">
        <v>13</v>
      </c>
      <c r="C340" s="7">
        <f>C338/$C$338</f>
        <v>1</v>
      </c>
      <c r="D340" s="7">
        <f t="shared" ref="D340:F340" si="98">D338/$C$338</f>
        <v>1.7629568713502872</v>
      </c>
      <c r="E340" s="7">
        <f t="shared" si="98"/>
        <v>0.97271005734388671</v>
      </c>
      <c r="F340" s="7">
        <f t="shared" si="98"/>
        <v>0.33322257058779009</v>
      </c>
    </row>
  </sheetData>
  <mergeCells count="57">
    <mergeCell ref="C1:E1"/>
    <mergeCell ref="F1:H1"/>
    <mergeCell ref="I1:K1"/>
    <mergeCell ref="A91:A95"/>
    <mergeCell ref="A3:A6"/>
    <mergeCell ref="A7:A10"/>
    <mergeCell ref="A11:A14"/>
    <mergeCell ref="A24:A26"/>
    <mergeCell ref="A27:A29"/>
    <mergeCell ref="A30:A32"/>
    <mergeCell ref="A42:A45"/>
    <mergeCell ref="A46:A49"/>
    <mergeCell ref="A50:A53"/>
    <mergeCell ref="A63:A65"/>
    <mergeCell ref="A66:A68"/>
    <mergeCell ref="A69:A71"/>
    <mergeCell ref="A81:A85"/>
    <mergeCell ref="A86:A90"/>
    <mergeCell ref="A183:A185"/>
    <mergeCell ref="A105:A107"/>
    <mergeCell ref="A108:A110"/>
    <mergeCell ref="A111:A113"/>
    <mergeCell ref="A144:A146"/>
    <mergeCell ref="A147:A149"/>
    <mergeCell ref="A131:A134"/>
    <mergeCell ref="A123:A126"/>
    <mergeCell ref="A127:A130"/>
    <mergeCell ref="A150:A152"/>
    <mergeCell ref="A162:A164"/>
    <mergeCell ref="A165:A167"/>
    <mergeCell ref="A168:A170"/>
    <mergeCell ref="A180:A182"/>
    <mergeCell ref="A257:A259"/>
    <mergeCell ref="A228:A231"/>
    <mergeCell ref="A186:A188"/>
    <mergeCell ref="A207:A210"/>
    <mergeCell ref="A199:A202"/>
    <mergeCell ref="A203:A206"/>
    <mergeCell ref="A220:A223"/>
    <mergeCell ref="A224:A227"/>
    <mergeCell ref="A242:A244"/>
    <mergeCell ref="A245:A247"/>
    <mergeCell ref="A248:A250"/>
    <mergeCell ref="A251:A253"/>
    <mergeCell ref="A254:A256"/>
    <mergeCell ref="A274:A276"/>
    <mergeCell ref="A277:A279"/>
    <mergeCell ref="A280:A282"/>
    <mergeCell ref="A293:A295"/>
    <mergeCell ref="A296:A298"/>
    <mergeCell ref="A333:A334"/>
    <mergeCell ref="A310:A312"/>
    <mergeCell ref="A313:A315"/>
    <mergeCell ref="A316:A318"/>
    <mergeCell ref="A299:A301"/>
    <mergeCell ref="A329:A330"/>
    <mergeCell ref="A331:A33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 Michaela Maria</dc:creator>
  <cp:lastModifiedBy>Hesso Farhan</cp:lastModifiedBy>
  <dcterms:created xsi:type="dcterms:W3CDTF">2026-05-15T12:39:10Z</dcterms:created>
  <dcterms:modified xsi:type="dcterms:W3CDTF">2026-06-01T14:07:38Z</dcterms:modified>
</cp:coreProperties>
</file>