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2" r:id="rId1"/>
    <sheet name="Sheet2" sheetId="4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<sst xmlns="http://schemas.openxmlformats.org/spreadsheetml/2006/main" count="176" uniqueCount="20">
  <si>
    <r>
      <t>1996/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raster data</t>
    </r>
    <r>
      <rPr>
        <sz val="11"/>
        <color theme="1"/>
        <rFont val="宋体"/>
        <charset val="134"/>
      </rPr>
      <t>）（</t>
    </r>
    <r>
      <rPr>
        <sz val="11"/>
        <color theme="1"/>
        <rFont val="Times New Roman"/>
        <charset val="134"/>
      </rPr>
      <t>30*30m</t>
    </r>
    <r>
      <rPr>
        <sz val="11"/>
        <color theme="1"/>
        <rFont val="宋体"/>
        <charset val="134"/>
      </rPr>
      <t>）</t>
    </r>
  </si>
  <si>
    <r>
      <t>2007/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raster data</t>
    </r>
    <r>
      <rPr>
        <sz val="11"/>
        <color theme="1"/>
        <rFont val="宋体"/>
        <charset val="134"/>
      </rPr>
      <t>）（</t>
    </r>
    <r>
      <rPr>
        <sz val="11"/>
        <color theme="1"/>
        <rFont val="Times New Roman"/>
        <charset val="134"/>
      </rPr>
      <t>30*30m</t>
    </r>
    <r>
      <rPr>
        <sz val="11"/>
        <color theme="1"/>
        <rFont val="宋体"/>
        <charset val="134"/>
      </rPr>
      <t>）</t>
    </r>
  </si>
  <si>
    <r>
      <t>2018/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raster data</t>
    </r>
    <r>
      <rPr>
        <sz val="11"/>
        <color theme="1"/>
        <rFont val="宋体"/>
        <charset val="134"/>
      </rPr>
      <t>）（</t>
    </r>
    <r>
      <rPr>
        <sz val="11"/>
        <color theme="1"/>
        <rFont val="Times New Roman"/>
        <charset val="134"/>
      </rPr>
      <t>30*30m</t>
    </r>
    <r>
      <rPr>
        <sz val="11"/>
        <color theme="1"/>
        <rFont val="宋体"/>
        <charset val="134"/>
      </rPr>
      <t>）</t>
    </r>
  </si>
  <si>
    <t>Micro Vulnerability</t>
  </si>
  <si>
    <t>Mild Vulnerability</t>
  </si>
  <si>
    <t>Moderate Vulnerability</t>
  </si>
  <si>
    <t>Severe Vulnerability</t>
  </si>
  <si>
    <t>Extreme Vulnerability</t>
  </si>
  <si>
    <t>Jiuhu</t>
  </si>
  <si>
    <t>Songluo</t>
  </si>
  <si>
    <t>Xinhua</t>
  </si>
  <si>
    <t>Muyu</t>
  </si>
  <si>
    <t>Songbai</t>
  </si>
  <si>
    <t>Hongping</t>
  </si>
  <si>
    <t>Yangri</t>
  </si>
  <si>
    <t>Xiaguping</t>
  </si>
  <si>
    <t>total</t>
  </si>
  <si>
    <t>percent</t>
  </si>
  <si>
    <t>CEVI</t>
  </si>
  <si>
    <t>Cities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</si>
</sst>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"1996"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Sheet1!$L$2:$P$2</c:f>
              <c:strCache>
                <c:ptCount val="5"/>
                <c:pt idx="0">
                  <c:v>Micro Vulnerability</c:v>
                </c:pt>
                <c:pt idx="1">
                  <c:v>Mild Vulnerability</c:v>
                </c:pt>
                <c:pt idx="2">
                  <c:v>Moderate Vulnerability</c:v>
                </c:pt>
                <c:pt idx="3">
                  <c:v>Severe Vulnerability</c:v>
                </c:pt>
                <c:pt idx="4">
                  <c:v>Extreme Vulnerability</c:v>
                </c:pt>
              </c:strCache>
            </c:strRef>
          </c:cat>
          <c:val>
            <c:numRef>
              <c:f>Sheet1!$C$11:$G$11</c:f>
              <c:numCache>
                <c:formatCode>General</c:formatCode>
                <c:ptCount val="5"/>
                <c:pt idx="0">
                  <c:v>1692483</c:v>
                </c:pt>
                <c:pt idx="1">
                  <c:v>292492</c:v>
                </c:pt>
                <c:pt idx="2">
                  <c:v>337009</c:v>
                </c:pt>
                <c:pt idx="3">
                  <c:v>465211</c:v>
                </c:pt>
                <c:pt idx="4">
                  <c:v>34599</c:v>
                </c:pt>
              </c:numCache>
            </c:numRef>
          </c:val>
        </c:ser>
        <c:ser>
          <c:idx val="1"/>
          <c:order val="1"/>
          <c:tx>
            <c:strRef>
              <c:f>"2007"</c:f>
              <c:strCache>
                <c:ptCount val="1"/>
                <c:pt idx="0">
                  <c:v>2007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Sheet1!$L$2:$P$2</c:f>
              <c:strCache>
                <c:ptCount val="5"/>
                <c:pt idx="0">
                  <c:v>Micro Vulnerability</c:v>
                </c:pt>
                <c:pt idx="1">
                  <c:v>Mild Vulnerability</c:v>
                </c:pt>
                <c:pt idx="2">
                  <c:v>Moderate Vulnerability</c:v>
                </c:pt>
                <c:pt idx="3">
                  <c:v>Severe Vulnerability</c:v>
                </c:pt>
                <c:pt idx="4">
                  <c:v>Extreme Vulnerability</c:v>
                </c:pt>
              </c:strCache>
            </c:strRef>
          </c:cat>
          <c:val>
            <c:numRef>
              <c:f>Sheet1!$L$11:$P$11</c:f>
              <c:numCache>
                <c:formatCode>General</c:formatCode>
                <c:ptCount val="5"/>
                <c:pt idx="0">
                  <c:v>1750440</c:v>
                </c:pt>
                <c:pt idx="1">
                  <c:v>183960</c:v>
                </c:pt>
                <c:pt idx="2">
                  <c:v>462865</c:v>
                </c:pt>
                <c:pt idx="3">
                  <c:v>393560</c:v>
                </c:pt>
                <c:pt idx="4">
                  <c:v>30969</c:v>
                </c:pt>
              </c:numCache>
            </c:numRef>
          </c:val>
        </c:ser>
        <c:ser>
          <c:idx val="2"/>
          <c:order val="2"/>
          <c:tx>
            <c:strRef>
              <c:f>"2018"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Sheet1!$L$2:$P$2</c:f>
              <c:strCache>
                <c:ptCount val="5"/>
                <c:pt idx="0">
                  <c:v>Micro Vulnerability</c:v>
                </c:pt>
                <c:pt idx="1">
                  <c:v>Mild Vulnerability</c:v>
                </c:pt>
                <c:pt idx="2">
                  <c:v>Moderate Vulnerability</c:v>
                </c:pt>
                <c:pt idx="3">
                  <c:v>Severe Vulnerability</c:v>
                </c:pt>
                <c:pt idx="4">
                  <c:v>Extreme Vulnerability</c:v>
                </c:pt>
              </c:strCache>
            </c:strRef>
          </c:cat>
          <c:val>
            <c:numRef>
              <c:f>Sheet1!$U$11:$Y$11</c:f>
              <c:numCache>
                <c:formatCode>General</c:formatCode>
                <c:ptCount val="5"/>
                <c:pt idx="0">
                  <c:v>2004084</c:v>
                </c:pt>
                <c:pt idx="1">
                  <c:v>115058</c:v>
                </c:pt>
                <c:pt idx="2">
                  <c:v>298142</c:v>
                </c:pt>
                <c:pt idx="3">
                  <c:v>197754</c:v>
                </c:pt>
                <c:pt idx="4">
                  <c:v>206756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60057491"/>
        <c:axId val="502771806"/>
      </c:barChart>
      <c:catAx>
        <c:axId val="76005749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2771806"/>
        <c:crosses val="autoZero"/>
        <c:auto val="1"/>
        <c:lblAlgn val="ctr"/>
        <c:lblOffset val="100"/>
        <c:noMultiLvlLbl val="0"/>
      </c:catAx>
      <c:valAx>
        <c:axId val="50277180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600574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0437514545031"/>
          <c:y val="0.126715265866209"/>
          <c:w val="0.800349080754014"/>
          <c:h val="0.684005145797599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Sheet1!$B$44</c:f>
              <c:strCache>
                <c:ptCount val="1"/>
                <c:pt idx="0">
                  <c:v>CEVI</c:v>
                </c:pt>
              </c:strCache>
            </c:strRef>
          </c:tx>
          <c:spPr>
            <a:ln w="12700" cap="rnd" cmpd="sng">
              <a:solidFill>
                <a:schemeClr val="tx1">
                  <a:lumMod val="50000"/>
                  <a:lumOff val="50000"/>
                </a:schemeClr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elete val="1"/>
          </c:dLbls>
          <c:trendline>
            <c:spPr>
              <a:ln w="12700" cap="rnd" cmpd="sng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forward val="3"/>
            <c:backward val="3"/>
            <c:dispRSqr val="1"/>
            <c:dispEq val="1"/>
            <c:trendlineLbl>
              <c:layout>
                <c:manualLayout>
                  <c:x val="0.0451292387672914"/>
                  <c:y val="-0.42757879859229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charset="0"/>
                      <a:ea typeface="Times New Roman" panose="02020603050405020304" charset="0"/>
                      <a:cs typeface="Times New Roman" panose="02020603050405020304" charset="0"/>
                      <a:sym typeface="Times New Roman" panose="02020603050405020304" charset="0"/>
                    </a:defRPr>
                  </a:pPr>
                </a:p>
              </c:txPr>
            </c:trendlineLbl>
          </c:trendline>
          <c:xVal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xVal>
          <c:yVal>
            <c:numRef>
              <c:f>Sheet1!$C$44:$E$44</c:f>
              <c:numCache>
                <c:formatCode>General</c:formatCode>
                <c:ptCount val="3"/>
                <c:pt idx="0">
                  <c:v>2.77230442760882</c:v>
                </c:pt>
                <c:pt idx="1">
                  <c:v>2.71114262770422</c:v>
                </c:pt>
                <c:pt idx="2">
                  <c:v>2.51083176163816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9378612"/>
        <c:axId val="148085767"/>
      </c:scatterChart>
      <c:valAx>
        <c:axId val="419378612"/>
        <c:scaling>
          <c:orientation val="minMax"/>
          <c:max val="2023.5"/>
          <c:min val="1990.5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75000"/>
                <a:lumOff val="2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148085767"/>
        <c:crosses val="autoZero"/>
        <c:crossBetween val="midCat"/>
        <c:majorUnit val="5.5"/>
        <c:minorUnit val="0.5"/>
      </c:valAx>
      <c:valAx>
        <c:axId val="148085767"/>
        <c:scaling>
          <c:orientation val="minMax"/>
          <c:max val="3"/>
          <c:min val="2.3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US" altLang="zh-CN" sz="1200">
                    <a:solidFill>
                      <a:sysClr val="windowText" lastClr="000000"/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rPr>
                  <a:t> CEVI</a:t>
                </a:r>
                <a:endParaRPr lang="en-US" altLang="zh-CN" sz="1200">
                  <a:solidFill>
                    <a:sysClr val="windowText" lastClr="000000"/>
                  </a:solidFill>
                  <a:latin typeface="Times New Roman" panose="02020603050405020304" charset="0"/>
                  <a:ea typeface="Times New Roman" panose="02020603050405020304" charset="0"/>
                  <a:cs typeface="Times New Roman" panose="02020603050405020304" charset="0"/>
                  <a:sym typeface="Times New Roman" panose="02020603050405020304" charset="0"/>
                </a:endParaRPr>
              </a:p>
            </c:rich>
          </c:tx>
          <c:layout>
            <c:manualLayout>
              <c:xMode val="edge"/>
              <c:yMode val="edge"/>
              <c:x val="0.0232691940348912"/>
              <c:y val="0.40855449905786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.00_);[Red]\(#,##0.00\)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419378612"/>
        <c:crossesAt val="0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sz="1200">
          <a:solidFill>
            <a:sysClr val="windowText" lastClr="000000"/>
          </a:solidFill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3888216791677"/>
          <c:y val="0.172597137014315"/>
          <c:w val="0.793164771352528"/>
          <c:h val="0.737963190184049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[3]Sheet6!$A$1</c:f>
              <c:strCache>
                <c:ptCount val="1"/>
                <c:pt idx="0">
                  <c:v>Micro Vulnerability </c:v>
                </c:pt>
              </c:strCache>
            </c:strRef>
          </c:tx>
          <c:spPr>
            <a:pattFill prst="dash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cat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cat>
          <c:val>
            <c:numRef>
              <c:f>(Sheet1!$C$11,Sheet1!$L$11,Sheet1!$U$11)</c:f>
              <c:numCache>
                <c:formatCode>General</c:formatCode>
                <c:ptCount val="3"/>
                <c:pt idx="0">
                  <c:v>1692483</c:v>
                </c:pt>
                <c:pt idx="1">
                  <c:v>1750440</c:v>
                </c:pt>
                <c:pt idx="2">
                  <c:v>2004084</c:v>
                </c:pt>
              </c:numCache>
            </c:numRef>
          </c:val>
        </c:ser>
        <c:ser>
          <c:idx val="1"/>
          <c:order val="1"/>
          <c:tx>
            <c:strRef>
              <c:f>[3]Sheet6!$A$2</c:f>
              <c:strCache>
                <c:ptCount val="1"/>
                <c:pt idx="0">
                  <c:v>Mild Vulnerability </c:v>
                </c:pt>
              </c:strCache>
            </c:strRef>
          </c:tx>
          <c:spPr>
            <a:pattFill prst="smGrid">
              <a:fgClr>
                <a:schemeClr val="tx1">
                  <a:lumMod val="65000"/>
                  <a:lumOff val="3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cat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cat>
          <c:val>
            <c:numRef>
              <c:f>(Sheet1!$D$11,Sheet1!$M$11,Sheet1!$V$11)</c:f>
              <c:numCache>
                <c:formatCode>General</c:formatCode>
                <c:ptCount val="3"/>
                <c:pt idx="0">
                  <c:v>292492</c:v>
                </c:pt>
                <c:pt idx="1">
                  <c:v>183960</c:v>
                </c:pt>
                <c:pt idx="2">
                  <c:v>115058</c:v>
                </c:pt>
              </c:numCache>
            </c:numRef>
          </c:val>
        </c:ser>
        <c:ser>
          <c:idx val="2"/>
          <c:order val="2"/>
          <c:tx>
            <c:strRef>
              <c:f>[3]Sheet6!$A$3</c:f>
              <c:strCache>
                <c:ptCount val="1"/>
                <c:pt idx="0">
                  <c:v>Moderate Vulnerability </c:v>
                </c:pt>
              </c:strCache>
            </c:strRef>
          </c:tx>
          <c:spPr>
            <a:pattFill prst="dot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cat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cat>
          <c:val>
            <c:numRef>
              <c:f>(Sheet1!$E$11,Sheet1!$N$11,Sheet1!$W$11)</c:f>
              <c:numCache>
                <c:formatCode>General</c:formatCode>
                <c:ptCount val="3"/>
                <c:pt idx="0">
                  <c:v>337009</c:v>
                </c:pt>
                <c:pt idx="1">
                  <c:v>462865</c:v>
                </c:pt>
                <c:pt idx="2">
                  <c:v>298142</c:v>
                </c:pt>
              </c:numCache>
            </c:numRef>
          </c:val>
        </c:ser>
        <c:ser>
          <c:idx val="3"/>
          <c:order val="3"/>
          <c:tx>
            <c:strRef>
              <c:f>[3]Sheet6!$A$4</c:f>
              <c:strCache>
                <c:ptCount val="1"/>
                <c:pt idx="0">
                  <c:v>Severe Vulnerability 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cat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cat>
          <c:val>
            <c:numRef>
              <c:f>(Sheet1!$F$11,Sheet1!$O$11,Sheet1!$X$11)</c:f>
              <c:numCache>
                <c:formatCode>General</c:formatCode>
                <c:ptCount val="3"/>
                <c:pt idx="0">
                  <c:v>465211</c:v>
                </c:pt>
                <c:pt idx="1">
                  <c:v>393560</c:v>
                </c:pt>
                <c:pt idx="2">
                  <c:v>197754</c:v>
                </c:pt>
              </c:numCache>
            </c:numRef>
          </c:val>
        </c:ser>
        <c:ser>
          <c:idx val="4"/>
          <c:order val="4"/>
          <c:tx>
            <c:strRef>
              <c:f>[3]Sheet6!$A$5</c:f>
              <c:strCache>
                <c:ptCount val="1"/>
                <c:pt idx="0">
                  <c:v>Extreme Vulnerability </c:v>
                </c:pt>
              </c:strCache>
            </c:strRef>
          </c:tx>
          <c:spPr>
            <a:pattFill prst="pct7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0">
                <a:fgClr>
                  <a:schemeClr val="tx1">
                    <a:lumMod val="75000"/>
                    <a:lumOff val="25000"/>
                  </a:schemeClr>
                </a:fgClr>
                <a:bgClr>
                  <a:schemeClr val="bg1"/>
                </a:bgClr>
              </a:pattFill>
              <a:ln>
                <a:solidFill>
                  <a:schemeClr val="tx1"/>
                </a:solidFill>
              </a:ln>
              <a:effectLst/>
            </c:spPr>
          </c:dPt>
          <c:dLbls>
            <c:delete val="1"/>
          </c:dLbls>
          <c:cat>
            <c:numRef>
              <c:f>Sheet1!$C$43:$E$43</c:f>
              <c:numCache>
                <c:formatCode>General</c:formatCode>
                <c:ptCount val="3"/>
                <c:pt idx="0">
                  <c:v>1996</c:v>
                </c:pt>
                <c:pt idx="1">
                  <c:v>2007</c:v>
                </c:pt>
                <c:pt idx="2">
                  <c:v>2018</c:v>
                </c:pt>
              </c:numCache>
            </c:numRef>
          </c:cat>
          <c:val>
            <c:numRef>
              <c:f>(Sheet1!$G$11,Sheet1!$P$11,Sheet1!$Y$11)</c:f>
              <c:numCache>
                <c:formatCode>General</c:formatCode>
                <c:ptCount val="3"/>
                <c:pt idx="0">
                  <c:v>34599</c:v>
                </c:pt>
                <c:pt idx="1">
                  <c:v>30969</c:v>
                </c:pt>
                <c:pt idx="2">
                  <c:v>206756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overlap val="100"/>
        <c:ser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serLines>
        <c:axId val="832433218"/>
        <c:axId val="201811611"/>
      </c:barChart>
      <c:catAx>
        <c:axId val="832433218"/>
        <c:scaling>
          <c:orientation val="minMax"/>
        </c:scaling>
        <c:delete val="0"/>
        <c:axPos val="b"/>
        <c:numFmt formatCode="General" sourceLinked="0"/>
        <c:majorTickMark val="in"/>
        <c:minorTickMark val="out"/>
        <c:tickLblPos val="nextTo"/>
        <c:spPr>
          <a:noFill/>
          <a:ln w="9525" cap="flat" cmpd="sng" algn="ctr">
            <a:solidFill>
              <a:schemeClr val="bg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8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201811611"/>
        <c:crosses val="autoZero"/>
        <c:auto val="1"/>
        <c:lblAlgn val="ctr"/>
        <c:lblOffset val="100"/>
        <c:noMultiLvlLbl val="0"/>
      </c:catAx>
      <c:valAx>
        <c:axId val="201811611"/>
        <c:scaling>
          <c:orientation val="minMax"/>
          <c:min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zh-CN" sz="2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US" altLang="zh-CN" sz="2200"/>
                  <a:t>Percentage of vulnerable areas at all levels </a:t>
                </a:r>
                <a:endParaRPr lang="en-US" altLang="zh-CN" sz="2200"/>
              </a:p>
            </c:rich>
          </c:tx>
          <c:layout>
            <c:manualLayout>
              <c:xMode val="edge"/>
              <c:yMode val="edge"/>
              <c:x val="0.0369166497712776"/>
              <c:y val="0.20566977635203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8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83243321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4"/>
        <c:txPr>
          <a:bodyPr rot="0" spcFirstLastPara="1" vertOverflow="ellipsis" vert="horz" wrap="square" anchor="ctr" anchorCtr="1"/>
          <a:lstStyle/>
          <a:p>
            <a:pPr>
              <a:defRPr lang="zh-CN" sz="16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>
        <c:manualLayout>
          <c:xMode val="edge"/>
          <c:yMode val="edge"/>
          <c:x val="0.137369949189451"/>
          <c:y val="0.0353374233128834"/>
          <c:w val="0.809339462859908"/>
          <c:h val="0.10167689161554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600" b="0" i="0" u="none" strike="noStrike" kern="1200" baseline="0">
              <a:solidFill>
                <a:sysClr val="windowText" lastClr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>
          <a:solidFill>
            <a:sysClr val="windowText" lastClr="000000"/>
          </a:solidFill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280634669693"/>
          <c:y val="0.102994997578763"/>
          <c:w val="0.70251021599533"/>
          <c:h val="0.772896596017983"/>
        </c:manualLayout>
      </c:layout>
      <c:radarChart>
        <c:radarStyle val="filled"/>
        <c:varyColors val="0"/>
        <c:ser>
          <c:idx val="1"/>
          <c:order val="0"/>
          <c:spPr>
            <a:solidFill>
              <a:schemeClr val="tx1">
                <a:lumMod val="75000"/>
                <a:lumOff val="25000"/>
                <a:alpha val="20000"/>
              </a:schemeClr>
            </a:solidFill>
            <a:ln>
              <a:solidFill>
                <a:schemeClr val="bg1">
                  <a:lumMod val="95000"/>
                </a:schemeClr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Sheet2!$C$25:$J$25</c:f>
              <c:numCache>
                <c:formatCode>General</c:formatCode>
                <c:ptCount val="8"/>
                <c:pt idx="0">
                  <c:v>2.89251836530918</c:v>
                </c:pt>
                <c:pt idx="1">
                  <c:v>2.40906352999707</c:v>
                </c:pt>
              </c:numCache>
            </c:numRef>
          </c:val>
        </c:ser>
        <c:ser>
          <c:idx val="2"/>
          <c:order val="1"/>
          <c:spPr>
            <a:noFill/>
            <a:ln>
              <a:solidFill>
                <a:schemeClr val="bg1"/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Sheet2!$C$26:$J$26</c:f>
              <c:numCache>
                <c:formatCode>General</c:formatCode>
                <c:ptCount val="8"/>
                <c:pt idx="1">
                  <c:v>2.40906352999707</c:v>
                </c:pt>
                <c:pt idx="2">
                  <c:v>2.8365684417278</c:v>
                </c:pt>
              </c:numCache>
            </c:numRef>
          </c:val>
        </c:ser>
        <c:ser>
          <c:idx val="3"/>
          <c:order val="2"/>
          <c:spPr>
            <a:solidFill>
              <a:schemeClr val="tx1">
                <a:lumMod val="75000"/>
                <a:lumOff val="25000"/>
                <a:alpha val="20000"/>
              </a:schemeClr>
            </a:solidFill>
            <a:ln>
              <a:solidFill>
                <a:schemeClr val="bg1"/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Sheet2!$C$27:$J$27</c:f>
              <c:numCache>
                <c:formatCode>General</c:formatCode>
                <c:ptCount val="8"/>
                <c:pt idx="2">
                  <c:v>2.8365684417278</c:v>
                </c:pt>
                <c:pt idx="3">
                  <c:v>2.34910394993498</c:v>
                </c:pt>
              </c:numCache>
            </c:numRef>
          </c:val>
        </c:ser>
        <c:ser>
          <c:idx val="4"/>
          <c:order val="3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Sheet2!$C$28:$J$28</c:f>
              <c:numCache>
                <c:formatCode>General</c:formatCode>
                <c:ptCount val="8"/>
                <c:pt idx="3">
                  <c:v>2.34910394993498</c:v>
                </c:pt>
                <c:pt idx="4">
                  <c:v>3.13483224767108</c:v>
                </c:pt>
              </c:numCache>
            </c:numRef>
          </c:val>
        </c:ser>
        <c:ser>
          <c:idx val="5"/>
          <c:order val="4"/>
          <c:spPr>
            <a:solidFill>
              <a:schemeClr val="tx1">
                <a:lumMod val="75000"/>
                <a:lumOff val="25000"/>
                <a:alpha val="20000"/>
              </a:schemeClr>
            </a:solidFill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Sheet2!$C$29:$J$29</c:f>
              <c:numCache>
                <c:formatCode>General</c:formatCode>
                <c:ptCount val="8"/>
                <c:pt idx="4">
                  <c:v>3.13483224767108</c:v>
                </c:pt>
                <c:pt idx="5">
                  <c:v>2.48928565241744</c:v>
                </c:pt>
              </c:numCache>
            </c:numRef>
          </c:val>
        </c:ser>
        <c:ser>
          <c:idx val="6"/>
          <c:order val="5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Sheet2!$C$30:$J$30</c:f>
              <c:numCache>
                <c:formatCode>General</c:formatCode>
                <c:ptCount val="8"/>
                <c:pt idx="5">
                  <c:v>2.48928565241744</c:v>
                </c:pt>
                <c:pt idx="6">
                  <c:v>4.40889360554633</c:v>
                </c:pt>
              </c:numCache>
            </c:numRef>
          </c:val>
        </c:ser>
        <c:ser>
          <c:idx val="0"/>
          <c:order val="6"/>
          <c:spPr>
            <a:solidFill>
              <a:schemeClr val="tx1">
                <a:lumMod val="75000"/>
                <a:lumOff val="25000"/>
                <a:alpha val="20000"/>
              </a:schemeClr>
            </a:solidFill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Sheet2!$C$31:$J$31</c:f>
              <c:numCache>
                <c:formatCode>General</c:formatCode>
                <c:ptCount val="8"/>
                <c:pt idx="6">
                  <c:v>4.40889360554633</c:v>
                </c:pt>
                <c:pt idx="7">
                  <c:v>2.99102592394103</c:v>
                </c:pt>
              </c:numCache>
            </c:numRef>
          </c:val>
        </c:ser>
        <c:ser>
          <c:idx val="7"/>
          <c:order val="7"/>
          <c:spPr>
            <a:solidFill>
              <a:schemeClr val="bg1">
                <a:alpha val="0"/>
              </a:schemeClr>
            </a:solidFill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Sheet2!$C$32:$J$32</c:f>
              <c:numCache>
                <c:formatCode>General</c:formatCode>
                <c:ptCount val="8"/>
                <c:pt idx="7">
                  <c:v>2.99102592394103</c:v>
                </c:pt>
              </c:numCache>
            </c:numRef>
          </c:val>
        </c:ser>
        <c:ser>
          <c:idx val="8"/>
          <c:order val="8"/>
          <c:spPr>
            <a:noFill/>
            <a:ln w="12700" cap="flat">
              <a:solidFill>
                <a:schemeClr val="tx1"/>
              </a:solidFill>
            </a:ln>
          </c:spPr>
          <c:dLbls>
            <c:dLbl>
              <c:idx val="0"/>
              <c:layout>
                <c:manualLayout>
                  <c:x val="0.0667781101530882"/>
                  <c:y val="-0.092143043591751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153616047862045"/>
                  <c:y val="-0.10114852518924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145873658279078"/>
                  <c:y val="0.0023492560689115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53704029561851"/>
                  <c:y val="0.10362829548420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49568889670948"/>
                  <c:y val="0.12438005742625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142794298785853"/>
                  <c:y val="0.09671104150352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543726904803801"/>
                  <c:y val="0.0023492560689115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188117326730175"/>
                  <c:y val="-0.062124771600104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,##0.00_);[Red]\(#,##0.0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Sheet2!$B$25:$B$32</c:f>
              <c:numCache>
                <c:formatCode>General</c:formatCode>
                <c:ptCount val="8"/>
                <c:pt idx="0">
                  <c:v>2.89251836530918</c:v>
                </c:pt>
                <c:pt idx="1">
                  <c:v>2.40906352999707</c:v>
                </c:pt>
                <c:pt idx="2">
                  <c:v>2.8365684417278</c:v>
                </c:pt>
                <c:pt idx="3">
                  <c:v>2.34910394993498</c:v>
                </c:pt>
                <c:pt idx="4">
                  <c:v>3.13483224767108</c:v>
                </c:pt>
                <c:pt idx="5">
                  <c:v>2.48928565241744</c:v>
                </c:pt>
                <c:pt idx="6">
                  <c:v>4.40889360554633</c:v>
                </c:pt>
                <c:pt idx="7">
                  <c:v>2.99102592394103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761023636"/>
        <c:axId val="515572667"/>
      </c:radarChart>
      <c:catAx>
        <c:axId val="761023636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bg1">
                  <a:lumMod val="75000"/>
                  <a:alpha val="36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ysClr val="windowText" lastClr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defRPr>
            </a:pPr>
          </a:p>
        </c:txPr>
        <c:crossAx val="515572667"/>
        <c:crosses val="autoZero"/>
        <c:auto val="0"/>
        <c:lblAlgn val="ctr"/>
        <c:lblOffset val="100"/>
        <c:noMultiLvlLbl val="0"/>
      </c:catAx>
      <c:valAx>
        <c:axId val="515572667"/>
        <c:scaling>
          <c:orientation val="minMax"/>
          <c:max val="4.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solidFill>
            <a:schemeClr val="bg1">
              <a:lumMod val="95000"/>
              <a:alpha val="40000"/>
            </a:schemeClr>
          </a:solidFill>
          <a:ln w="6350" cap="flat" cmpd="sng" algn="ctr">
            <a:solidFill>
              <a:schemeClr val="tx1">
                <a:lumMod val="75000"/>
                <a:lumOff val="25000"/>
                <a:alpha val="40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等线" panose="02010600030101010101" charset="-122"/>
                <a:ea typeface="等线" panose="02010600030101010101" charset="-122"/>
                <a:cs typeface="等线" panose="02010600030101010101" charset="-122"/>
              </a:defRPr>
            </a:pPr>
          </a:p>
        </c:txPr>
        <c:crossAx val="761023636"/>
        <c:crosses val="autoZero"/>
        <c:crossBetween val="between"/>
        <c:majorUnit val="1"/>
        <c:minorUnit val="0.2"/>
      </c:valAx>
      <c:spPr>
        <a:noFill/>
        <a:ln w="3175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 rot="0" wrap="square" anchor="ctr" anchorCtr="1"/>
    <a:lstStyle/>
    <a:p>
      <a:pPr>
        <a:defRPr lang="zh-CN" sz="1000" b="0" i="0" u="none" strike="noStrike" baseline="0">
          <a:solidFill>
            <a:srgbClr val="000000">
              <a:alpha val="100000"/>
            </a:srgbClr>
          </a:solidFill>
          <a:latin typeface="等线" panose="02010600030101010101" charset="-122"/>
          <a:ea typeface="等线" panose="02010600030101010101" charset="-122"/>
          <a:cs typeface="等线" panose="02010600030101010101" charset="-122"/>
        </a:defRPr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280634669693"/>
          <c:y val="0.102994997578763"/>
          <c:w val="0.70251021599533"/>
          <c:h val="0.772896596017983"/>
        </c:manualLayout>
      </c:layout>
      <c:radarChart>
        <c:radarStyle val="filled"/>
        <c:varyColors val="0"/>
        <c:ser>
          <c:idx val="1"/>
          <c:order val="0"/>
          <c:spPr>
            <a:noFill/>
            <a:ln>
              <a:solidFill>
                <a:schemeClr val="bg1">
                  <a:lumMod val="95000"/>
                </a:schemeClr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Sheet2!$C$25:$J$25</c:f>
              <c:numCache>
                <c:formatCode>General</c:formatCode>
                <c:ptCount val="8"/>
                <c:pt idx="0">
                  <c:v>2.89251836530918</c:v>
                </c:pt>
                <c:pt idx="1">
                  <c:v>2.40906352999707</c:v>
                </c:pt>
              </c:numCache>
            </c:numRef>
          </c:val>
        </c:ser>
        <c:ser>
          <c:idx val="2"/>
          <c:order val="1"/>
          <c:spPr>
            <a:noFill/>
            <a:ln>
              <a:solidFill>
                <a:schemeClr val="bg1"/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Sheet2!$C$26:$J$26</c:f>
              <c:numCache>
                <c:formatCode>General</c:formatCode>
                <c:ptCount val="8"/>
                <c:pt idx="1">
                  <c:v>2.40906352999707</c:v>
                </c:pt>
                <c:pt idx="2">
                  <c:v>2.8365684417278</c:v>
                </c:pt>
              </c:numCache>
            </c:numRef>
          </c:val>
        </c:ser>
        <c:ser>
          <c:idx val="3"/>
          <c:order val="2"/>
          <c:spPr>
            <a:noFill/>
            <a:ln>
              <a:solidFill>
                <a:schemeClr val="bg1"/>
              </a:solidFill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Sheet2!$C$27:$J$27</c:f>
              <c:numCache>
                <c:formatCode>General</c:formatCode>
                <c:ptCount val="8"/>
                <c:pt idx="2">
                  <c:v>2.8365684417278</c:v>
                </c:pt>
                <c:pt idx="3">
                  <c:v>2.34910394993498</c:v>
                </c:pt>
              </c:numCache>
            </c:numRef>
          </c:val>
        </c:ser>
        <c:ser>
          <c:idx val="4"/>
          <c:order val="3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Sheet2!$C$28:$J$28</c:f>
              <c:numCache>
                <c:formatCode>General</c:formatCode>
                <c:ptCount val="8"/>
                <c:pt idx="3">
                  <c:v>2.34910394993498</c:v>
                </c:pt>
                <c:pt idx="4">
                  <c:v>3.13483224767108</c:v>
                </c:pt>
              </c:numCache>
            </c:numRef>
          </c:val>
        </c:ser>
        <c:ser>
          <c:idx val="5"/>
          <c:order val="4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Sheet2!$C$29:$J$29</c:f>
              <c:numCache>
                <c:formatCode>General</c:formatCode>
                <c:ptCount val="8"/>
                <c:pt idx="4">
                  <c:v>3.13483224767108</c:v>
                </c:pt>
                <c:pt idx="5">
                  <c:v>2.48928565241744</c:v>
                </c:pt>
              </c:numCache>
            </c:numRef>
          </c:val>
        </c:ser>
        <c:ser>
          <c:idx val="6"/>
          <c:order val="5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Sheet2!$C$30:$J$30</c:f>
              <c:numCache>
                <c:formatCode>General</c:formatCode>
                <c:ptCount val="8"/>
                <c:pt idx="5">
                  <c:v>2.48928565241744</c:v>
                </c:pt>
                <c:pt idx="6">
                  <c:v>4.40889360554633</c:v>
                </c:pt>
              </c:numCache>
            </c:numRef>
          </c:val>
        </c:ser>
        <c:ser>
          <c:idx val="0"/>
          <c:order val="6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Sheet2!$C$31:$J$31</c:f>
              <c:numCache>
                <c:formatCode>General</c:formatCode>
                <c:ptCount val="8"/>
                <c:pt idx="6">
                  <c:v>4.40889360554633</c:v>
                </c:pt>
                <c:pt idx="7">
                  <c:v>2.99102592394103</c:v>
                </c:pt>
              </c:numCache>
            </c:numRef>
          </c:val>
        </c:ser>
        <c:ser>
          <c:idx val="7"/>
          <c:order val="7"/>
          <c:spPr>
            <a:noFill/>
            <a:ln>
              <a:noFill/>
            </a:ln>
            <a:effectLst/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Sheet2!$C$32:$J$32</c:f>
              <c:numCache>
                <c:formatCode>General</c:formatCode>
                <c:ptCount val="8"/>
                <c:pt idx="7">
                  <c:v>2.99102592394103</c:v>
                </c:pt>
              </c:numCache>
            </c:numRef>
          </c:val>
        </c:ser>
        <c:ser>
          <c:idx val="8"/>
          <c:order val="8"/>
          <c:tx>
            <c:strRef>
              <c:f>"1996年"</c:f>
              <c:strCache>
                <c:ptCount val="1"/>
                <c:pt idx="0">
                  <c:v>1996年</c:v>
                </c:pt>
              </c:strCache>
            </c:strRef>
          </c:tx>
          <c:spPr>
            <a:noFill/>
            <a:ln w="12700" cap="flat">
              <a:solidFill>
                <a:schemeClr val="tx1"/>
              </a:solidFill>
              <a:prstDash val="lgDash"/>
            </a:ln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Sheet2!$B$25:$B$32</c:f>
              <c:numCache>
                <c:formatCode>General</c:formatCode>
                <c:ptCount val="8"/>
                <c:pt idx="0">
                  <c:v>2.89251836530918</c:v>
                </c:pt>
                <c:pt idx="1">
                  <c:v>2.40906352999707</c:v>
                </c:pt>
                <c:pt idx="2">
                  <c:v>2.8365684417278</c:v>
                </c:pt>
                <c:pt idx="3">
                  <c:v>2.34910394993498</c:v>
                </c:pt>
                <c:pt idx="4">
                  <c:v>3.13483224767108</c:v>
                </c:pt>
                <c:pt idx="5">
                  <c:v>2.48928565241744</c:v>
                </c:pt>
                <c:pt idx="6">
                  <c:v>4.40889360554633</c:v>
                </c:pt>
                <c:pt idx="7">
                  <c:v>2.99102592394103</c:v>
                </c:pt>
              </c:numCache>
            </c:numRef>
          </c:val>
        </c:ser>
        <c:ser>
          <c:idx val="9"/>
          <c:order val="9"/>
          <c:tx>
            <c:strRef>
              <c:f>"2007年"</c:f>
              <c:strCache>
                <c:ptCount val="1"/>
                <c:pt idx="0">
                  <c:v>2007年</c:v>
                </c:pt>
              </c:strCache>
            </c:strRef>
          </c:tx>
          <c:spPr>
            <a:noFill/>
            <a:ln w="12700" cmpd="sng">
              <a:solidFill>
                <a:schemeClr val="tx1"/>
              </a:solidFill>
              <a:prstDash val="solid"/>
            </a:ln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Sheet2!$B$36:$B$43</c:f>
              <c:numCache>
                <c:formatCode>General</c:formatCode>
                <c:ptCount val="8"/>
                <c:pt idx="0">
                  <c:v>2.78991512730904</c:v>
                </c:pt>
                <c:pt idx="1">
                  <c:v>2.26565684384467</c:v>
                </c:pt>
                <c:pt idx="2">
                  <c:v>2.9496192464353</c:v>
                </c:pt>
                <c:pt idx="3">
                  <c:v>2.32472163524057</c:v>
                </c:pt>
                <c:pt idx="4">
                  <c:v>2.9194928906633</c:v>
                </c:pt>
                <c:pt idx="5">
                  <c:v>2.47737023542115</c:v>
                </c:pt>
                <c:pt idx="6">
                  <c:v>4.17056515801286</c:v>
                </c:pt>
                <c:pt idx="7">
                  <c:v>3.253564935952</c:v>
                </c:pt>
              </c:numCache>
            </c:numRef>
          </c:val>
        </c:ser>
        <c:ser>
          <c:idx val="10"/>
          <c:order val="10"/>
          <c:tx>
            <c:strRef>
              <c:f>"2018年"</c:f>
              <c:strCache>
                <c:ptCount val="1"/>
                <c:pt idx="0">
                  <c:v>2018年</c:v>
                </c:pt>
              </c:strCache>
            </c:strRef>
          </c:tx>
          <c:spPr>
            <a:noFill/>
            <a:ln w="12700">
              <a:solidFill>
                <a:schemeClr val="tx1"/>
              </a:solidFill>
              <a:prstDash val="sysDash"/>
            </a:ln>
          </c:spPr>
          <c:dLbls>
            <c:delete val="1"/>
          </c:dLbls>
          <c:cat>
            <c:strRef>
              <c:f>Sheet2!$C$24:$J$24</c:f>
              <c:strCache>
                <c:ptCount val="8"/>
                <c:pt idx="0">
                  <c:v>Jiuhu</c:v>
                </c:pt>
                <c:pt idx="1">
                  <c:v>Songluo</c:v>
                </c:pt>
                <c:pt idx="2">
                  <c:v>Xinhua</c:v>
                </c:pt>
                <c:pt idx="3">
                  <c:v>Muyu</c:v>
                </c:pt>
                <c:pt idx="4">
                  <c:v>Songbai</c:v>
                </c:pt>
                <c:pt idx="5">
                  <c:v>Hongping</c:v>
                </c:pt>
                <c:pt idx="6">
                  <c:v>Yangri</c:v>
                </c:pt>
                <c:pt idx="7">
                  <c:v>Xiaguping</c:v>
                </c:pt>
              </c:strCache>
            </c:strRef>
          </c:cat>
          <c:val>
            <c:numRef>
              <c:f>Sheet2!$B$47:$B$54</c:f>
              <c:numCache>
                <c:formatCode>General</c:formatCode>
                <c:ptCount val="8"/>
                <c:pt idx="0">
                  <c:v>2.25957492332929</c:v>
                </c:pt>
                <c:pt idx="1">
                  <c:v>2.07570117536269</c:v>
                </c:pt>
                <c:pt idx="2">
                  <c:v>2.75751981582153</c:v>
                </c:pt>
                <c:pt idx="3">
                  <c:v>2.19723768693108</c:v>
                </c:pt>
                <c:pt idx="4">
                  <c:v>2.80126777334174</c:v>
                </c:pt>
                <c:pt idx="5">
                  <c:v>2.38766536358334</c:v>
                </c:pt>
                <c:pt idx="6">
                  <c:v>3.82920867439696</c:v>
                </c:pt>
                <c:pt idx="7">
                  <c:v>2.99486144825195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761023636"/>
        <c:axId val="515572667"/>
      </c:radarChart>
      <c:catAx>
        <c:axId val="761023636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bg1">
                  <a:lumMod val="75000"/>
                  <a:alpha val="36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515572667"/>
        <c:crosses val="autoZero"/>
        <c:auto val="0"/>
        <c:lblAlgn val="ctr"/>
        <c:lblOffset val="100"/>
        <c:noMultiLvlLbl val="0"/>
      </c:catAx>
      <c:valAx>
        <c:axId val="515572667"/>
        <c:scaling>
          <c:orientation val="minMax"/>
          <c:max val="4.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65000"/>
                  <a:lumOff val="35000"/>
                </a:schemeClr>
              </a:solidFill>
              <a:prstDash val="solid"/>
              <a:round/>
              <a:headEnd type="diamond" w="sm" len="sm"/>
              <a:tailEnd type="none"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solidFill>
            <a:schemeClr val="bg1">
              <a:lumMod val="95000"/>
              <a:alpha val="40000"/>
            </a:schemeClr>
          </a:solidFill>
          <a:ln w="9525" cap="flat" cmpd="sng" algn="ctr">
            <a:solidFill>
              <a:schemeClr val="tx1">
                <a:lumMod val="75000"/>
                <a:lumOff val="25000"/>
                <a:alpha val="40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rgbClr val="000000">
                    <a:alpha val="100000"/>
                  </a:srgb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61023636"/>
        <c:crosses val="autoZero"/>
        <c:crossBetween val="between"/>
        <c:majorUnit val="1"/>
        <c:minorUnit val="0.2"/>
      </c:valAx>
      <c:spPr>
        <a:noFill/>
        <a:ln w="3175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 rot="0" wrap="square" anchor="ctr" anchorCtr="1"/>
    <a:lstStyle/>
    <a:p>
      <a:pPr>
        <a:defRPr lang="zh-CN" sz="1400" b="1" i="0" u="none" strike="noStrike" baseline="0">
          <a:solidFill>
            <a:srgbClr val="000000">
              <a:alpha val="100000"/>
            </a:srgbClr>
          </a:solidFill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165100</xdr:colOff>
      <xdr:row>57</xdr:row>
      <xdr:rowOff>25400</xdr:rowOff>
    </xdr:from>
    <xdr:to>
      <xdr:col>7</xdr:col>
      <xdr:colOff>479425</xdr:colOff>
      <xdr:row>73</xdr:row>
      <xdr:rowOff>25400</xdr:rowOff>
    </xdr:to>
    <xdr:graphicFrame>
      <xdr:nvGraphicFramePr>
        <xdr:cNvPr id="2" name="图表 1"/>
        <xdr:cNvGraphicFramePr/>
      </xdr:nvGraphicFramePr>
      <xdr:xfrm>
        <a:off x="850900" y="10883900"/>
        <a:ext cx="5953125" cy="3048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533400</xdr:colOff>
      <xdr:row>37</xdr:row>
      <xdr:rowOff>136525</xdr:rowOff>
    </xdr:from>
    <xdr:to>
      <xdr:col>14</xdr:col>
      <xdr:colOff>85090</xdr:colOff>
      <xdr:row>55</xdr:row>
      <xdr:rowOff>69215</xdr:rowOff>
    </xdr:to>
    <xdr:graphicFrame>
      <xdr:nvGraphicFramePr>
        <xdr:cNvPr id="5" name="图表 4"/>
        <xdr:cNvGraphicFramePr/>
      </xdr:nvGraphicFramePr>
      <xdr:xfrm>
        <a:off x="6858000" y="7185025"/>
        <a:ext cx="5457190" cy="33616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19685</xdr:colOff>
      <xdr:row>27</xdr:row>
      <xdr:rowOff>74295</xdr:rowOff>
    </xdr:from>
    <xdr:to>
      <xdr:col>37</xdr:col>
      <xdr:colOff>351790</xdr:colOff>
      <xdr:row>69</xdr:row>
      <xdr:rowOff>162560</xdr:rowOff>
    </xdr:to>
    <xdr:graphicFrame>
      <xdr:nvGraphicFramePr>
        <xdr:cNvPr id="6" name="图表 5"/>
        <xdr:cNvGraphicFramePr/>
      </xdr:nvGraphicFramePr>
      <xdr:xfrm>
        <a:off x="21917660" y="5217795"/>
        <a:ext cx="12095480" cy="80892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662940</xdr:colOff>
      <xdr:row>12</xdr:row>
      <xdr:rowOff>137795</xdr:rowOff>
    </xdr:from>
    <xdr:to>
      <xdr:col>20</xdr:col>
      <xdr:colOff>203835</xdr:colOff>
      <xdr:row>37</xdr:row>
      <xdr:rowOff>128270</xdr:rowOff>
    </xdr:to>
    <xdr:graphicFrame>
      <xdr:nvGraphicFramePr>
        <xdr:cNvPr id="3" name="图表 1"/>
        <xdr:cNvGraphicFramePr/>
      </xdr:nvGraphicFramePr>
      <xdr:xfrm>
        <a:off x="10511790" y="2423795"/>
        <a:ext cx="8237220" cy="4752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1</xdr:col>
      <xdr:colOff>766445</xdr:colOff>
      <xdr:row>59</xdr:row>
      <xdr:rowOff>151130</xdr:rowOff>
    </xdr:from>
    <xdr:to>
      <xdr:col>9</xdr:col>
      <xdr:colOff>1126490</xdr:colOff>
      <xdr:row>89</xdr:row>
      <xdr:rowOff>46355</xdr:rowOff>
    </xdr:to>
    <xdr:graphicFrame>
      <xdr:nvGraphicFramePr>
        <xdr:cNvPr id="5" name="图表 1"/>
        <xdr:cNvGraphicFramePr/>
      </xdr:nvGraphicFramePr>
      <xdr:xfrm>
        <a:off x="1595120" y="11390630"/>
        <a:ext cx="8237220" cy="56102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3147\Desktop\&#27605;&#19994;&#22823;&#35770;&#25991;\&#31070;&#20892;&#26550;&#26519;&#21306;&#29983;&#24577;&#33030;&#24369;&#24615;&#35780;&#20215;\&#21322;&#36879;&#26126;&#38647;&#36798;&#22270;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3147\Desktop\&#27605;&#19994;&#22823;&#35770;&#25991;\&#31070;&#20892;&#26550;&#26519;&#21306;&#29983;&#24577;&#33030;&#24369;&#24615;&#35780;&#20215;\&#21322;&#36879;&#26126;&#38647;&#36798;&#22270;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93147\Desktop\&#27605;&#19994;&#22823;&#35770;&#25991;\020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</sheetNames>
    <sheetDataSet>
      <sheetData sheetId="0"/>
      <sheetData sheetId="1"/>
      <sheetData sheetId="2"/>
      <sheetData sheetId="3">
        <row r="1">
          <cell r="B1">
            <v>2.89251836530918</v>
          </cell>
        </row>
        <row r="1">
          <cell r="E1">
            <v>2.78991512730904</v>
          </cell>
        </row>
        <row r="1">
          <cell r="H1">
            <v>2.25957492332929</v>
          </cell>
        </row>
        <row r="2">
          <cell r="B2">
            <v>2.40906352999707</v>
          </cell>
        </row>
        <row r="2">
          <cell r="E2">
            <v>2.26565684384467</v>
          </cell>
        </row>
        <row r="2">
          <cell r="H2">
            <v>2.07570117536269</v>
          </cell>
        </row>
        <row r="3">
          <cell r="B3">
            <v>2.8365684417278</v>
          </cell>
        </row>
        <row r="3">
          <cell r="E3">
            <v>2.9496192464353</v>
          </cell>
        </row>
        <row r="3">
          <cell r="H3">
            <v>2.75751981582153</v>
          </cell>
        </row>
        <row r="4">
          <cell r="B4">
            <v>2.34910394993498</v>
          </cell>
        </row>
        <row r="4">
          <cell r="E4">
            <v>2.32472163524057</v>
          </cell>
        </row>
        <row r="4">
          <cell r="H4">
            <v>2.19723768693108</v>
          </cell>
        </row>
        <row r="5">
          <cell r="B5">
            <v>3.13483224767108</v>
          </cell>
        </row>
        <row r="5">
          <cell r="E5">
            <v>2.9194928906633</v>
          </cell>
        </row>
        <row r="5">
          <cell r="H5">
            <v>2.80126777334174</v>
          </cell>
        </row>
        <row r="6">
          <cell r="B6">
            <v>2.48928565241744</v>
          </cell>
        </row>
        <row r="6">
          <cell r="E6">
            <v>2.47737023542115</v>
          </cell>
        </row>
        <row r="6">
          <cell r="H6">
            <v>2.38766536358334</v>
          </cell>
        </row>
        <row r="7">
          <cell r="B7">
            <v>4.40889360554633</v>
          </cell>
        </row>
        <row r="7">
          <cell r="E7">
            <v>4.17056515801286</v>
          </cell>
        </row>
        <row r="7">
          <cell r="H7">
            <v>3.82920867439696</v>
          </cell>
        </row>
        <row r="8">
          <cell r="B8">
            <v>2.99102592394103</v>
          </cell>
        </row>
        <row r="8">
          <cell r="E8">
            <v>3.253564935952</v>
          </cell>
        </row>
        <row r="8">
          <cell r="H8">
            <v>2.99486144825195</v>
          </cell>
        </row>
      </sheetData>
      <sheetData sheetId="4"/>
      <sheetData sheetId="5">
        <row r="1">
          <cell r="A1" t="str">
            <v>Micro Vulnerability </v>
          </cell>
        </row>
        <row r="2">
          <cell r="A2" t="str">
            <v>Mild Vulnerability </v>
          </cell>
        </row>
        <row r="3">
          <cell r="A3" t="str">
            <v>Moderate Vulnerability </v>
          </cell>
        </row>
        <row r="4">
          <cell r="A4" t="str">
            <v>Severe Vulnerability </v>
          </cell>
        </row>
        <row r="5">
          <cell r="A5" t="str">
            <v>Extreme Vulnerability 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4"/>
  <sheetViews>
    <sheetView zoomScale="85" zoomScaleNormal="85" workbookViewId="0">
      <selection activeCell="F17" sqref="F17"/>
    </sheetView>
  </sheetViews>
  <sheetFormatPr defaultColWidth="9" defaultRowHeight="15"/>
  <cols>
    <col min="1" max="1" width="9" style="1"/>
    <col min="2" max="2" width="10.875" style="1" customWidth="1"/>
    <col min="3" max="8" width="12.625" style="1"/>
    <col min="9" max="11" width="9" style="1"/>
    <col min="12" max="14" width="12.625" style="1"/>
    <col min="15" max="15" width="11.5" style="1"/>
    <col min="16" max="16" width="12.625" style="1"/>
    <col min="17" max="20" width="9" style="1"/>
    <col min="21" max="21" width="21.5" style="1" customWidth="1"/>
    <col min="22" max="22" width="20.375" style="1" customWidth="1"/>
    <col min="23" max="23" width="24.875" style="1" customWidth="1"/>
    <col min="24" max="24" width="22.625" style="1" customWidth="1"/>
    <col min="25" max="25" width="23.75" style="1" customWidth="1"/>
    <col min="26" max="16384" width="9" style="1"/>
  </cols>
  <sheetData>
    <row r="1" spans="1:25">
      <c r="A1" s="5" t="s">
        <v>0</v>
      </c>
      <c r="B1" s="6"/>
      <c r="C1" s="6"/>
      <c r="D1" s="6"/>
      <c r="E1" s="6"/>
      <c r="F1" s="6"/>
      <c r="G1" s="6"/>
      <c r="J1" s="5" t="s">
        <v>1</v>
      </c>
      <c r="K1" s="6"/>
      <c r="L1" s="6"/>
      <c r="M1" s="6"/>
      <c r="N1" s="6"/>
      <c r="O1" s="6"/>
      <c r="P1" s="6"/>
      <c r="S1" s="5" t="s">
        <v>2</v>
      </c>
      <c r="T1" s="6"/>
      <c r="U1" s="6"/>
      <c r="V1" s="6"/>
      <c r="W1" s="6"/>
      <c r="X1" s="6"/>
      <c r="Y1" s="6"/>
    </row>
    <row r="2" spans="3:25"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L2" s="2" t="s">
        <v>3</v>
      </c>
      <c r="M2" s="2" t="s">
        <v>4</v>
      </c>
      <c r="N2" s="2" t="s">
        <v>5</v>
      </c>
      <c r="O2" s="2" t="s">
        <v>6</v>
      </c>
      <c r="P2" s="2" t="s">
        <v>7</v>
      </c>
      <c r="U2" s="2" t="s">
        <v>3</v>
      </c>
      <c r="V2" s="2" t="s">
        <v>4</v>
      </c>
      <c r="W2" s="2" t="s">
        <v>5</v>
      </c>
      <c r="X2" s="2" t="s">
        <v>6</v>
      </c>
      <c r="Y2" s="2" t="s">
        <v>7</v>
      </c>
    </row>
    <row r="3" spans="1:26">
      <c r="A3" s="1">
        <v>1</v>
      </c>
      <c r="B3" s="2" t="s">
        <v>8</v>
      </c>
      <c r="C3" s="1">
        <v>151723</v>
      </c>
      <c r="D3" s="1">
        <v>51810</v>
      </c>
      <c r="E3" s="1">
        <v>22898</v>
      </c>
      <c r="F3" s="1">
        <v>48212</v>
      </c>
      <c r="G3" s="1">
        <v>5777</v>
      </c>
      <c r="H3" s="1">
        <f>SUM(C3:G3)</f>
        <v>280420</v>
      </c>
      <c r="J3" s="1">
        <v>1</v>
      </c>
      <c r="K3" s="2" t="s">
        <v>8</v>
      </c>
      <c r="L3" s="1">
        <v>162706</v>
      </c>
      <c r="M3" s="1">
        <v>31470</v>
      </c>
      <c r="N3" s="1">
        <v>41851</v>
      </c>
      <c r="O3" s="1">
        <v>41780</v>
      </c>
      <c r="P3" s="1">
        <v>2613</v>
      </c>
      <c r="Q3" s="1">
        <f>SUM(L3:P3)</f>
        <v>280420</v>
      </c>
      <c r="S3" s="1">
        <v>1</v>
      </c>
      <c r="T3" s="2" t="s">
        <v>8</v>
      </c>
      <c r="U3" s="1">
        <v>199327</v>
      </c>
      <c r="V3" s="1">
        <v>30045</v>
      </c>
      <c r="W3" s="1">
        <v>21025</v>
      </c>
      <c r="X3" s="1">
        <v>15582</v>
      </c>
      <c r="Y3" s="1">
        <v>14441</v>
      </c>
      <c r="Z3" s="1">
        <f>SUM(U3:Y3)</f>
        <v>280420</v>
      </c>
    </row>
    <row r="4" spans="1:26">
      <c r="A4" s="1">
        <v>2</v>
      </c>
      <c r="B4" s="2" t="s">
        <v>9</v>
      </c>
      <c r="C4" s="1">
        <v>384486</v>
      </c>
      <c r="D4" s="1">
        <v>35327</v>
      </c>
      <c r="E4" s="1">
        <v>71486</v>
      </c>
      <c r="F4" s="1">
        <v>67809</v>
      </c>
      <c r="G4" s="1">
        <v>3697</v>
      </c>
      <c r="H4" s="1">
        <f>SUM(C4:G4)</f>
        <v>562805</v>
      </c>
      <c r="J4" s="1">
        <v>2</v>
      </c>
      <c r="K4" s="2" t="s">
        <v>9</v>
      </c>
      <c r="L4" s="1">
        <v>404668</v>
      </c>
      <c r="M4" s="1">
        <v>24207</v>
      </c>
      <c r="N4" s="1">
        <v>74525</v>
      </c>
      <c r="O4" s="1">
        <v>54718</v>
      </c>
      <c r="P4" s="1">
        <v>4687</v>
      </c>
      <c r="Q4" s="1">
        <f>SUM(L4:P4)</f>
        <v>562805</v>
      </c>
      <c r="S4" s="1">
        <v>2</v>
      </c>
      <c r="T4" s="2" t="s">
        <v>9</v>
      </c>
      <c r="U4" s="1">
        <v>448327</v>
      </c>
      <c r="V4" s="1">
        <v>13308</v>
      </c>
      <c r="W4" s="1">
        <v>43537</v>
      </c>
      <c r="X4" s="1">
        <v>28209</v>
      </c>
      <c r="Y4" s="1">
        <v>29424</v>
      </c>
      <c r="Z4" s="1">
        <f>SUM(U4:Y4)</f>
        <v>562805</v>
      </c>
    </row>
    <row r="5" spans="1:26">
      <c r="A5" s="1">
        <v>3</v>
      </c>
      <c r="B5" s="2" t="s">
        <v>10</v>
      </c>
      <c r="C5" s="1">
        <v>114239</v>
      </c>
      <c r="D5" s="1">
        <v>11894</v>
      </c>
      <c r="E5" s="1">
        <v>22674</v>
      </c>
      <c r="F5" s="1">
        <v>36264</v>
      </c>
      <c r="G5" s="1">
        <v>1270</v>
      </c>
      <c r="H5" s="1">
        <f>SUM(C5:G5)</f>
        <v>186341</v>
      </c>
      <c r="J5" s="1">
        <v>3</v>
      </c>
      <c r="K5" s="2" t="s">
        <v>10</v>
      </c>
      <c r="L5" s="1">
        <v>110178</v>
      </c>
      <c r="M5" s="1">
        <v>7785</v>
      </c>
      <c r="N5" s="1">
        <v>34555</v>
      </c>
      <c r="O5" s="1">
        <v>30540</v>
      </c>
      <c r="P5" s="1">
        <v>3283</v>
      </c>
      <c r="Q5" s="1">
        <f>SUM(L5:P5)</f>
        <v>186341</v>
      </c>
      <c r="S5" s="1">
        <v>3</v>
      </c>
      <c r="T5" s="2" t="s">
        <v>10</v>
      </c>
      <c r="U5" s="1">
        <v>124476</v>
      </c>
      <c r="V5" s="1">
        <v>3470</v>
      </c>
      <c r="W5" s="1">
        <v>30422</v>
      </c>
      <c r="X5" s="1">
        <v>12457</v>
      </c>
      <c r="Y5" s="1">
        <v>15516</v>
      </c>
      <c r="Z5" s="1">
        <f>SUM(U5:Y5)</f>
        <v>186341</v>
      </c>
    </row>
    <row r="6" spans="1:26">
      <c r="A6" s="1">
        <v>4</v>
      </c>
      <c r="B6" s="2" t="s">
        <v>11</v>
      </c>
      <c r="C6" s="1">
        <v>267933</v>
      </c>
      <c r="D6" s="1">
        <v>35720</v>
      </c>
      <c r="E6" s="1">
        <v>43330</v>
      </c>
      <c r="F6" s="1">
        <v>43770</v>
      </c>
      <c r="G6" s="1">
        <v>2975</v>
      </c>
      <c r="H6" s="1">
        <f>SUM(C6:G6)</f>
        <v>393728</v>
      </c>
      <c r="J6" s="1">
        <v>4</v>
      </c>
      <c r="K6" s="2" t="s">
        <v>11</v>
      </c>
      <c r="L6" s="1">
        <v>274418</v>
      </c>
      <c r="M6" s="1">
        <v>22806</v>
      </c>
      <c r="N6" s="1">
        <v>55471</v>
      </c>
      <c r="O6" s="1">
        <v>37090</v>
      </c>
      <c r="P6" s="1">
        <v>3943</v>
      </c>
      <c r="Q6" s="1">
        <f>SUM(L6:P6)</f>
        <v>393728</v>
      </c>
      <c r="S6" s="1">
        <v>4</v>
      </c>
      <c r="T6" s="2" t="s">
        <v>11</v>
      </c>
      <c r="U6" s="1">
        <v>299203</v>
      </c>
      <c r="V6" s="1">
        <v>17237</v>
      </c>
      <c r="W6" s="1">
        <v>35199</v>
      </c>
      <c r="X6" s="1">
        <v>20298</v>
      </c>
      <c r="Y6" s="1">
        <v>21791</v>
      </c>
      <c r="Z6" s="1">
        <f>SUM(U6:Y6)</f>
        <v>393728</v>
      </c>
    </row>
    <row r="7" spans="1:26">
      <c r="A7" s="1">
        <v>5</v>
      </c>
      <c r="B7" s="2" t="s">
        <v>12</v>
      </c>
      <c r="C7" s="1">
        <v>159730</v>
      </c>
      <c r="D7" s="1">
        <v>20024</v>
      </c>
      <c r="E7" s="1">
        <v>37894</v>
      </c>
      <c r="F7" s="1">
        <v>62590</v>
      </c>
      <c r="G7" s="1">
        <v>5302</v>
      </c>
      <c r="H7" s="1">
        <f>SUM(C7:G7)</f>
        <v>285540</v>
      </c>
      <c r="J7" s="1">
        <v>5</v>
      </c>
      <c r="K7" s="2" t="s">
        <v>12</v>
      </c>
      <c r="L7" s="1">
        <v>168546</v>
      </c>
      <c r="M7" s="1">
        <v>15387</v>
      </c>
      <c r="N7" s="1">
        <v>50522</v>
      </c>
      <c r="O7" s="1">
        <v>46725</v>
      </c>
      <c r="P7" s="1">
        <v>4360</v>
      </c>
      <c r="Q7" s="1">
        <f>SUM(L7:P7)</f>
        <v>285540</v>
      </c>
      <c r="S7" s="1">
        <v>5</v>
      </c>
      <c r="T7" s="2" t="s">
        <v>12</v>
      </c>
      <c r="U7" s="1">
        <v>195932</v>
      </c>
      <c r="V7" s="1">
        <v>5954</v>
      </c>
      <c r="W7" s="1">
        <v>28804</v>
      </c>
      <c r="X7" s="1">
        <v>25795</v>
      </c>
      <c r="Y7" s="1">
        <v>29055</v>
      </c>
      <c r="Z7" s="1">
        <f>SUM(U7:Y7)</f>
        <v>285540</v>
      </c>
    </row>
    <row r="8" spans="1:26">
      <c r="A8" s="1">
        <v>6</v>
      </c>
      <c r="B8" s="2" t="s">
        <v>13</v>
      </c>
      <c r="C8" s="1">
        <v>431849</v>
      </c>
      <c r="D8" s="1">
        <v>95066</v>
      </c>
      <c r="E8" s="1">
        <v>78985</v>
      </c>
      <c r="F8" s="1">
        <v>84474</v>
      </c>
      <c r="G8" s="1">
        <v>2342</v>
      </c>
      <c r="H8" s="1">
        <f>SUM(C8:G8)</f>
        <v>692716</v>
      </c>
      <c r="J8" s="1">
        <v>6</v>
      </c>
      <c r="K8" s="2" t="s">
        <v>13</v>
      </c>
      <c r="L8" s="1">
        <v>449119</v>
      </c>
      <c r="M8" s="1">
        <v>53330</v>
      </c>
      <c r="N8" s="1">
        <v>114495</v>
      </c>
      <c r="O8" s="1">
        <v>73709</v>
      </c>
      <c r="P8" s="1">
        <v>2063</v>
      </c>
      <c r="Q8" s="1">
        <f>SUM(L8:P8)</f>
        <v>692716</v>
      </c>
      <c r="S8" s="1">
        <v>6</v>
      </c>
      <c r="T8" s="2" t="s">
        <v>13</v>
      </c>
      <c r="U8" s="1">
        <v>498683</v>
      </c>
      <c r="V8" s="1">
        <v>33487</v>
      </c>
      <c r="W8" s="1">
        <v>68938</v>
      </c>
      <c r="X8" s="1">
        <v>57166</v>
      </c>
      <c r="Y8" s="1">
        <v>34442</v>
      </c>
      <c r="Z8" s="1">
        <f>SUM(U8:Y8)</f>
        <v>692716</v>
      </c>
    </row>
    <row r="9" spans="1:26">
      <c r="A9" s="1">
        <v>7</v>
      </c>
      <c r="B9" s="2" t="s">
        <v>14</v>
      </c>
      <c r="C9" s="1">
        <v>78347</v>
      </c>
      <c r="D9" s="1">
        <v>21588</v>
      </c>
      <c r="E9" s="1">
        <v>31666</v>
      </c>
      <c r="F9" s="1">
        <v>86305</v>
      </c>
      <c r="G9" s="1">
        <v>12012</v>
      </c>
      <c r="H9" s="1">
        <f>SUM(C9:G9)</f>
        <v>229918</v>
      </c>
      <c r="J9" s="1">
        <v>7</v>
      </c>
      <c r="K9" s="2" t="s">
        <v>14</v>
      </c>
      <c r="L9" s="1">
        <v>83385</v>
      </c>
      <c r="M9" s="1">
        <v>14530</v>
      </c>
      <c r="N9" s="1">
        <v>54357</v>
      </c>
      <c r="O9" s="1">
        <v>69343</v>
      </c>
      <c r="P9" s="1">
        <v>8303</v>
      </c>
      <c r="Q9" s="1">
        <f>SUM(L9:P9)</f>
        <v>229918</v>
      </c>
      <c r="S9" s="1">
        <v>7</v>
      </c>
      <c r="T9" s="2" t="s">
        <v>14</v>
      </c>
      <c r="U9" s="1">
        <v>119354</v>
      </c>
      <c r="V9" s="1">
        <v>2944</v>
      </c>
      <c r="W9" s="1">
        <v>44135</v>
      </c>
      <c r="X9" s="1">
        <v>19911</v>
      </c>
      <c r="Y9" s="1">
        <v>43574</v>
      </c>
      <c r="Z9" s="1">
        <f>SUM(U9:Y9)</f>
        <v>229918</v>
      </c>
    </row>
    <row r="10" spans="1:26">
      <c r="A10" s="1">
        <v>8</v>
      </c>
      <c r="B10" s="2" t="s">
        <v>15</v>
      </c>
      <c r="C10" s="1">
        <v>104176</v>
      </c>
      <c r="D10" s="1">
        <v>21063</v>
      </c>
      <c r="E10" s="1">
        <v>28076</v>
      </c>
      <c r="F10" s="1">
        <v>35787</v>
      </c>
      <c r="G10" s="1">
        <v>1224</v>
      </c>
      <c r="H10" s="1">
        <f>SUM(C10:G10)</f>
        <v>190326</v>
      </c>
      <c r="J10" s="1">
        <v>8</v>
      </c>
      <c r="K10" s="2" t="s">
        <v>15</v>
      </c>
      <c r="L10" s="1">
        <v>97420</v>
      </c>
      <c r="M10" s="1">
        <v>14445</v>
      </c>
      <c r="N10" s="1">
        <v>37089</v>
      </c>
      <c r="O10" s="1">
        <v>39655</v>
      </c>
      <c r="P10" s="1">
        <v>1717</v>
      </c>
      <c r="Q10" s="1">
        <f>SUM(L10:P10)</f>
        <v>190326</v>
      </c>
      <c r="S10" s="1">
        <v>8</v>
      </c>
      <c r="T10" s="2" t="s">
        <v>15</v>
      </c>
      <c r="U10" s="1">
        <v>118782</v>
      </c>
      <c r="V10" s="1">
        <v>8613</v>
      </c>
      <c r="W10" s="1">
        <v>26082</v>
      </c>
      <c r="X10" s="1">
        <v>18336</v>
      </c>
      <c r="Y10" s="1">
        <v>18513</v>
      </c>
      <c r="Z10" s="1">
        <f>SUM(U10:Y10)</f>
        <v>190326</v>
      </c>
    </row>
    <row r="11" spans="2:26">
      <c r="B11" s="2" t="s">
        <v>16</v>
      </c>
      <c r="C11" s="1">
        <f>SUM(C3:C10)</f>
        <v>1692483</v>
      </c>
      <c r="D11" s="1">
        <f>SUM(D3:D10)</f>
        <v>292492</v>
      </c>
      <c r="E11" s="1">
        <f>SUM(E3:E10)</f>
        <v>337009</v>
      </c>
      <c r="F11" s="1">
        <f>SUM(F3:F10)</f>
        <v>465211</v>
      </c>
      <c r="G11" s="1">
        <f>SUM(G3:G10)</f>
        <v>34599</v>
      </c>
      <c r="H11" s="1">
        <f>SUM(C11:G11)</f>
        <v>2821794</v>
      </c>
      <c r="K11" s="2" t="s">
        <v>16</v>
      </c>
      <c r="L11" s="1">
        <f>SUM(L3:L10)</f>
        <v>1750440</v>
      </c>
      <c r="M11" s="1">
        <f>SUM(M3:M10)</f>
        <v>183960</v>
      </c>
      <c r="N11" s="1">
        <f>SUM(N3:N10)</f>
        <v>462865</v>
      </c>
      <c r="O11" s="1">
        <f>SUM(O3:O10)</f>
        <v>393560</v>
      </c>
      <c r="P11" s="1">
        <f>SUM(P3:P10)</f>
        <v>30969</v>
      </c>
      <c r="Q11" s="1">
        <f>SUM(Q3:Q10)</f>
        <v>2821794</v>
      </c>
      <c r="T11" s="2" t="s">
        <v>16</v>
      </c>
      <c r="U11" s="1">
        <f>SUM(U3:U10)</f>
        <v>2004084</v>
      </c>
      <c r="V11" s="1">
        <f>SUM(V3:V10)</f>
        <v>115058</v>
      </c>
      <c r="W11" s="1">
        <f>SUM(W3:W10)</f>
        <v>298142</v>
      </c>
      <c r="X11" s="1">
        <f>SUM(X3:X10)</f>
        <v>197754</v>
      </c>
      <c r="Y11" s="1">
        <f>SUM(Y3:Y10)</f>
        <v>206756</v>
      </c>
      <c r="Z11" s="1">
        <f>SUM(Z3:Z10)</f>
        <v>2821794</v>
      </c>
    </row>
    <row r="12" spans="2:26">
      <c r="B12" s="2" t="s">
        <v>17</v>
      </c>
      <c r="C12" s="7">
        <f>C11/2821794*100</f>
        <v>59.9789708249433</v>
      </c>
      <c r="D12" s="7">
        <f>D11/2821794*100</f>
        <v>10.3654625390797</v>
      </c>
      <c r="E12" s="7">
        <f>E11/2821794*100</f>
        <v>11.94307592971</v>
      </c>
      <c r="F12" s="7">
        <f>F11/2821794*100</f>
        <v>16.4863558431267</v>
      </c>
      <c r="G12" s="7">
        <f>G11/2821794*100</f>
        <v>1.22613486314026</v>
      </c>
      <c r="H12" s="7">
        <f>H11/2821794*100</f>
        <v>100</v>
      </c>
      <c r="K12" s="2" t="s">
        <v>17</v>
      </c>
      <c r="L12" s="1">
        <f>L11/2821794*100</f>
        <v>62.0328769569997</v>
      </c>
      <c r="M12" s="1">
        <f>M11/2821794*100</f>
        <v>6.5192568982711</v>
      </c>
      <c r="N12" s="1">
        <f>N11/2821794*100</f>
        <v>16.4032172440653</v>
      </c>
      <c r="O12" s="1">
        <f>O11/2821794*100</f>
        <v>13.9471556038463</v>
      </c>
      <c r="P12" s="1">
        <f>P11/2821794*100</f>
        <v>1.09749329681756</v>
      </c>
      <c r="Q12" s="1">
        <f>Q11/2821794*100</f>
        <v>100</v>
      </c>
      <c r="T12" s="2" t="s">
        <v>17</v>
      </c>
      <c r="U12" s="1">
        <f>U11/2821794*100</f>
        <v>71.0216266672904</v>
      </c>
      <c r="V12" s="1">
        <f>V11/2821794*100</f>
        <v>4.07747695260533</v>
      </c>
      <c r="W12" s="1">
        <f>W11/2821794*100</f>
        <v>10.5656897704085</v>
      </c>
      <c r="X12" s="1">
        <f>X11/2821794*100</f>
        <v>7.00809485029736</v>
      </c>
      <c r="Y12" s="1">
        <f>Y11/2821794*100</f>
        <v>7.32711175939845</v>
      </c>
      <c r="Z12" s="1">
        <f>Z11/2821794*100</f>
        <v>100</v>
      </c>
    </row>
    <row r="13" spans="3:8">
      <c r="C13" s="7">
        <v>62.0328769569997</v>
      </c>
      <c r="D13" s="7">
        <v>6.5192568982711</v>
      </c>
      <c r="E13" s="7">
        <v>16.4032172440653</v>
      </c>
      <c r="F13" s="7">
        <v>13.9471556038463</v>
      </c>
      <c r="G13" s="7">
        <v>1.09749329681756</v>
      </c>
      <c r="H13" s="7">
        <v>100</v>
      </c>
    </row>
    <row r="14" spans="3:8">
      <c r="C14" s="7">
        <v>71.0216266672904</v>
      </c>
      <c r="D14" s="7">
        <v>4.07747695260533</v>
      </c>
      <c r="E14" s="7">
        <v>10.5656897704085</v>
      </c>
      <c r="F14" s="7">
        <v>7.00809485029736</v>
      </c>
      <c r="G14" s="7">
        <v>7.32711175939845</v>
      </c>
      <c r="H14" s="7">
        <v>100</v>
      </c>
    </row>
    <row r="27" spans="2:21">
      <c r="B27" s="2" t="s">
        <v>8</v>
      </c>
      <c r="C27" s="1">
        <f>1*C3/H3+3*D3/H3+5*E3/H3+7*F3/H3+9*G3/H3</f>
        <v>2.89251836530918</v>
      </c>
      <c r="K27" s="2" t="s">
        <v>8</v>
      </c>
      <c r="L27" s="1">
        <f>1*L3/Q3+3*M3/Q3+5*N3/Q3+7*O3/Q3+9*P3/Q3</f>
        <v>2.78991512730904</v>
      </c>
      <c r="T27" s="2" t="s">
        <v>8</v>
      </c>
      <c r="U27" s="1">
        <f>1*U3/Z3+3*V3/Z3+5*W3/Z3+7*X3/Z3+9*Y3/Z3</f>
        <v>2.25957492332929</v>
      </c>
    </row>
    <row r="28" spans="2:21">
      <c r="B28" s="2" t="s">
        <v>9</v>
      </c>
      <c r="C28" s="1">
        <f>1*C4/H4+3*D4/H4+5*E4/H4+7*F4/H4+9*G4/H4</f>
        <v>2.40906352999707</v>
      </c>
      <c r="K28" s="2" t="s">
        <v>9</v>
      </c>
      <c r="L28" s="1">
        <f>1*L4/Q4+3*M4/Q4+5*N4/Q4+7*O4/Q4+9*P4/Q4</f>
        <v>2.26565684384467</v>
      </c>
      <c r="T28" s="2" t="s">
        <v>9</v>
      </c>
      <c r="U28" s="1">
        <f>1*U4/Z4+3*V4/Z4+5*W4/Z4+7*X4/Z4+9*Y4/Z4</f>
        <v>2.07570117536269</v>
      </c>
    </row>
    <row r="29" spans="2:21">
      <c r="B29" s="2" t="s">
        <v>10</v>
      </c>
      <c r="C29" s="1">
        <f>1*C5/H5+3*D5/H5+5*E5/H5+7*F5/H5+9*G5/H5</f>
        <v>2.8365684417278</v>
      </c>
      <c r="K29" s="2" t="s">
        <v>10</v>
      </c>
      <c r="L29" s="1">
        <f>1*L5/Q5+3*M5/Q5+5*N5/Q5+7*O5/Q5+9*P5/Q5</f>
        <v>2.9496192464353</v>
      </c>
      <c r="T29" s="2" t="s">
        <v>10</v>
      </c>
      <c r="U29" s="1">
        <f>1*U5/Z5+3*V5/Z5+5*W5/Z5+7*X5/Z5+9*Y5/Z5</f>
        <v>2.75751981582153</v>
      </c>
    </row>
    <row r="30" spans="2:21">
      <c r="B30" s="2" t="s">
        <v>11</v>
      </c>
      <c r="C30" s="1">
        <f>1*C6/H6+3*D6/H6+5*E6/H6+7*F6/H6+9*G6/H6</f>
        <v>2.34910394993498</v>
      </c>
      <c r="K30" s="2" t="s">
        <v>11</v>
      </c>
      <c r="L30" s="1">
        <f>1*L6/Q6+3*M6/Q6+5*N6/Q6+7*O6/Q6+9*P6/Q6</f>
        <v>2.32472163524057</v>
      </c>
      <c r="T30" s="2" t="s">
        <v>11</v>
      </c>
      <c r="U30" s="1">
        <f>1*U6/Z6+3*V6/Z6+5*W6/Z6+7*X6/Z6+9*Y6/Z6</f>
        <v>2.19723768693108</v>
      </c>
    </row>
    <row r="31" spans="2:21">
      <c r="B31" s="2" t="s">
        <v>12</v>
      </c>
      <c r="C31" s="1">
        <f>1*C7/H7+3*D7/H7+5*E7/H7+7*F7/H7+9*G7/H7</f>
        <v>3.13483224767108</v>
      </c>
      <c r="K31" s="2" t="s">
        <v>12</v>
      </c>
      <c r="L31" s="1">
        <f>1*L7/Q7+3*M7/Q7+5*N7/Q7+7*O7/Q7+9*P7/Q7</f>
        <v>2.9194928906633</v>
      </c>
      <c r="T31" s="2" t="s">
        <v>12</v>
      </c>
      <c r="U31" s="1">
        <f>1*U7/Z7+3*V7/Z7+5*W7/Z7+7*X7/Z7+9*Y7/Z7</f>
        <v>2.80126777334174</v>
      </c>
    </row>
    <row r="32" spans="2:21">
      <c r="B32" s="2" t="s">
        <v>13</v>
      </c>
      <c r="C32" s="1">
        <f>1*C8/H8+3*D8/H8+5*E8/H8+7*F8/H8+9*G8/H8</f>
        <v>2.48928565241744</v>
      </c>
      <c r="K32" s="2" t="s">
        <v>13</v>
      </c>
      <c r="L32" s="1">
        <f>1*L8/Q8+3*M8/Q8+5*N8/Q8+7*O8/Q8+9*P8/Q8</f>
        <v>2.47737023542115</v>
      </c>
      <c r="T32" s="2" t="s">
        <v>13</v>
      </c>
      <c r="U32" s="1">
        <f>1*U8/Z8+3*V8/Z8+5*W8/Z8+7*X8/Z8+9*Y8/Z8</f>
        <v>2.38766536358334</v>
      </c>
    </row>
    <row r="33" spans="2:21">
      <c r="B33" s="2" t="s">
        <v>14</v>
      </c>
      <c r="C33" s="1">
        <f>1*C9/H9+3*D9/H9+5*E9/H9+7*F9/H9+9*G9/H9</f>
        <v>4.40889360554633</v>
      </c>
      <c r="K33" s="2" t="s">
        <v>14</v>
      </c>
      <c r="L33" s="1">
        <f>1*L9/Q9+3*M9/Q9+5*N9/Q9+7*O9/Q9+9*P9/Q9</f>
        <v>4.17056515801286</v>
      </c>
      <c r="T33" s="2" t="s">
        <v>14</v>
      </c>
      <c r="U33" s="1">
        <f>1*U9/Z9+3*V9/Z9+5*W9/Z9+7*X9/Z9+9*Y9/Z9</f>
        <v>3.82920867439696</v>
      </c>
    </row>
    <row r="34" spans="2:21">
      <c r="B34" s="2" t="s">
        <v>15</v>
      </c>
      <c r="C34" s="1">
        <f>1*C10/H10+3*D10/H10+5*E10/H10+7*F10/H10+9*G10/H10</f>
        <v>2.99102592394103</v>
      </c>
      <c r="K34" s="2" t="s">
        <v>15</v>
      </c>
      <c r="L34" s="1">
        <f>1*L10/Q10+3*M10/Q10+5*N10/Q10+7*O10/Q10+9*P10/Q10</f>
        <v>3.253564935952</v>
      </c>
      <c r="T34" s="2" t="s">
        <v>15</v>
      </c>
      <c r="U34" s="1">
        <f>1*U10/Z10+3*V10/Z10+5*W10/Z10+7*X10/Z10+9*Y10/Z10</f>
        <v>2.99486144825195</v>
      </c>
    </row>
    <row r="35" spans="2:21">
      <c r="B35" s="2" t="s">
        <v>16</v>
      </c>
      <c r="C35" s="8">
        <f>1*C11/H11+3*D11/H11+5*E11/H11+7*F11/H11+9*G11/H11</f>
        <v>2.77230442760882</v>
      </c>
      <c r="K35" s="2" t="s">
        <v>16</v>
      </c>
      <c r="L35" s="8">
        <f>1*L11/Q11+3*M11/Q11+5*N11/Q11+7*O11/Q11+9*P11/Q11</f>
        <v>2.71114262770422</v>
      </c>
      <c r="T35" s="2" t="s">
        <v>16</v>
      </c>
      <c r="U35" s="8">
        <f>1*U11/Z11+3*V11/Z11+5*W11/Z11+7*X11/Z11+9*Y11/Z11</f>
        <v>2.51083176163816</v>
      </c>
    </row>
    <row r="43" spans="2:5">
      <c r="B43" s="9"/>
      <c r="C43" s="9">
        <v>1996</v>
      </c>
      <c r="D43" s="9">
        <v>2007</v>
      </c>
      <c r="E43" s="9">
        <v>2018</v>
      </c>
    </row>
    <row r="44" spans="2:5">
      <c r="B44" s="10" t="s">
        <v>18</v>
      </c>
      <c r="C44" s="9">
        <v>2.77230442760882</v>
      </c>
      <c r="D44" s="9">
        <v>2.71114262770422</v>
      </c>
      <c r="E44" s="9">
        <v>2.51083176163816</v>
      </c>
    </row>
  </sheetData>
  <mergeCells count="3">
    <mergeCell ref="A1:G1"/>
    <mergeCell ref="J1:P1"/>
    <mergeCell ref="S1:Y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6"/>
  <sheetViews>
    <sheetView tabSelected="1" zoomScale="85" zoomScaleNormal="85" workbookViewId="0">
      <selection activeCell="L9" sqref="L9"/>
    </sheetView>
  </sheetViews>
  <sheetFormatPr defaultColWidth="9" defaultRowHeight="15"/>
  <cols>
    <col min="1" max="1" width="10.875" style="1" customWidth="1"/>
    <col min="2" max="2" width="12.625" style="1"/>
    <col min="3" max="3" width="12.625" style="1" customWidth="1"/>
    <col min="4" max="4" width="15" style="1" customWidth="1"/>
    <col min="5" max="9" width="12.625" style="1" customWidth="1"/>
    <col min="10" max="10" width="15" style="1" customWidth="1"/>
    <col min="11" max="11" width="12.625" style="1" customWidth="1"/>
    <col min="12" max="13" width="9" style="1"/>
    <col min="14" max="14" width="15" style="1" customWidth="1"/>
    <col min="15" max="15" width="12.625" style="1"/>
    <col min="16" max="17" width="12.625" style="1" customWidth="1"/>
    <col min="18" max="18" width="12.625" style="1"/>
    <col min="19" max="20" width="9" style="1"/>
    <col min="21" max="21" width="12.625" style="1"/>
    <col min="22" max="16384" width="9" style="1"/>
  </cols>
  <sheetData>
    <row r="1" spans="4:10">
      <c r="D1" s="1">
        <v>1996</v>
      </c>
      <c r="G1" s="1">
        <v>2007</v>
      </c>
      <c r="J1" s="1">
        <v>2018</v>
      </c>
    </row>
    <row r="2" spans="1:11">
      <c r="A2" s="2" t="s">
        <v>8</v>
      </c>
      <c r="B2" s="3">
        <f>([3]Sheet4!B1+[3]Sheet4!E1+[3]Sheet4!H1)/3</f>
        <v>2.64733613864917</v>
      </c>
      <c r="D2" s="2" t="s">
        <v>8</v>
      </c>
      <c r="E2" s="1">
        <v>2.89251836530918</v>
      </c>
      <c r="G2" s="2" t="s">
        <v>8</v>
      </c>
      <c r="H2" s="1">
        <v>2.78991512730904</v>
      </c>
      <c r="J2" s="2" t="s">
        <v>8</v>
      </c>
      <c r="K2" s="1">
        <v>2.25957492332929</v>
      </c>
    </row>
    <row r="3" spans="1:11">
      <c r="A3" s="2" t="s">
        <v>9</v>
      </c>
      <c r="B3" s="3">
        <f>([3]Sheet4!B2+[3]Sheet4!E2+[3]Sheet4!H2)/3</f>
        <v>2.25014051640148</v>
      </c>
      <c r="D3" s="2" t="s">
        <v>9</v>
      </c>
      <c r="E3" s="1">
        <v>2.40906352999707</v>
      </c>
      <c r="G3" s="2" t="s">
        <v>9</v>
      </c>
      <c r="H3" s="1">
        <v>2.26565684384467</v>
      </c>
      <c r="J3" s="2" t="s">
        <v>9</v>
      </c>
      <c r="K3" s="1">
        <v>2.07570117536269</v>
      </c>
    </row>
    <row r="4" spans="1:11">
      <c r="A4" s="2" t="s">
        <v>10</v>
      </c>
      <c r="B4" s="3">
        <f>([3]Sheet4!B3+[3]Sheet4!E3+[3]Sheet4!H3)/3</f>
        <v>2.84790250132821</v>
      </c>
      <c r="D4" s="2" t="s">
        <v>10</v>
      </c>
      <c r="E4" s="1">
        <v>2.8365684417278</v>
      </c>
      <c r="G4" s="2" t="s">
        <v>10</v>
      </c>
      <c r="H4" s="1">
        <v>2.9496192464353</v>
      </c>
      <c r="J4" s="2" t="s">
        <v>10</v>
      </c>
      <c r="K4" s="1">
        <v>2.75751981582153</v>
      </c>
    </row>
    <row r="5" spans="1:11">
      <c r="A5" s="2" t="s">
        <v>11</v>
      </c>
      <c r="B5" s="3">
        <f>([3]Sheet4!B4+[3]Sheet4!E4+[3]Sheet4!H4)/3</f>
        <v>2.29035442403554</v>
      </c>
      <c r="D5" s="2" t="s">
        <v>11</v>
      </c>
      <c r="E5" s="1">
        <v>2.34910394993498</v>
      </c>
      <c r="G5" s="2" t="s">
        <v>11</v>
      </c>
      <c r="H5" s="1">
        <v>2.32472163524057</v>
      </c>
      <c r="J5" s="2" t="s">
        <v>11</v>
      </c>
      <c r="K5" s="1">
        <v>2.19723768693108</v>
      </c>
    </row>
    <row r="6" spans="1:11">
      <c r="A6" s="2" t="s">
        <v>12</v>
      </c>
      <c r="B6" s="3">
        <f>([3]Sheet4!B5+[3]Sheet4!E5+[3]Sheet4!H5)/3</f>
        <v>2.95186430389204</v>
      </c>
      <c r="D6" s="2" t="s">
        <v>12</v>
      </c>
      <c r="E6" s="1">
        <v>3.13483224767108</v>
      </c>
      <c r="G6" s="2" t="s">
        <v>12</v>
      </c>
      <c r="H6" s="1">
        <v>2.9194928906633</v>
      </c>
      <c r="J6" s="2" t="s">
        <v>12</v>
      </c>
      <c r="K6" s="1">
        <v>2.80126777334174</v>
      </c>
    </row>
    <row r="7" spans="1:11">
      <c r="A7" s="2" t="s">
        <v>13</v>
      </c>
      <c r="B7" s="1">
        <f>([3]Sheet4!B6+[3]Sheet4!E6+[3]Sheet4!H6)/3</f>
        <v>2.45144041714064</v>
      </c>
      <c r="D7" s="2" t="s">
        <v>13</v>
      </c>
      <c r="E7" s="1">
        <v>2.48928565241744</v>
      </c>
      <c r="G7" s="2" t="s">
        <v>13</v>
      </c>
      <c r="H7" s="1">
        <v>2.47737023542115</v>
      </c>
      <c r="J7" s="2" t="s">
        <v>13</v>
      </c>
      <c r="K7" s="1">
        <v>2.38766536358334</v>
      </c>
    </row>
    <row r="8" spans="1:11">
      <c r="A8" s="2" t="s">
        <v>14</v>
      </c>
      <c r="B8" s="3">
        <f>([3]Sheet4!B7+[3]Sheet4!E7+[3]Sheet4!H7)/3</f>
        <v>4.13622247931872</v>
      </c>
      <c r="D8" s="2" t="s">
        <v>14</v>
      </c>
      <c r="E8" s="1">
        <v>4.40889360554633</v>
      </c>
      <c r="G8" s="2" t="s">
        <v>14</v>
      </c>
      <c r="H8" s="1">
        <v>4.17056515801286</v>
      </c>
      <c r="J8" s="2" t="s">
        <v>14</v>
      </c>
      <c r="K8" s="1">
        <v>3.82920867439696</v>
      </c>
    </row>
    <row r="9" spans="1:11">
      <c r="A9" s="2" t="s">
        <v>15</v>
      </c>
      <c r="B9" s="3">
        <f>([3]Sheet4!B8+[3]Sheet4!E8+[3]Sheet4!H8)/3</f>
        <v>3.07981743604833</v>
      </c>
      <c r="D9" s="2" t="s">
        <v>15</v>
      </c>
      <c r="E9" s="1">
        <v>2.99102592394103</v>
      </c>
      <c r="G9" s="2" t="s">
        <v>15</v>
      </c>
      <c r="H9" s="1">
        <v>3.253564935952</v>
      </c>
      <c r="J9" s="2" t="s">
        <v>15</v>
      </c>
      <c r="K9" s="1">
        <v>2.99486144825195</v>
      </c>
    </row>
    <row r="13" spans="1:10">
      <c r="A13" s="4" t="s">
        <v>19</v>
      </c>
      <c r="B13" s="4"/>
      <c r="C13" s="2" t="s">
        <v>14</v>
      </c>
      <c r="D13" s="2" t="s">
        <v>15</v>
      </c>
      <c r="E13" s="2" t="s">
        <v>12</v>
      </c>
      <c r="F13" s="2" t="s">
        <v>10</v>
      </c>
      <c r="G13" s="2" t="s">
        <v>8</v>
      </c>
      <c r="H13" s="2" t="s">
        <v>13</v>
      </c>
      <c r="I13" s="2" t="s">
        <v>11</v>
      </c>
      <c r="J13" s="2" t="s">
        <v>9</v>
      </c>
    </row>
    <row r="14" spans="1:10">
      <c r="A14" s="2" t="s">
        <v>14</v>
      </c>
      <c r="B14" s="4">
        <v>4.13622247931871</v>
      </c>
      <c r="C14" s="4">
        <v>4.13622247931871</v>
      </c>
      <c r="D14" s="4">
        <v>3.07981743604832</v>
      </c>
      <c r="E14" s="4"/>
      <c r="F14" s="4"/>
      <c r="G14" s="4"/>
      <c r="H14" s="4"/>
      <c r="I14" s="4"/>
      <c r="J14" s="4"/>
    </row>
    <row r="15" spans="1:10">
      <c r="A15" s="2" t="s">
        <v>15</v>
      </c>
      <c r="B15" s="4">
        <v>3.07981743604832</v>
      </c>
      <c r="C15" s="4"/>
      <c r="D15" s="4">
        <v>3.07981743604832</v>
      </c>
      <c r="E15" s="4">
        <v>2.95186430389204</v>
      </c>
      <c r="F15" s="4"/>
      <c r="G15" s="4"/>
      <c r="H15" s="4"/>
      <c r="I15" s="4"/>
      <c r="J15" s="4"/>
    </row>
    <row r="16" spans="1:10">
      <c r="A16" s="2" t="s">
        <v>12</v>
      </c>
      <c r="B16" s="4">
        <v>2.95186430389204</v>
      </c>
      <c r="C16" s="4"/>
      <c r="D16" s="4"/>
      <c r="E16" s="4">
        <f>E15</f>
        <v>2.95186430389204</v>
      </c>
      <c r="F16" s="4">
        <v>2.84790250132821</v>
      </c>
      <c r="G16" s="4"/>
      <c r="H16" s="4"/>
      <c r="I16" s="4"/>
      <c r="J16" s="4"/>
    </row>
    <row r="17" spans="1:10">
      <c r="A17" s="2" t="s">
        <v>10</v>
      </c>
      <c r="B17" s="4">
        <v>2.84790250132821</v>
      </c>
      <c r="C17" s="4"/>
      <c r="D17" s="4"/>
      <c r="E17" s="4"/>
      <c r="F17" s="4">
        <v>2.84790250132821</v>
      </c>
      <c r="G17" s="4">
        <v>2.64733613864917</v>
      </c>
      <c r="H17" s="4"/>
      <c r="I17" s="4"/>
      <c r="J17" s="4"/>
    </row>
    <row r="18" spans="1:10">
      <c r="A18" s="2" t="s">
        <v>8</v>
      </c>
      <c r="B18" s="4">
        <v>2.64733613864917</v>
      </c>
      <c r="C18" s="4"/>
      <c r="D18" s="4"/>
      <c r="E18" s="4"/>
      <c r="F18" s="4"/>
      <c r="G18" s="4">
        <v>2.64733613864917</v>
      </c>
      <c r="H18" s="4">
        <v>2.45144041714065</v>
      </c>
      <c r="I18" s="4"/>
      <c r="J18" s="4"/>
    </row>
    <row r="19" spans="1:10">
      <c r="A19" s="2" t="s">
        <v>13</v>
      </c>
      <c r="B19" s="4">
        <v>2.45144041714065</v>
      </c>
      <c r="C19" s="4"/>
      <c r="D19" s="4"/>
      <c r="E19" s="4"/>
      <c r="F19" s="4"/>
      <c r="G19" s="4"/>
      <c r="H19" s="4">
        <v>2.45144041714065</v>
      </c>
      <c r="I19" s="4">
        <v>2.29035442403554</v>
      </c>
      <c r="J19" s="4"/>
    </row>
    <row r="20" spans="1:10">
      <c r="A20" s="2" t="s">
        <v>11</v>
      </c>
      <c r="B20" s="4">
        <v>2.29035442403554</v>
      </c>
      <c r="C20" s="4"/>
      <c r="D20" s="4"/>
      <c r="E20" s="4"/>
      <c r="F20" s="4"/>
      <c r="G20" s="4"/>
      <c r="H20" s="4"/>
      <c r="I20" s="4">
        <v>2.29035442403554</v>
      </c>
      <c r="J20" s="4">
        <v>2.25014051640148</v>
      </c>
    </row>
    <row r="21" spans="1:10">
      <c r="A21" s="2" t="s">
        <v>9</v>
      </c>
      <c r="B21" s="4">
        <v>2.25014051640148</v>
      </c>
      <c r="C21" s="4">
        <v>4.13622247931871</v>
      </c>
      <c r="D21" s="4"/>
      <c r="E21" s="4"/>
      <c r="F21" s="4"/>
      <c r="G21" s="4"/>
      <c r="H21" s="4"/>
      <c r="I21" s="4"/>
      <c r="J21" s="4">
        <v>2.25014051640148</v>
      </c>
    </row>
    <row r="24" spans="1:10">
      <c r="A24" s="4" t="s">
        <v>19</v>
      </c>
      <c r="B24" s="4"/>
      <c r="C24" s="2" t="s">
        <v>8</v>
      </c>
      <c r="D24" s="2" t="s">
        <v>9</v>
      </c>
      <c r="E24" s="2" t="s">
        <v>10</v>
      </c>
      <c r="F24" s="2" t="s">
        <v>11</v>
      </c>
      <c r="G24" s="2" t="s">
        <v>12</v>
      </c>
      <c r="H24" s="2" t="s">
        <v>13</v>
      </c>
      <c r="I24" s="2" t="s">
        <v>14</v>
      </c>
      <c r="J24" s="2" t="s">
        <v>15</v>
      </c>
    </row>
    <row r="25" spans="1:4">
      <c r="A25" s="2" t="s">
        <v>8</v>
      </c>
      <c r="B25" s="1">
        <v>2.89251836530918</v>
      </c>
      <c r="C25" s="1">
        <v>2.89251836530918</v>
      </c>
      <c r="D25" s="1">
        <v>2.40906352999707</v>
      </c>
    </row>
    <row r="26" spans="1:10">
      <c r="A26" s="2" t="s">
        <v>9</v>
      </c>
      <c r="B26" s="1">
        <v>2.40906352999707</v>
      </c>
      <c r="C26" s="4"/>
      <c r="D26" s="1">
        <v>2.40906352999707</v>
      </c>
      <c r="E26" s="1">
        <v>2.8365684417278</v>
      </c>
      <c r="F26" s="4"/>
      <c r="G26" s="4"/>
      <c r="H26" s="4"/>
      <c r="I26" s="4"/>
      <c r="J26" s="4"/>
    </row>
    <row r="27" spans="1:10">
      <c r="A27" s="2" t="s">
        <v>10</v>
      </c>
      <c r="B27" s="1">
        <v>2.8365684417278</v>
      </c>
      <c r="C27" s="4"/>
      <c r="D27" s="4"/>
      <c r="E27" s="1">
        <v>2.8365684417278</v>
      </c>
      <c r="F27" s="1">
        <v>2.34910394993498</v>
      </c>
      <c r="G27" s="4"/>
      <c r="H27" s="4"/>
      <c r="I27" s="4"/>
      <c r="J27" s="4"/>
    </row>
    <row r="28" spans="1:10">
      <c r="A28" s="2" t="s">
        <v>11</v>
      </c>
      <c r="B28" s="1">
        <v>2.34910394993498</v>
      </c>
      <c r="C28" s="4"/>
      <c r="D28" s="4"/>
      <c r="E28" s="4"/>
      <c r="F28" s="1">
        <v>2.34910394993498</v>
      </c>
      <c r="G28" s="1">
        <v>3.13483224767108</v>
      </c>
      <c r="H28" s="4"/>
      <c r="I28" s="4"/>
      <c r="J28" s="4"/>
    </row>
    <row r="29" spans="1:10">
      <c r="A29" s="2" t="s">
        <v>12</v>
      </c>
      <c r="B29" s="1">
        <v>3.13483224767108</v>
      </c>
      <c r="C29" s="4"/>
      <c r="D29" s="4"/>
      <c r="E29" s="4"/>
      <c r="F29" s="4"/>
      <c r="G29" s="1">
        <v>3.13483224767108</v>
      </c>
      <c r="H29" s="1">
        <v>2.48928565241744</v>
      </c>
      <c r="I29" s="4"/>
      <c r="J29" s="4"/>
    </row>
    <row r="30" spans="1:10">
      <c r="A30" s="2" t="s">
        <v>13</v>
      </c>
      <c r="B30" s="1">
        <v>2.48928565241744</v>
      </c>
      <c r="C30" s="4"/>
      <c r="D30" s="4"/>
      <c r="E30" s="4"/>
      <c r="F30" s="4"/>
      <c r="G30" s="4"/>
      <c r="H30" s="1">
        <v>2.48928565241744</v>
      </c>
      <c r="I30" s="1">
        <v>4.40889360554633</v>
      </c>
      <c r="J30" s="4"/>
    </row>
    <row r="31" spans="1:10">
      <c r="A31" s="2" t="s">
        <v>14</v>
      </c>
      <c r="B31" s="1">
        <v>4.40889360554633</v>
      </c>
      <c r="C31" s="4"/>
      <c r="D31" s="4"/>
      <c r="E31" s="4"/>
      <c r="F31" s="4"/>
      <c r="G31" s="4"/>
      <c r="H31" s="4"/>
      <c r="I31" s="1">
        <v>4.40889360554633</v>
      </c>
      <c r="J31" s="1">
        <v>2.99102592394103</v>
      </c>
    </row>
    <row r="32" spans="1:10">
      <c r="A32" s="2" t="s">
        <v>15</v>
      </c>
      <c r="B32" s="1">
        <v>2.99102592394103</v>
      </c>
      <c r="C32" s="4"/>
      <c r="D32" s="4"/>
      <c r="E32" s="4"/>
      <c r="F32" s="4"/>
      <c r="G32" s="4"/>
      <c r="H32" s="4"/>
      <c r="I32" s="4"/>
      <c r="J32" s="1">
        <v>2.99102592394103</v>
      </c>
    </row>
    <row r="35" spans="1:10">
      <c r="A35" s="4" t="s">
        <v>19</v>
      </c>
      <c r="B35" s="4"/>
      <c r="C35" s="2" t="s">
        <v>14</v>
      </c>
      <c r="D35" s="2" t="s">
        <v>15</v>
      </c>
      <c r="E35" s="2" t="s">
        <v>12</v>
      </c>
      <c r="F35" s="2" t="s">
        <v>10</v>
      </c>
      <c r="G35" s="2" t="s">
        <v>8</v>
      </c>
      <c r="H35" s="2" t="s">
        <v>13</v>
      </c>
      <c r="I35" s="2" t="s">
        <v>11</v>
      </c>
      <c r="J35" s="2" t="s">
        <v>9</v>
      </c>
    </row>
    <row r="36" spans="1:10">
      <c r="A36" s="2" t="s">
        <v>14</v>
      </c>
      <c r="B36" s="1">
        <v>2.78991512730904</v>
      </c>
      <c r="C36" s="4">
        <v>4.13622247931871</v>
      </c>
      <c r="D36" s="4">
        <v>3.07981743604832</v>
      </c>
      <c r="E36" s="4"/>
      <c r="F36" s="4"/>
      <c r="G36" s="4"/>
      <c r="H36" s="4"/>
      <c r="I36" s="4"/>
      <c r="J36" s="4"/>
    </row>
    <row r="37" spans="1:10">
      <c r="A37" s="2" t="s">
        <v>15</v>
      </c>
      <c r="B37" s="1">
        <v>2.26565684384467</v>
      </c>
      <c r="C37" s="4"/>
      <c r="D37" s="4">
        <v>3.07981743604832</v>
      </c>
      <c r="E37" s="4">
        <v>2.95186430389204</v>
      </c>
      <c r="F37" s="4"/>
      <c r="G37" s="4"/>
      <c r="H37" s="4"/>
      <c r="I37" s="4"/>
      <c r="J37" s="4"/>
    </row>
    <row r="38" spans="1:10">
      <c r="A38" s="2" t="s">
        <v>12</v>
      </c>
      <c r="B38" s="1">
        <v>2.9496192464353</v>
      </c>
      <c r="C38" s="4"/>
      <c r="D38" s="4"/>
      <c r="E38" s="4">
        <f>E37</f>
        <v>2.95186430389204</v>
      </c>
      <c r="F38" s="4">
        <v>2.84790250132821</v>
      </c>
      <c r="G38" s="4"/>
      <c r="H38" s="4"/>
      <c r="I38" s="4"/>
      <c r="J38" s="4"/>
    </row>
    <row r="39" spans="1:10">
      <c r="A39" s="2" t="s">
        <v>10</v>
      </c>
      <c r="B39" s="1">
        <v>2.32472163524057</v>
      </c>
      <c r="C39" s="4"/>
      <c r="D39" s="4"/>
      <c r="E39" s="4"/>
      <c r="F39" s="4">
        <v>2.84790250132821</v>
      </c>
      <c r="G39" s="4">
        <v>2.64733613864917</v>
      </c>
      <c r="H39" s="4"/>
      <c r="I39" s="4"/>
      <c r="J39" s="4"/>
    </row>
    <row r="40" spans="1:10">
      <c r="A40" s="2" t="s">
        <v>8</v>
      </c>
      <c r="B40" s="1">
        <v>2.9194928906633</v>
      </c>
      <c r="C40" s="4"/>
      <c r="D40" s="4"/>
      <c r="E40" s="4"/>
      <c r="F40" s="4"/>
      <c r="G40" s="4">
        <v>2.64733613864917</v>
      </c>
      <c r="H40" s="4">
        <v>2.45144041714065</v>
      </c>
      <c r="I40" s="4"/>
      <c r="J40" s="4"/>
    </row>
    <row r="41" spans="1:10">
      <c r="A41" s="2" t="s">
        <v>13</v>
      </c>
      <c r="B41" s="1">
        <v>2.47737023542115</v>
      </c>
      <c r="C41" s="4"/>
      <c r="D41" s="4"/>
      <c r="E41" s="4"/>
      <c r="F41" s="4"/>
      <c r="G41" s="4"/>
      <c r="H41" s="4">
        <v>2.45144041714065</v>
      </c>
      <c r="I41" s="4">
        <v>2.29035442403554</v>
      </c>
      <c r="J41" s="4"/>
    </row>
    <row r="42" spans="1:10">
      <c r="A42" s="2" t="s">
        <v>11</v>
      </c>
      <c r="B42" s="1">
        <v>4.17056515801286</v>
      </c>
      <c r="C42" s="4"/>
      <c r="D42" s="4"/>
      <c r="E42" s="4"/>
      <c r="F42" s="4"/>
      <c r="G42" s="4"/>
      <c r="H42" s="4"/>
      <c r="I42" s="4">
        <v>2.29035442403554</v>
      </c>
      <c r="J42" s="4">
        <v>2.25014051640148</v>
      </c>
    </row>
    <row r="43" spans="1:10">
      <c r="A43" s="2" t="s">
        <v>9</v>
      </c>
      <c r="B43" s="1">
        <v>3.253564935952</v>
      </c>
      <c r="C43" s="4">
        <v>4.13622247931871</v>
      </c>
      <c r="D43" s="4"/>
      <c r="E43" s="4"/>
      <c r="F43" s="4"/>
      <c r="G43" s="4"/>
      <c r="H43" s="4"/>
      <c r="I43" s="4"/>
      <c r="J43" s="4">
        <v>2.25014051640148</v>
      </c>
    </row>
    <row r="46" spans="1:10">
      <c r="A46" s="4" t="s">
        <v>19</v>
      </c>
      <c r="B46" s="4"/>
      <c r="C46" s="2" t="s">
        <v>14</v>
      </c>
      <c r="D46" s="2" t="s">
        <v>15</v>
      </c>
      <c r="E46" s="2" t="s">
        <v>12</v>
      </c>
      <c r="F46" s="2" t="s">
        <v>10</v>
      </c>
      <c r="G46" s="2" t="s">
        <v>8</v>
      </c>
      <c r="H46" s="2" t="s">
        <v>13</v>
      </c>
      <c r="I46" s="2" t="s">
        <v>11</v>
      </c>
      <c r="J46" s="2" t="s">
        <v>9</v>
      </c>
    </row>
    <row r="47" spans="1:10">
      <c r="A47" s="2" t="s">
        <v>14</v>
      </c>
      <c r="B47" s="1">
        <v>2.25957492332929</v>
      </c>
      <c r="C47" s="4">
        <v>4.13622247931871</v>
      </c>
      <c r="D47" s="4">
        <v>3.07981743604832</v>
      </c>
      <c r="E47" s="4"/>
      <c r="F47" s="4"/>
      <c r="G47" s="4"/>
      <c r="H47" s="4"/>
      <c r="I47" s="4"/>
      <c r="J47" s="4"/>
    </row>
    <row r="48" spans="1:10">
      <c r="A48" s="2" t="s">
        <v>15</v>
      </c>
      <c r="B48" s="1">
        <v>2.07570117536269</v>
      </c>
      <c r="C48" s="4"/>
      <c r="D48" s="4">
        <v>3.07981743604832</v>
      </c>
      <c r="E48" s="4">
        <v>2.95186430389204</v>
      </c>
      <c r="F48" s="4"/>
      <c r="G48" s="4"/>
      <c r="H48" s="4"/>
      <c r="I48" s="4"/>
      <c r="J48" s="4"/>
    </row>
    <row r="49" spans="1:10">
      <c r="A49" s="2" t="s">
        <v>12</v>
      </c>
      <c r="B49" s="1">
        <v>2.75751981582153</v>
      </c>
      <c r="C49" s="4"/>
      <c r="D49" s="4"/>
      <c r="E49" s="4">
        <f>E48</f>
        <v>2.95186430389204</v>
      </c>
      <c r="F49" s="4">
        <v>2.84790250132821</v>
      </c>
      <c r="G49" s="4"/>
      <c r="H49" s="4"/>
      <c r="I49" s="4"/>
      <c r="J49" s="4"/>
    </row>
    <row r="50" spans="1:10">
      <c r="A50" s="2" t="s">
        <v>10</v>
      </c>
      <c r="B50" s="1">
        <v>2.19723768693108</v>
      </c>
      <c r="C50" s="4"/>
      <c r="D50" s="4"/>
      <c r="E50" s="4"/>
      <c r="F50" s="4">
        <v>2.84790250132821</v>
      </c>
      <c r="G50" s="4">
        <v>2.64733613864917</v>
      </c>
      <c r="H50" s="4"/>
      <c r="I50" s="4"/>
      <c r="J50" s="4"/>
    </row>
    <row r="51" spans="1:10">
      <c r="A51" s="2" t="s">
        <v>8</v>
      </c>
      <c r="B51" s="1">
        <v>2.80126777334174</v>
      </c>
      <c r="C51" s="4"/>
      <c r="D51" s="4"/>
      <c r="E51" s="4"/>
      <c r="F51" s="4"/>
      <c r="G51" s="4">
        <v>2.64733613864917</v>
      </c>
      <c r="H51" s="4">
        <v>2.45144041714065</v>
      </c>
      <c r="I51" s="4"/>
      <c r="J51" s="4"/>
    </row>
    <row r="52" spans="1:10">
      <c r="A52" s="2" t="s">
        <v>13</v>
      </c>
      <c r="B52" s="1">
        <v>2.38766536358334</v>
      </c>
      <c r="C52" s="4"/>
      <c r="D52" s="4"/>
      <c r="E52" s="4"/>
      <c r="F52" s="4"/>
      <c r="G52" s="4"/>
      <c r="H52" s="4">
        <v>2.45144041714065</v>
      </c>
      <c r="I52" s="4">
        <v>2.29035442403554</v>
      </c>
      <c r="J52" s="4"/>
    </row>
    <row r="53" spans="1:10">
      <c r="A53" s="2" t="s">
        <v>11</v>
      </c>
      <c r="B53" s="1">
        <v>3.82920867439696</v>
      </c>
      <c r="C53" s="4"/>
      <c r="D53" s="4"/>
      <c r="E53" s="4"/>
      <c r="F53" s="4"/>
      <c r="G53" s="4"/>
      <c r="H53" s="4"/>
      <c r="I53" s="4">
        <v>2.29035442403554</v>
      </c>
      <c r="J53" s="4">
        <v>2.25014051640148</v>
      </c>
    </row>
    <row r="54" spans="1:10">
      <c r="A54" s="2" t="s">
        <v>9</v>
      </c>
      <c r="B54" s="1">
        <v>2.99486144825195</v>
      </c>
      <c r="C54" s="4">
        <v>4.13622247931871</v>
      </c>
      <c r="D54" s="4"/>
      <c r="E54" s="4"/>
      <c r="F54" s="4"/>
      <c r="G54" s="4"/>
      <c r="H54" s="4"/>
      <c r="I54" s="4"/>
      <c r="J54" s="4">
        <v>2.25014051640148</v>
      </c>
    </row>
    <row r="57" spans="14:28"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</row>
    <row r="58" spans="14:28"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</row>
    <row r="59" spans="14:28"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</row>
    <row r="60" spans="14:28"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</row>
    <row r="61" spans="14:28"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</row>
    <row r="62" spans="14:28"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</row>
    <row r="63" spans="14:28"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</row>
    <row r="64" spans="14:28"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</row>
    <row r="65" spans="14:28"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</row>
    <row r="66" spans="14:28"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</row>
    <row r="67" spans="14:28"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</row>
    <row r="68" spans="14:28"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</row>
    <row r="69" spans="14:28"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</row>
    <row r="70" spans="14:28"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</row>
    <row r="71" spans="14:28"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</row>
    <row r="72" spans="14:28"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</row>
    <row r="73" spans="14:28"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</row>
    <row r="74" spans="14:28"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</row>
    <row r="75" spans="14:28"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</row>
    <row r="76" spans="14:28"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93147</dc:creator>
  <cp:lastModifiedBy>= Pie Jesu =</cp:lastModifiedBy>
  <dcterms:created xsi:type="dcterms:W3CDTF">2021-08-25T14:49:18Z</dcterms:created>
  <dcterms:modified xsi:type="dcterms:W3CDTF">2021-08-25T15:06:17Z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71B81E1AD12A47BDAAAFA1FDA561E6C5</vt:lpwstr>
  </property>
  <property fmtid="{D5CDD505-2E9C-101B-9397-08002B2CF9AE}" pid="3" name="KSOProductBuildVer">
    <vt:lpwstr>2052-11.1.0.10700</vt:lpwstr>
  </property>
</Properties>
</file>