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F60EFD1D-51C0-A54A-A7D9-7E3811C853D6}" xr6:coauthVersionLast="47" xr6:coauthVersionMax="47" xr10:uidLastSave="{00000000-0000-0000-0000-000000000000}"/>
  <bookViews>
    <workbookView xWindow="0" yWindow="760" windowWidth="32940" windowHeight="24520" activeTab="1" xr2:uid="{45A7AC89-CA2E-C547-84AB-9862E5015D78}"/>
  </bookViews>
  <sheets>
    <sheet name="Targ. Libr. Screen MM13" sheetId="4" r:id="rId1"/>
    <sheet name="Targ. Libr. Screen MM16" sheetId="5" r:id="rId2"/>
  </sheets>
  <definedNames>
    <definedName name="_xlnm._FilterDatabase" localSheetId="0" hidden="1">'Targ. Libr. Screen MM13'!$A$5:$R$705</definedName>
    <definedName name="_xlnm._FilterDatabase" localSheetId="1" hidden="1">'Targ. Libr. Screen MM16'!$A$5:$AH$705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6" i="5" l="1"/>
  <c r="AG36" i="5" s="1"/>
  <c r="AH36" i="5"/>
  <c r="AF46" i="5"/>
  <c r="AG46" i="5" s="1"/>
  <c r="AH46" i="5"/>
  <c r="AF56" i="5"/>
  <c r="AG56" i="5" s="1"/>
  <c r="AF66" i="5"/>
  <c r="AG66" i="5" s="1"/>
  <c r="AF76" i="5"/>
  <c r="AG76" i="5" s="1"/>
  <c r="AF86" i="5"/>
  <c r="AH86" i="5" s="1"/>
  <c r="AF96" i="5"/>
  <c r="AH96" i="5" s="1"/>
  <c r="AF106" i="5"/>
  <c r="AG106" i="5" s="1"/>
  <c r="AF116" i="5"/>
  <c r="AG116" i="5" s="1"/>
  <c r="AH116" i="5"/>
  <c r="AF126" i="5"/>
  <c r="AH126" i="5" s="1"/>
  <c r="AF136" i="5"/>
  <c r="AG136" i="5" s="1"/>
  <c r="AF146" i="5"/>
  <c r="AG146" i="5" s="1"/>
  <c r="AH146" i="5"/>
  <c r="AF156" i="5"/>
  <c r="AG156" i="5" s="1"/>
  <c r="AF166" i="5"/>
  <c r="AG166" i="5" s="1"/>
  <c r="AF176" i="5"/>
  <c r="AG176" i="5" s="1"/>
  <c r="AF186" i="5"/>
  <c r="AH186" i="5" s="1"/>
  <c r="AG186" i="5"/>
  <c r="AF196" i="5"/>
  <c r="AH196" i="5" s="1"/>
  <c r="AF206" i="5"/>
  <c r="AH206" i="5" s="1"/>
  <c r="AG206" i="5"/>
  <c r="AF216" i="5"/>
  <c r="AG216" i="5" s="1"/>
  <c r="AH216" i="5"/>
  <c r="AF226" i="5"/>
  <c r="AH226" i="5" s="1"/>
  <c r="AG226" i="5"/>
  <c r="AF236" i="5"/>
  <c r="AG236" i="5" s="1"/>
  <c r="AF246" i="5"/>
  <c r="AG246" i="5" s="1"/>
  <c r="AH246" i="5"/>
  <c r="AF256" i="5"/>
  <c r="AG256" i="5" s="1"/>
  <c r="AF266" i="5"/>
  <c r="AG266" i="5" s="1"/>
  <c r="AF276" i="5"/>
  <c r="AG276" i="5" s="1"/>
  <c r="AF286" i="5"/>
  <c r="AH286" i="5" s="1"/>
  <c r="AF296" i="5"/>
  <c r="AH296" i="5" s="1"/>
  <c r="AF306" i="5"/>
  <c r="AH306" i="5" s="1"/>
  <c r="AG306" i="5"/>
  <c r="AF316" i="5"/>
  <c r="AG316" i="5" s="1"/>
  <c r="AF326" i="5"/>
  <c r="AH326" i="5" s="1"/>
  <c r="AG326" i="5"/>
  <c r="AF336" i="5"/>
  <c r="AG336" i="5" s="1"/>
  <c r="AF346" i="5"/>
  <c r="AG346" i="5" s="1"/>
  <c r="AF356" i="5"/>
  <c r="AG356" i="5" s="1"/>
  <c r="AF366" i="5"/>
  <c r="AG366" i="5" s="1"/>
  <c r="AF376" i="5"/>
  <c r="AG376" i="5" s="1"/>
  <c r="AF386" i="5"/>
  <c r="AH386" i="5" s="1"/>
  <c r="AF396" i="5"/>
  <c r="AH396" i="5" s="1"/>
  <c r="AF406" i="5"/>
  <c r="AH406" i="5" s="1"/>
  <c r="AG406" i="5"/>
  <c r="AF416" i="5"/>
  <c r="AG416" i="5" s="1"/>
  <c r="AF426" i="5"/>
  <c r="AH426" i="5" s="1"/>
  <c r="AF436" i="5"/>
  <c r="AG436" i="5" s="1"/>
  <c r="AH436" i="5"/>
  <c r="AF446" i="5"/>
  <c r="AG446" i="5" s="1"/>
  <c r="AF456" i="5"/>
  <c r="AG456" i="5" s="1"/>
  <c r="AF466" i="5"/>
  <c r="AG466" i="5" s="1"/>
  <c r="AF476" i="5"/>
  <c r="AG476" i="5" s="1"/>
  <c r="AF486" i="5"/>
  <c r="AH486" i="5" s="1"/>
  <c r="AF496" i="5"/>
  <c r="AH496" i="5" s="1"/>
  <c r="AF506" i="5"/>
  <c r="AG506" i="5"/>
  <c r="AH506" i="5"/>
  <c r="AF516" i="5"/>
  <c r="AG516" i="5" s="1"/>
  <c r="AH516" i="5"/>
  <c r="AF526" i="5"/>
  <c r="AH526" i="5" s="1"/>
  <c r="AF536" i="5"/>
  <c r="AG536" i="5" s="1"/>
  <c r="AF546" i="5"/>
  <c r="AG546" i="5" s="1"/>
  <c r="AF556" i="5"/>
  <c r="AG556" i="5" s="1"/>
  <c r="AF566" i="5"/>
  <c r="AG566" i="5" s="1"/>
  <c r="AF576" i="5"/>
  <c r="AG576" i="5" s="1"/>
  <c r="AF586" i="5"/>
  <c r="AH586" i="5" s="1"/>
  <c r="AF596" i="5"/>
  <c r="AH596" i="5" s="1"/>
  <c r="AF606" i="5"/>
  <c r="AG606" i="5"/>
  <c r="AH606" i="5"/>
  <c r="AF616" i="5"/>
  <c r="AG616" i="5" s="1"/>
  <c r="AF626" i="5"/>
  <c r="AH626" i="5" s="1"/>
  <c r="AF636" i="5"/>
  <c r="AG636" i="5" s="1"/>
  <c r="AH636" i="5"/>
  <c r="AF646" i="5"/>
  <c r="AG646" i="5" s="1"/>
  <c r="AF656" i="5"/>
  <c r="AG656" i="5" s="1"/>
  <c r="AF666" i="5"/>
  <c r="AG666" i="5" s="1"/>
  <c r="AF676" i="5"/>
  <c r="AG676" i="5" s="1"/>
  <c r="AF686" i="5"/>
  <c r="AH686" i="5" s="1"/>
  <c r="AF696" i="5"/>
  <c r="AH696" i="5" s="1"/>
  <c r="AF26" i="5"/>
  <c r="AH26" i="5" s="1"/>
  <c r="AF16" i="5"/>
  <c r="AH16" i="5" s="1"/>
  <c r="AF6" i="5"/>
  <c r="AH6" i="5" s="1"/>
  <c r="AB26" i="5"/>
  <c r="AC26" i="5" s="1"/>
  <c r="AB36" i="5"/>
  <c r="AC36" i="5" s="1"/>
  <c r="AD36" i="5"/>
  <c r="AB46" i="5"/>
  <c r="AC46" i="5" s="1"/>
  <c r="AD46" i="5"/>
  <c r="AB56" i="5"/>
  <c r="AC56" i="5" s="1"/>
  <c r="AB66" i="5"/>
  <c r="AC66" i="5" s="1"/>
  <c r="AB76" i="5"/>
  <c r="AC76" i="5" s="1"/>
  <c r="AB86" i="5"/>
  <c r="AD86" i="5" s="1"/>
  <c r="AB96" i="5"/>
  <c r="AC96" i="5" s="1"/>
  <c r="AB106" i="5"/>
  <c r="AD106" i="5" s="1"/>
  <c r="AB116" i="5"/>
  <c r="AD116" i="5" s="1"/>
  <c r="AB126" i="5"/>
  <c r="AC126" i="5" s="1"/>
  <c r="AB136" i="5"/>
  <c r="AC136" i="5" s="1"/>
  <c r="AD136" i="5"/>
  <c r="AB146" i="5"/>
  <c r="AD146" i="5" s="1"/>
  <c r="AC146" i="5"/>
  <c r="AB156" i="5"/>
  <c r="AC156" i="5" s="1"/>
  <c r="AB166" i="5"/>
  <c r="AC166" i="5" s="1"/>
  <c r="AB176" i="5"/>
  <c r="AC176" i="5" s="1"/>
  <c r="AB186" i="5"/>
  <c r="AD186" i="5" s="1"/>
  <c r="AB196" i="5"/>
  <c r="AC196" i="5" s="1"/>
  <c r="AD196" i="5"/>
  <c r="AB206" i="5"/>
  <c r="AD206" i="5" s="1"/>
  <c r="AC206" i="5"/>
  <c r="AB216" i="5"/>
  <c r="AD216" i="5" s="1"/>
  <c r="AB226" i="5"/>
  <c r="AC226" i="5" s="1"/>
  <c r="AB236" i="5"/>
  <c r="AD236" i="5" s="1"/>
  <c r="AB246" i="5"/>
  <c r="AC246" i="5" s="1"/>
  <c r="AD246" i="5"/>
  <c r="AB256" i="5"/>
  <c r="AC256" i="5" s="1"/>
  <c r="AB266" i="5"/>
  <c r="AC266" i="5" s="1"/>
  <c r="AB276" i="5"/>
  <c r="AC276" i="5" s="1"/>
  <c r="AB286" i="5"/>
  <c r="AD286" i="5" s="1"/>
  <c r="AB296" i="5"/>
  <c r="AD296" i="5" s="1"/>
  <c r="AB306" i="5"/>
  <c r="AD306" i="5" s="1"/>
  <c r="AB316" i="5"/>
  <c r="AD316" i="5" s="1"/>
  <c r="AB326" i="5"/>
  <c r="AC326" i="5" s="1"/>
  <c r="AB336" i="5"/>
  <c r="AC336" i="5" s="1"/>
  <c r="AB346" i="5"/>
  <c r="AD346" i="5" s="1"/>
  <c r="AB356" i="5"/>
  <c r="AC356" i="5" s="1"/>
  <c r="AB366" i="5"/>
  <c r="AC366" i="5" s="1"/>
  <c r="AD366" i="5"/>
  <c r="AB376" i="5"/>
  <c r="AC376" i="5" s="1"/>
  <c r="AB386" i="5"/>
  <c r="AD386" i="5" s="1"/>
  <c r="AB396" i="5"/>
  <c r="AC396" i="5" s="1"/>
  <c r="AB406" i="5"/>
  <c r="AC406" i="5" s="1"/>
  <c r="AB416" i="5"/>
  <c r="AD416" i="5" s="1"/>
  <c r="AB426" i="5"/>
  <c r="AC426" i="5" s="1"/>
  <c r="AB436" i="5"/>
  <c r="AC436" i="5" s="1"/>
  <c r="AB446" i="5"/>
  <c r="AD446" i="5" s="1"/>
  <c r="AC446" i="5"/>
  <c r="AB456" i="5"/>
  <c r="AC456" i="5" s="1"/>
  <c r="AB466" i="5"/>
  <c r="AC466" i="5" s="1"/>
  <c r="AB476" i="5"/>
  <c r="AC476" i="5" s="1"/>
  <c r="AB486" i="5"/>
  <c r="AD486" i="5" s="1"/>
  <c r="AB496" i="5"/>
  <c r="AC496" i="5" s="1"/>
  <c r="AB506" i="5"/>
  <c r="AC506" i="5" s="1"/>
  <c r="AB516" i="5"/>
  <c r="AD516" i="5" s="1"/>
  <c r="AB526" i="5"/>
  <c r="AC526" i="5" s="1"/>
  <c r="AD526" i="5"/>
  <c r="AB536" i="5"/>
  <c r="AC536" i="5" s="1"/>
  <c r="AB546" i="5"/>
  <c r="AD546" i="5" s="1"/>
  <c r="AB556" i="5"/>
  <c r="AC556" i="5" s="1"/>
  <c r="AB566" i="5"/>
  <c r="AC566" i="5" s="1"/>
  <c r="AD566" i="5"/>
  <c r="AB576" i="5"/>
  <c r="AC576" i="5" s="1"/>
  <c r="AB586" i="5"/>
  <c r="AD586" i="5" s="1"/>
  <c r="AB596" i="5"/>
  <c r="AC596" i="5" s="1"/>
  <c r="AB606" i="5"/>
  <c r="AC606" i="5" s="1"/>
  <c r="AB616" i="5"/>
  <c r="AD616" i="5" s="1"/>
  <c r="AB626" i="5"/>
  <c r="AC626" i="5" s="1"/>
  <c r="AB636" i="5"/>
  <c r="AC636" i="5" s="1"/>
  <c r="AB646" i="5"/>
  <c r="AC646" i="5"/>
  <c r="AD646" i="5"/>
  <c r="AB656" i="5"/>
  <c r="AC656" i="5" s="1"/>
  <c r="AB666" i="5"/>
  <c r="AC666" i="5" s="1"/>
  <c r="AB676" i="5"/>
  <c r="AC676" i="5" s="1"/>
  <c r="AB686" i="5"/>
  <c r="AD686" i="5" s="1"/>
  <c r="AB696" i="5"/>
  <c r="AC696" i="5" s="1"/>
  <c r="AB16" i="5"/>
  <c r="AD16" i="5" s="1"/>
  <c r="AD6" i="5"/>
  <c r="AB6" i="5"/>
  <c r="X36" i="5"/>
  <c r="Y36" i="5" s="1"/>
  <c r="X46" i="5"/>
  <c r="Z46" i="5" s="1"/>
  <c r="X56" i="5"/>
  <c r="Y56" i="5" s="1"/>
  <c r="Z56" i="5"/>
  <c r="X66" i="5"/>
  <c r="Y66" i="5" s="1"/>
  <c r="X76" i="5"/>
  <c r="Y76" i="5" s="1"/>
  <c r="X86" i="5"/>
  <c r="Z86" i="5" s="1"/>
  <c r="X96" i="5"/>
  <c r="Z96" i="5" s="1"/>
  <c r="X106" i="5"/>
  <c r="Y106" i="5" s="1"/>
  <c r="X116" i="5"/>
  <c r="Y116" i="5" s="1"/>
  <c r="Z116" i="5"/>
  <c r="X126" i="5"/>
  <c r="Y126" i="5" s="1"/>
  <c r="X136" i="5"/>
  <c r="Y136" i="5" s="1"/>
  <c r="X146" i="5"/>
  <c r="Z146" i="5" s="1"/>
  <c r="X156" i="5"/>
  <c r="Y156" i="5" s="1"/>
  <c r="X166" i="5"/>
  <c r="Y166" i="5" s="1"/>
  <c r="X176" i="5"/>
  <c r="Y176" i="5" s="1"/>
  <c r="X186" i="5"/>
  <c r="Z186" i="5" s="1"/>
  <c r="X196" i="5"/>
  <c r="Z196" i="5" s="1"/>
  <c r="X206" i="5"/>
  <c r="Y206" i="5"/>
  <c r="Z206" i="5"/>
  <c r="X216" i="5"/>
  <c r="Y216" i="5" s="1"/>
  <c r="X226" i="5"/>
  <c r="Y226" i="5" s="1"/>
  <c r="X236" i="5"/>
  <c r="Y236" i="5" s="1"/>
  <c r="X246" i="5"/>
  <c r="Z246" i="5" s="1"/>
  <c r="Y246" i="5"/>
  <c r="X256" i="5"/>
  <c r="Y256" i="5" s="1"/>
  <c r="X266" i="5"/>
  <c r="Y266" i="5" s="1"/>
  <c r="X276" i="5"/>
  <c r="Y276" i="5" s="1"/>
  <c r="X286" i="5"/>
  <c r="Y286" i="5" s="1"/>
  <c r="X296" i="5"/>
  <c r="Z296" i="5" s="1"/>
  <c r="X306" i="5"/>
  <c r="Z306" i="5" s="1"/>
  <c r="X316" i="5"/>
  <c r="Y316" i="5" s="1"/>
  <c r="X326" i="5"/>
  <c r="Z326" i="5" s="1"/>
  <c r="Y326" i="5"/>
  <c r="X336" i="5"/>
  <c r="Y336" i="5" s="1"/>
  <c r="X346" i="5"/>
  <c r="Y346" i="5" s="1"/>
  <c r="X356" i="5"/>
  <c r="Y356" i="5" s="1"/>
  <c r="Z356" i="5"/>
  <c r="X366" i="5"/>
  <c r="Y366" i="5" s="1"/>
  <c r="X376" i="5"/>
  <c r="Y376" i="5" s="1"/>
  <c r="X386" i="5"/>
  <c r="Y386" i="5" s="1"/>
  <c r="X396" i="5"/>
  <c r="Z396" i="5" s="1"/>
  <c r="X406" i="5"/>
  <c r="Z406" i="5" s="1"/>
  <c r="Y406" i="5"/>
  <c r="X416" i="5"/>
  <c r="Y416" i="5" s="1"/>
  <c r="X426" i="5"/>
  <c r="Y426" i="5" s="1"/>
  <c r="X436" i="5"/>
  <c r="Y436" i="5" s="1"/>
  <c r="Z436" i="5"/>
  <c r="X446" i="5"/>
  <c r="Y446" i="5" s="1"/>
  <c r="X456" i="5"/>
  <c r="Y456" i="5" s="1"/>
  <c r="X466" i="5"/>
  <c r="Y466" i="5" s="1"/>
  <c r="X476" i="5"/>
  <c r="Y476" i="5" s="1"/>
  <c r="X486" i="5"/>
  <c r="Z486" i="5" s="1"/>
  <c r="Y486" i="5"/>
  <c r="X496" i="5"/>
  <c r="Z496" i="5" s="1"/>
  <c r="X506" i="5"/>
  <c r="Y506" i="5" s="1"/>
  <c r="X516" i="5"/>
  <c r="Y516" i="5"/>
  <c r="Z516" i="5"/>
  <c r="X526" i="5"/>
  <c r="Y526" i="5" s="1"/>
  <c r="X536" i="5"/>
  <c r="Y536" i="5" s="1"/>
  <c r="Z536" i="5"/>
  <c r="X546" i="5"/>
  <c r="Y546" i="5" s="1"/>
  <c r="Z546" i="5"/>
  <c r="X556" i="5"/>
  <c r="Y556" i="5" s="1"/>
  <c r="X566" i="5"/>
  <c r="Y566" i="5" s="1"/>
  <c r="X576" i="5"/>
  <c r="Z576" i="5" s="1"/>
  <c r="X586" i="5"/>
  <c r="Y586" i="5" s="1"/>
  <c r="Z586" i="5"/>
  <c r="X596" i="5"/>
  <c r="Z596" i="5" s="1"/>
  <c r="Y596" i="5"/>
  <c r="X606" i="5"/>
  <c r="Z606" i="5" s="1"/>
  <c r="X616" i="5"/>
  <c r="Y616" i="5" s="1"/>
  <c r="X626" i="5"/>
  <c r="Y626" i="5" s="1"/>
  <c r="Z626" i="5"/>
  <c r="X636" i="5"/>
  <c r="Y636" i="5" s="1"/>
  <c r="Z636" i="5"/>
  <c r="X646" i="5"/>
  <c r="Y646" i="5" s="1"/>
  <c r="X656" i="5"/>
  <c r="Y656" i="5" s="1"/>
  <c r="X666" i="5"/>
  <c r="Y666" i="5" s="1"/>
  <c r="X676" i="5"/>
  <c r="Y676" i="5" s="1"/>
  <c r="X686" i="5"/>
  <c r="Y686" i="5" s="1"/>
  <c r="X696" i="5"/>
  <c r="Z696" i="5" s="1"/>
  <c r="X26" i="5"/>
  <c r="Z26" i="5" s="1"/>
  <c r="X16" i="5"/>
  <c r="Z16" i="5" s="1"/>
  <c r="X6" i="5"/>
  <c r="Z6" i="5" s="1"/>
  <c r="T16" i="5"/>
  <c r="U16" i="5" s="1"/>
  <c r="T26" i="5"/>
  <c r="V26" i="5" s="1"/>
  <c r="U26" i="5"/>
  <c r="T36" i="5"/>
  <c r="U36" i="5" s="1"/>
  <c r="V36" i="5"/>
  <c r="T46" i="5"/>
  <c r="U46" i="5" s="1"/>
  <c r="T56" i="5"/>
  <c r="U56" i="5" s="1"/>
  <c r="T66" i="5"/>
  <c r="U66" i="5" s="1"/>
  <c r="V66" i="5"/>
  <c r="T76" i="5"/>
  <c r="V76" i="5" s="1"/>
  <c r="T86" i="5"/>
  <c r="U86" i="5" s="1"/>
  <c r="T96" i="5"/>
  <c r="V96" i="5" s="1"/>
  <c r="T106" i="5"/>
  <c r="U106" i="5" s="1"/>
  <c r="T116" i="5"/>
  <c r="U116" i="5" s="1"/>
  <c r="V116" i="5"/>
  <c r="T126" i="5"/>
  <c r="V126" i="5" s="1"/>
  <c r="T136" i="5"/>
  <c r="U136" i="5" s="1"/>
  <c r="V136" i="5"/>
  <c r="T146" i="5"/>
  <c r="U146" i="5" s="1"/>
  <c r="T156" i="5"/>
  <c r="U156" i="5" s="1"/>
  <c r="T166" i="5"/>
  <c r="V166" i="5" s="1"/>
  <c r="T176" i="5"/>
  <c r="V176" i="5" s="1"/>
  <c r="T186" i="5"/>
  <c r="U186" i="5" s="1"/>
  <c r="T196" i="5"/>
  <c r="V196" i="5" s="1"/>
  <c r="T206" i="5"/>
  <c r="U206" i="5" s="1"/>
  <c r="T216" i="5"/>
  <c r="U216" i="5" s="1"/>
  <c r="T226" i="5"/>
  <c r="V226" i="5" s="1"/>
  <c r="T236" i="5"/>
  <c r="U236" i="5" s="1"/>
  <c r="T246" i="5"/>
  <c r="U246" i="5" s="1"/>
  <c r="T256" i="5"/>
  <c r="U256" i="5" s="1"/>
  <c r="T266" i="5"/>
  <c r="V266" i="5" s="1"/>
  <c r="T276" i="5"/>
  <c r="V276" i="5" s="1"/>
  <c r="T286" i="5"/>
  <c r="U286" i="5" s="1"/>
  <c r="T296" i="5"/>
  <c r="U296" i="5" s="1"/>
  <c r="T306" i="5"/>
  <c r="U306" i="5" s="1"/>
  <c r="T316" i="5"/>
  <c r="U316" i="5" s="1"/>
  <c r="V316" i="5"/>
  <c r="T326" i="5"/>
  <c r="U326" i="5" s="1"/>
  <c r="T336" i="5"/>
  <c r="U336" i="5" s="1"/>
  <c r="T346" i="5"/>
  <c r="U346" i="5" s="1"/>
  <c r="T356" i="5"/>
  <c r="U356" i="5" s="1"/>
  <c r="T366" i="5"/>
  <c r="U366" i="5"/>
  <c r="V366" i="5"/>
  <c r="T376" i="5"/>
  <c r="V376" i="5" s="1"/>
  <c r="U376" i="5"/>
  <c r="T386" i="5"/>
  <c r="U386" i="5" s="1"/>
  <c r="T396" i="5"/>
  <c r="V396" i="5" s="1"/>
  <c r="T406" i="5"/>
  <c r="U406" i="5" s="1"/>
  <c r="T416" i="5"/>
  <c r="U416" i="5" s="1"/>
  <c r="T426" i="5"/>
  <c r="V426" i="5" s="1"/>
  <c r="T436" i="5"/>
  <c r="U436" i="5" s="1"/>
  <c r="V436" i="5"/>
  <c r="T446" i="5"/>
  <c r="U446" i="5" s="1"/>
  <c r="T456" i="5"/>
  <c r="V456" i="5" s="1"/>
  <c r="U456" i="5"/>
  <c r="T466" i="5"/>
  <c r="V466" i="5" s="1"/>
  <c r="T476" i="5"/>
  <c r="V476" i="5" s="1"/>
  <c r="T486" i="5"/>
  <c r="U486" i="5" s="1"/>
  <c r="T496" i="5"/>
  <c r="V496" i="5" s="1"/>
  <c r="T506" i="5"/>
  <c r="U506" i="5" s="1"/>
  <c r="T516" i="5"/>
  <c r="U516" i="5" s="1"/>
  <c r="T526" i="5"/>
  <c r="U526" i="5" s="1"/>
  <c r="T536" i="5"/>
  <c r="U536" i="5" s="1"/>
  <c r="V536" i="5"/>
  <c r="T546" i="5"/>
  <c r="U546" i="5" s="1"/>
  <c r="T556" i="5"/>
  <c r="U556" i="5" s="1"/>
  <c r="T566" i="5"/>
  <c r="U566" i="5" s="1"/>
  <c r="V566" i="5"/>
  <c r="T576" i="5"/>
  <c r="V576" i="5" s="1"/>
  <c r="T586" i="5"/>
  <c r="U586" i="5" s="1"/>
  <c r="T596" i="5"/>
  <c r="U596" i="5"/>
  <c r="V596" i="5"/>
  <c r="T606" i="5"/>
  <c r="U606" i="5" s="1"/>
  <c r="V606" i="5"/>
  <c r="T616" i="5"/>
  <c r="U616" i="5" s="1"/>
  <c r="T626" i="5"/>
  <c r="V626" i="5" s="1"/>
  <c r="T636" i="5"/>
  <c r="U636" i="5" s="1"/>
  <c r="V636" i="5"/>
  <c r="T646" i="5"/>
  <c r="U646" i="5" s="1"/>
  <c r="T656" i="5"/>
  <c r="U656" i="5" s="1"/>
  <c r="V656" i="5"/>
  <c r="T666" i="5"/>
  <c r="V666" i="5" s="1"/>
  <c r="T676" i="5"/>
  <c r="V676" i="5" s="1"/>
  <c r="T686" i="5"/>
  <c r="U686" i="5" s="1"/>
  <c r="T696" i="5"/>
  <c r="V696" i="5" s="1"/>
  <c r="V6" i="5"/>
  <c r="T6" i="5"/>
  <c r="P16" i="5"/>
  <c r="Q16" i="5" s="1"/>
  <c r="P26" i="5"/>
  <c r="Q26" i="5" s="1"/>
  <c r="R26" i="5"/>
  <c r="P36" i="5"/>
  <c r="R36" i="5" s="1"/>
  <c r="P46" i="5"/>
  <c r="Q46" i="5" s="1"/>
  <c r="P56" i="5"/>
  <c r="R56" i="5" s="1"/>
  <c r="P66" i="5"/>
  <c r="Q66" i="5" s="1"/>
  <c r="R66" i="5"/>
  <c r="P76" i="5"/>
  <c r="R76" i="5" s="1"/>
  <c r="P86" i="5"/>
  <c r="Q86" i="5" s="1"/>
  <c r="P96" i="5"/>
  <c r="R96" i="5" s="1"/>
  <c r="P106" i="5"/>
  <c r="Q106" i="5" s="1"/>
  <c r="P116" i="5"/>
  <c r="Q116" i="5" s="1"/>
  <c r="R116" i="5"/>
  <c r="P126" i="5"/>
  <c r="Q126" i="5" s="1"/>
  <c r="P136" i="5"/>
  <c r="R136" i="5" s="1"/>
  <c r="P146" i="5"/>
  <c r="Q146" i="5" s="1"/>
  <c r="P156" i="5"/>
  <c r="R156" i="5" s="1"/>
  <c r="Q156" i="5"/>
  <c r="P166" i="5"/>
  <c r="R166" i="5" s="1"/>
  <c r="P176" i="5"/>
  <c r="R176" i="5" s="1"/>
  <c r="P186" i="5"/>
  <c r="Q186" i="5" s="1"/>
  <c r="P196" i="5"/>
  <c r="Q196" i="5" s="1"/>
  <c r="P206" i="5"/>
  <c r="Q206" i="5" s="1"/>
  <c r="R206" i="5"/>
  <c r="P216" i="5"/>
  <c r="Q216" i="5" s="1"/>
  <c r="P226" i="5"/>
  <c r="Q226" i="5" s="1"/>
  <c r="R226" i="5"/>
  <c r="P236" i="5"/>
  <c r="Q236" i="5" s="1"/>
  <c r="P246" i="5"/>
  <c r="Q246" i="5" s="1"/>
  <c r="P256" i="5"/>
  <c r="R256" i="5" s="1"/>
  <c r="P266" i="5"/>
  <c r="Q266" i="5"/>
  <c r="R266" i="5"/>
  <c r="P276" i="5"/>
  <c r="R276" i="5" s="1"/>
  <c r="P286" i="5"/>
  <c r="Q286" i="5" s="1"/>
  <c r="P296" i="5"/>
  <c r="R296" i="5" s="1"/>
  <c r="P306" i="5"/>
  <c r="Q306" i="5" s="1"/>
  <c r="R306" i="5"/>
  <c r="P316" i="5"/>
  <c r="Q316" i="5" s="1"/>
  <c r="R316" i="5"/>
  <c r="P326" i="5"/>
  <c r="Q326" i="5" s="1"/>
  <c r="R326" i="5"/>
  <c r="P336" i="5"/>
  <c r="R336" i="5" s="1"/>
  <c r="P346" i="5"/>
  <c r="Q346" i="5" s="1"/>
  <c r="P356" i="5"/>
  <c r="R356" i="5" s="1"/>
  <c r="P366" i="5"/>
  <c r="Q366" i="5"/>
  <c r="R366" i="5"/>
  <c r="P376" i="5"/>
  <c r="R376" i="5" s="1"/>
  <c r="P386" i="5"/>
  <c r="Q386" i="5" s="1"/>
  <c r="P396" i="5"/>
  <c r="Q396" i="5" s="1"/>
  <c r="R396" i="5"/>
  <c r="P406" i="5"/>
  <c r="Q406" i="5" s="1"/>
  <c r="P416" i="5"/>
  <c r="Q416" i="5" s="1"/>
  <c r="R416" i="5"/>
  <c r="P426" i="5"/>
  <c r="Q426" i="5" s="1"/>
  <c r="P436" i="5"/>
  <c r="Q436" i="5" s="1"/>
  <c r="R436" i="5"/>
  <c r="P446" i="5"/>
  <c r="Q446" i="5" s="1"/>
  <c r="P456" i="5"/>
  <c r="R456" i="5" s="1"/>
  <c r="P466" i="5"/>
  <c r="Q466" i="5" s="1"/>
  <c r="R466" i="5"/>
  <c r="P476" i="5"/>
  <c r="R476" i="5" s="1"/>
  <c r="Q476" i="5"/>
  <c r="P486" i="5"/>
  <c r="Q486" i="5" s="1"/>
  <c r="P496" i="5"/>
  <c r="Q496" i="5" s="1"/>
  <c r="R496" i="5"/>
  <c r="P506" i="5"/>
  <c r="Q506" i="5" s="1"/>
  <c r="P516" i="5"/>
  <c r="Q516" i="5" s="1"/>
  <c r="P526" i="5"/>
  <c r="Q526" i="5" s="1"/>
  <c r="P536" i="5"/>
  <c r="Q536" i="5" s="1"/>
  <c r="P546" i="5"/>
  <c r="Q546" i="5" s="1"/>
  <c r="P556" i="5"/>
  <c r="R556" i="5" s="1"/>
  <c r="P566" i="5"/>
  <c r="R566" i="5" s="1"/>
  <c r="P576" i="5"/>
  <c r="R576" i="5" s="1"/>
  <c r="P586" i="5"/>
  <c r="R586" i="5" s="1"/>
  <c r="Q586" i="5"/>
  <c r="P596" i="5"/>
  <c r="Q596" i="5" s="1"/>
  <c r="P606" i="5"/>
  <c r="Q606" i="5" s="1"/>
  <c r="R606" i="5"/>
  <c r="P616" i="5"/>
  <c r="Q616" i="5" s="1"/>
  <c r="P626" i="5"/>
  <c r="Q626" i="5" s="1"/>
  <c r="P636" i="5"/>
  <c r="Q636" i="5" s="1"/>
  <c r="R636" i="5"/>
  <c r="P646" i="5"/>
  <c r="Q646" i="5" s="1"/>
  <c r="P656" i="5"/>
  <c r="R656" i="5" s="1"/>
  <c r="P666" i="5"/>
  <c r="Q666" i="5" s="1"/>
  <c r="P676" i="5"/>
  <c r="R676" i="5" s="1"/>
  <c r="P686" i="5"/>
  <c r="Q686" i="5" s="1"/>
  <c r="P696" i="5"/>
  <c r="R696" i="5" s="1"/>
  <c r="Q696" i="5"/>
  <c r="P6" i="5"/>
  <c r="R6" i="5" s="1"/>
  <c r="L36" i="5"/>
  <c r="M36" i="5" s="1"/>
  <c r="L46" i="5"/>
  <c r="M46" i="5" s="1"/>
  <c r="L56" i="5"/>
  <c r="M56" i="5" s="1"/>
  <c r="L66" i="5"/>
  <c r="N66" i="5" s="1"/>
  <c r="L76" i="5"/>
  <c r="N76" i="5" s="1"/>
  <c r="L86" i="5"/>
  <c r="N86" i="5" s="1"/>
  <c r="M86" i="5"/>
  <c r="L96" i="5"/>
  <c r="M96" i="5" s="1"/>
  <c r="L106" i="5"/>
  <c r="N106" i="5" s="1"/>
  <c r="L116" i="5"/>
  <c r="M116" i="5" s="1"/>
  <c r="L126" i="5"/>
  <c r="M126" i="5"/>
  <c r="N126" i="5"/>
  <c r="L136" i="5"/>
  <c r="M136" i="5" s="1"/>
  <c r="L146" i="5"/>
  <c r="M146" i="5" s="1"/>
  <c r="L156" i="5"/>
  <c r="N156" i="5" s="1"/>
  <c r="L166" i="5"/>
  <c r="N166" i="5" s="1"/>
  <c r="L176" i="5"/>
  <c r="N176" i="5" s="1"/>
  <c r="L186" i="5"/>
  <c r="M186" i="5"/>
  <c r="N186" i="5"/>
  <c r="L196" i="5"/>
  <c r="N196" i="5" s="1"/>
  <c r="L206" i="5"/>
  <c r="N206" i="5" s="1"/>
  <c r="L216" i="5"/>
  <c r="M216" i="5" s="1"/>
  <c r="L226" i="5"/>
  <c r="N226" i="5" s="1"/>
  <c r="M226" i="5"/>
  <c r="L236" i="5"/>
  <c r="M236" i="5" s="1"/>
  <c r="L246" i="5"/>
  <c r="M246" i="5" s="1"/>
  <c r="L256" i="5"/>
  <c r="M256" i="5" s="1"/>
  <c r="L266" i="5"/>
  <c r="N266" i="5" s="1"/>
  <c r="L276" i="5"/>
  <c r="N276" i="5" s="1"/>
  <c r="L286" i="5"/>
  <c r="M286" i="5" s="1"/>
  <c r="L296" i="5"/>
  <c r="M296" i="5" s="1"/>
  <c r="N296" i="5"/>
  <c r="L306" i="5"/>
  <c r="N306" i="5" s="1"/>
  <c r="L316" i="5"/>
  <c r="M316" i="5" s="1"/>
  <c r="L326" i="5"/>
  <c r="N326" i="5" s="1"/>
  <c r="L336" i="5"/>
  <c r="M336" i="5" s="1"/>
  <c r="L346" i="5"/>
  <c r="M346" i="5" s="1"/>
  <c r="L356" i="5"/>
  <c r="M356" i="5" s="1"/>
  <c r="N356" i="5"/>
  <c r="L366" i="5"/>
  <c r="N366" i="5" s="1"/>
  <c r="L376" i="5"/>
  <c r="N376" i="5" s="1"/>
  <c r="L386" i="5"/>
  <c r="M386" i="5" s="1"/>
  <c r="L396" i="5"/>
  <c r="M396" i="5" s="1"/>
  <c r="L406" i="5"/>
  <c r="M406" i="5" s="1"/>
  <c r="L416" i="5"/>
  <c r="M416" i="5" s="1"/>
  <c r="N416" i="5"/>
  <c r="L426" i="5"/>
  <c r="N426" i="5" s="1"/>
  <c r="M426" i="5"/>
  <c r="L436" i="5"/>
  <c r="M436" i="5" s="1"/>
  <c r="L446" i="5"/>
  <c r="M446" i="5" s="1"/>
  <c r="L456" i="5"/>
  <c r="M456" i="5" s="1"/>
  <c r="N456" i="5"/>
  <c r="L466" i="5"/>
  <c r="N466" i="5" s="1"/>
  <c r="M466" i="5"/>
  <c r="L476" i="5"/>
  <c r="N476" i="5" s="1"/>
  <c r="M476" i="5"/>
  <c r="L486" i="5"/>
  <c r="M486" i="5" s="1"/>
  <c r="L496" i="5"/>
  <c r="M496" i="5" s="1"/>
  <c r="L506" i="5"/>
  <c r="N506" i="5" s="1"/>
  <c r="M506" i="5"/>
  <c r="L516" i="5"/>
  <c r="M516" i="5" s="1"/>
  <c r="N516" i="5"/>
  <c r="L526" i="5"/>
  <c r="M526" i="5" s="1"/>
  <c r="L536" i="5"/>
  <c r="M536" i="5" s="1"/>
  <c r="L546" i="5"/>
  <c r="M546" i="5" s="1"/>
  <c r="L556" i="5"/>
  <c r="M556" i="5" s="1"/>
  <c r="L566" i="5"/>
  <c r="N566" i="5" s="1"/>
  <c r="L576" i="5"/>
  <c r="N576" i="5" s="1"/>
  <c r="L586" i="5"/>
  <c r="N586" i="5" s="1"/>
  <c r="L596" i="5"/>
  <c r="M596" i="5" s="1"/>
  <c r="L606" i="5"/>
  <c r="M606" i="5"/>
  <c r="N606" i="5"/>
  <c r="L616" i="5"/>
  <c r="M616" i="5" s="1"/>
  <c r="L626" i="5"/>
  <c r="M626" i="5" s="1"/>
  <c r="N626" i="5"/>
  <c r="L636" i="5"/>
  <c r="M636" i="5" s="1"/>
  <c r="L646" i="5"/>
  <c r="M646" i="5" s="1"/>
  <c r="L656" i="5"/>
  <c r="M656" i="5"/>
  <c r="N656" i="5"/>
  <c r="L666" i="5"/>
  <c r="N666" i="5" s="1"/>
  <c r="L676" i="5"/>
  <c r="N676" i="5" s="1"/>
  <c r="L686" i="5"/>
  <c r="M686" i="5" s="1"/>
  <c r="L696" i="5"/>
  <c r="M696" i="5" s="1"/>
  <c r="L26" i="5"/>
  <c r="N26" i="5" s="1"/>
  <c r="L16" i="5"/>
  <c r="N16" i="5" s="1"/>
  <c r="L6" i="5"/>
  <c r="N6" i="5" s="1"/>
  <c r="H266" i="5"/>
  <c r="I266" i="5" s="1"/>
  <c r="H276" i="5"/>
  <c r="J276" i="5" s="1"/>
  <c r="I276" i="5"/>
  <c r="H286" i="5"/>
  <c r="I286" i="5" s="1"/>
  <c r="H296" i="5"/>
  <c r="I296" i="5" s="1"/>
  <c r="H306" i="5"/>
  <c r="I306" i="5" s="1"/>
  <c r="H316" i="5"/>
  <c r="I316" i="5"/>
  <c r="H326" i="5"/>
  <c r="I326" i="5"/>
  <c r="H336" i="5"/>
  <c r="I336" i="5" s="1"/>
  <c r="J336" i="5"/>
  <c r="H346" i="5"/>
  <c r="I346" i="5" s="1"/>
  <c r="J346" i="5"/>
  <c r="H356" i="5"/>
  <c r="I356" i="5" s="1"/>
  <c r="H366" i="5"/>
  <c r="I366" i="5" s="1"/>
  <c r="H376" i="5"/>
  <c r="I376" i="5" s="1"/>
  <c r="H386" i="5"/>
  <c r="I386" i="5" s="1"/>
  <c r="H396" i="5"/>
  <c r="I396" i="5" s="1"/>
  <c r="H406" i="5"/>
  <c r="I406" i="5" s="1"/>
  <c r="H416" i="5"/>
  <c r="I416" i="5" s="1"/>
  <c r="J416" i="5"/>
  <c r="H426" i="5"/>
  <c r="J426" i="5" s="1"/>
  <c r="I426" i="5"/>
  <c r="H436" i="5"/>
  <c r="J436" i="5" s="1"/>
  <c r="H446" i="5"/>
  <c r="I446" i="5" s="1"/>
  <c r="H456" i="5"/>
  <c r="I456" i="5"/>
  <c r="H466" i="5"/>
  <c r="I466" i="5" s="1"/>
  <c r="H476" i="5"/>
  <c r="I476" i="5" s="1"/>
  <c r="J476" i="5"/>
  <c r="H486" i="5"/>
  <c r="J486" i="5" s="1"/>
  <c r="H496" i="5"/>
  <c r="I496" i="5" s="1"/>
  <c r="H506" i="5"/>
  <c r="I506" i="5" s="1"/>
  <c r="H516" i="5"/>
  <c r="I516" i="5" s="1"/>
  <c r="J516" i="5"/>
  <c r="H526" i="5"/>
  <c r="J526" i="5" s="1"/>
  <c r="H536" i="5"/>
  <c r="I536" i="5" s="1"/>
  <c r="H546" i="5"/>
  <c r="I546" i="5" s="1"/>
  <c r="H556" i="5"/>
  <c r="I556" i="5" s="1"/>
  <c r="H566" i="5"/>
  <c r="I566" i="5" s="1"/>
  <c r="H576" i="5"/>
  <c r="I576" i="5" s="1"/>
  <c r="J576" i="5"/>
  <c r="H586" i="5"/>
  <c r="I586" i="5" s="1"/>
  <c r="J586" i="5"/>
  <c r="H596" i="5"/>
  <c r="I596" i="5" s="1"/>
  <c r="H606" i="5"/>
  <c r="I606" i="5" s="1"/>
  <c r="H616" i="5"/>
  <c r="I616" i="5" s="1"/>
  <c r="H626" i="5"/>
  <c r="J626" i="5" s="1"/>
  <c r="H636" i="5"/>
  <c r="J636" i="5" s="1"/>
  <c r="I636" i="5"/>
  <c r="H646" i="5"/>
  <c r="J646" i="5" s="1"/>
  <c r="H656" i="5"/>
  <c r="I656" i="5" s="1"/>
  <c r="H666" i="5"/>
  <c r="I666" i="5" s="1"/>
  <c r="H676" i="5"/>
  <c r="J676" i="5" s="1"/>
  <c r="I676" i="5"/>
  <c r="H686" i="5"/>
  <c r="J686" i="5" s="1"/>
  <c r="H696" i="5"/>
  <c r="I696" i="5" s="1"/>
  <c r="H256" i="5"/>
  <c r="I256" i="5" s="1"/>
  <c r="H246" i="5"/>
  <c r="J246" i="5" s="1"/>
  <c r="H236" i="5"/>
  <c r="J236" i="5" s="1"/>
  <c r="H226" i="5"/>
  <c r="J226" i="5" s="1"/>
  <c r="H216" i="5"/>
  <c r="J216" i="5" s="1"/>
  <c r="H206" i="5"/>
  <c r="H196" i="5"/>
  <c r="H186" i="5"/>
  <c r="J186" i="5" s="1"/>
  <c r="H176" i="5"/>
  <c r="J176" i="5" s="1"/>
  <c r="H166" i="5"/>
  <c r="J166" i="5" s="1"/>
  <c r="H156" i="5"/>
  <c r="J156" i="5" s="1"/>
  <c r="H146" i="5"/>
  <c r="J146" i="5" s="1"/>
  <c r="H136" i="5"/>
  <c r="H126" i="5"/>
  <c r="H116" i="5"/>
  <c r="J116" i="5" s="1"/>
  <c r="H106" i="5"/>
  <c r="J106" i="5" s="1"/>
  <c r="H96" i="5"/>
  <c r="H86" i="5"/>
  <c r="J86" i="5" s="1"/>
  <c r="H76" i="5"/>
  <c r="J76" i="5" s="1"/>
  <c r="H66" i="5"/>
  <c r="J66" i="5" s="1"/>
  <c r="H36" i="5"/>
  <c r="I36" i="5" s="1"/>
  <c r="H46" i="5"/>
  <c r="I46" i="5" s="1"/>
  <c r="J46" i="5"/>
  <c r="H56" i="5"/>
  <c r="I56" i="5" s="1"/>
  <c r="J56" i="5"/>
  <c r="H26" i="5"/>
  <c r="J26" i="5" s="1"/>
  <c r="H16" i="5"/>
  <c r="J16" i="5" s="1"/>
  <c r="I6" i="5"/>
  <c r="H6" i="5"/>
  <c r="J6" i="5" s="1"/>
  <c r="D696" i="5"/>
  <c r="F696" i="5" s="1"/>
  <c r="D686" i="5"/>
  <c r="F686" i="5" s="1"/>
  <c r="D676" i="5"/>
  <c r="F676" i="5" s="1"/>
  <c r="D666" i="5"/>
  <c r="F666" i="5" s="1"/>
  <c r="D656" i="5"/>
  <c r="F656" i="5" s="1"/>
  <c r="D646" i="5"/>
  <c r="F646" i="5" s="1"/>
  <c r="D636" i="5"/>
  <c r="F636" i="5" s="1"/>
  <c r="D626" i="5"/>
  <c r="F626" i="5" s="1"/>
  <c r="D616" i="5"/>
  <c r="F616" i="5" s="1"/>
  <c r="D606" i="5"/>
  <c r="F606" i="5" s="1"/>
  <c r="D596" i="5"/>
  <c r="F596" i="5" s="1"/>
  <c r="D586" i="5"/>
  <c r="F586" i="5" s="1"/>
  <c r="D576" i="5"/>
  <c r="F576" i="5" s="1"/>
  <c r="D566" i="5"/>
  <c r="F566" i="5" s="1"/>
  <c r="D556" i="5"/>
  <c r="F556" i="5" s="1"/>
  <c r="D546" i="5"/>
  <c r="F546" i="5" s="1"/>
  <c r="D536" i="5"/>
  <c r="F536" i="5" s="1"/>
  <c r="D526" i="5"/>
  <c r="F526" i="5" s="1"/>
  <c r="D516" i="5"/>
  <c r="F516" i="5" s="1"/>
  <c r="D506" i="5"/>
  <c r="F506" i="5" s="1"/>
  <c r="D496" i="5"/>
  <c r="F496" i="5" s="1"/>
  <c r="D486" i="5"/>
  <c r="F486" i="5" s="1"/>
  <c r="D476" i="5"/>
  <c r="F476" i="5" s="1"/>
  <c r="D466" i="5"/>
  <c r="F466" i="5" s="1"/>
  <c r="D456" i="5"/>
  <c r="F456" i="5" s="1"/>
  <c r="D446" i="5"/>
  <c r="F446" i="5" s="1"/>
  <c r="D436" i="5"/>
  <c r="F436" i="5" s="1"/>
  <c r="D426" i="5"/>
  <c r="F426" i="5" s="1"/>
  <c r="D416" i="5"/>
  <c r="F416" i="5" s="1"/>
  <c r="D406" i="5"/>
  <c r="F406" i="5" s="1"/>
  <c r="D396" i="5"/>
  <c r="F396" i="5" s="1"/>
  <c r="D386" i="5"/>
  <c r="F386" i="5" s="1"/>
  <c r="D376" i="5"/>
  <c r="F376" i="5" s="1"/>
  <c r="D366" i="5"/>
  <c r="F366" i="5" s="1"/>
  <c r="D356" i="5"/>
  <c r="F356" i="5" s="1"/>
  <c r="D346" i="5"/>
  <c r="F346" i="5" s="1"/>
  <c r="D336" i="5"/>
  <c r="F336" i="5" s="1"/>
  <c r="D326" i="5"/>
  <c r="F326" i="5" s="1"/>
  <c r="D316" i="5"/>
  <c r="F316" i="5" s="1"/>
  <c r="D306" i="5"/>
  <c r="F306" i="5" s="1"/>
  <c r="D296" i="5"/>
  <c r="F296" i="5" s="1"/>
  <c r="D286" i="5"/>
  <c r="F286" i="5" s="1"/>
  <c r="D276" i="5"/>
  <c r="F276" i="5" s="1"/>
  <c r="D266" i="5"/>
  <c r="F266" i="5" s="1"/>
  <c r="D256" i="5"/>
  <c r="F256" i="5" s="1"/>
  <c r="D246" i="5"/>
  <c r="F246" i="5" s="1"/>
  <c r="D236" i="5"/>
  <c r="F236" i="5" s="1"/>
  <c r="D226" i="5"/>
  <c r="F226" i="5" s="1"/>
  <c r="D216" i="5"/>
  <c r="F216" i="5" s="1"/>
  <c r="D206" i="5"/>
  <c r="F206" i="5" s="1"/>
  <c r="D196" i="5"/>
  <c r="F196" i="5" s="1"/>
  <c r="D186" i="5"/>
  <c r="F186" i="5" s="1"/>
  <c r="D176" i="5"/>
  <c r="F176" i="5" s="1"/>
  <c r="D166" i="5"/>
  <c r="F166" i="5" s="1"/>
  <c r="D156" i="5"/>
  <c r="F156" i="5" s="1"/>
  <c r="D146" i="5"/>
  <c r="F146" i="5" s="1"/>
  <c r="D136" i="5"/>
  <c r="F136" i="5" s="1"/>
  <c r="D126" i="5"/>
  <c r="F126" i="5" s="1"/>
  <c r="D116" i="5"/>
  <c r="F116" i="5" s="1"/>
  <c r="D106" i="5"/>
  <c r="F106" i="5" s="1"/>
  <c r="D96" i="5"/>
  <c r="F96" i="5" s="1"/>
  <c r="D86" i="5"/>
  <c r="F86" i="5" s="1"/>
  <c r="D76" i="5"/>
  <c r="F76" i="5" s="1"/>
  <c r="D66" i="5"/>
  <c r="F66" i="5" s="1"/>
  <c r="D56" i="5"/>
  <c r="F56" i="5" s="1"/>
  <c r="D46" i="5"/>
  <c r="F46" i="5" s="1"/>
  <c r="D36" i="5"/>
  <c r="F36" i="5" s="1"/>
  <c r="D26" i="5"/>
  <c r="F26" i="5" s="1"/>
  <c r="D16" i="5"/>
  <c r="F16" i="5" s="1"/>
  <c r="D6" i="5"/>
  <c r="F6" i="5" s="1"/>
  <c r="N406" i="5" l="1"/>
  <c r="M196" i="5"/>
  <c r="R596" i="5"/>
  <c r="V306" i="5"/>
  <c r="Y576" i="5"/>
  <c r="Z526" i="5"/>
  <c r="Y396" i="5"/>
  <c r="Y46" i="5"/>
  <c r="AC346" i="5"/>
  <c r="AH136" i="5"/>
  <c r="J256" i="5"/>
  <c r="I436" i="5"/>
  <c r="N496" i="5"/>
  <c r="N396" i="5"/>
  <c r="M326" i="5"/>
  <c r="U496" i="5"/>
  <c r="Z386" i="5"/>
  <c r="Z556" i="5"/>
  <c r="Z156" i="5"/>
  <c r="AD396" i="5"/>
  <c r="AC236" i="5"/>
  <c r="J616" i="5"/>
  <c r="J556" i="5"/>
  <c r="I486" i="5"/>
  <c r="J356" i="5"/>
  <c r="N486" i="5"/>
  <c r="N386" i="5"/>
  <c r="M106" i="5"/>
  <c r="V616" i="5"/>
  <c r="V486" i="5"/>
  <c r="Y606" i="5"/>
  <c r="Z376" i="5"/>
  <c r="Y306" i="5"/>
  <c r="Y86" i="5"/>
  <c r="AD636" i="5"/>
  <c r="AD166" i="5"/>
  <c r="N616" i="5"/>
  <c r="M306" i="5"/>
  <c r="R486" i="5"/>
  <c r="V336" i="5"/>
  <c r="U266" i="5"/>
  <c r="U96" i="5"/>
  <c r="Z426" i="5"/>
  <c r="AD226" i="5"/>
  <c r="AG626" i="5"/>
  <c r="AH236" i="5"/>
  <c r="I686" i="5"/>
  <c r="J536" i="5"/>
  <c r="M566" i="5"/>
  <c r="N256" i="5"/>
  <c r="M156" i="5"/>
  <c r="Q656" i="5"/>
  <c r="Q556" i="5"/>
  <c r="Q336" i="5"/>
  <c r="R286" i="5"/>
  <c r="R236" i="5"/>
  <c r="R186" i="5"/>
  <c r="R126" i="5"/>
  <c r="U666" i="5"/>
  <c r="V516" i="5"/>
  <c r="V406" i="5"/>
  <c r="U196" i="5"/>
  <c r="Z276" i="5"/>
  <c r="Z216" i="5"/>
  <c r="Z176" i="5"/>
  <c r="Z126" i="5"/>
  <c r="AD596" i="5"/>
  <c r="AD536" i="5"/>
  <c r="AD466" i="5"/>
  <c r="AD266" i="5"/>
  <c r="AD96" i="5"/>
  <c r="AH646" i="5"/>
  <c r="AG526" i="5"/>
  <c r="AH336" i="5"/>
  <c r="Z476" i="5"/>
  <c r="Z316" i="5"/>
  <c r="Z76" i="5"/>
  <c r="AD336" i="5"/>
  <c r="AC216" i="5"/>
  <c r="J366" i="5"/>
  <c r="M666" i="5"/>
  <c r="V556" i="5"/>
  <c r="U396" i="5"/>
  <c r="V186" i="5"/>
  <c r="Z686" i="5"/>
  <c r="AH446" i="5"/>
  <c r="Q166" i="5"/>
  <c r="V296" i="5"/>
  <c r="U126" i="5"/>
  <c r="AD696" i="5"/>
  <c r="AG126" i="5"/>
  <c r="R216" i="5"/>
  <c r="R106" i="5"/>
  <c r="Q56" i="5"/>
  <c r="U696" i="5"/>
  <c r="V386" i="5"/>
  <c r="U226" i="5"/>
  <c r="J506" i="5"/>
  <c r="M276" i="5"/>
  <c r="M176" i="5"/>
  <c r="R506" i="5"/>
  <c r="R406" i="5"/>
  <c r="Q96" i="5"/>
  <c r="V686" i="5"/>
  <c r="U426" i="5"/>
  <c r="V326" i="5"/>
  <c r="V286" i="5"/>
  <c r="V216" i="5"/>
  <c r="U166" i="5"/>
  <c r="Z506" i="5"/>
  <c r="Z346" i="5"/>
  <c r="Y296" i="5"/>
  <c r="Z236" i="5"/>
  <c r="Y196" i="5"/>
  <c r="Y146" i="5"/>
  <c r="AD626" i="5"/>
  <c r="AD496" i="5"/>
  <c r="AD436" i="5"/>
  <c r="AC296" i="5"/>
  <c r="AH616" i="5"/>
  <c r="AH546" i="5"/>
  <c r="AG426" i="5"/>
  <c r="J446" i="5"/>
  <c r="J286" i="5"/>
  <c r="N696" i="5"/>
  <c r="M586" i="5"/>
  <c r="N316" i="5"/>
  <c r="N116" i="5"/>
  <c r="M66" i="5"/>
  <c r="R616" i="5"/>
  <c r="Q356" i="5"/>
  <c r="Q256" i="5"/>
  <c r="Q36" i="5"/>
  <c r="U626" i="5"/>
  <c r="V526" i="5"/>
  <c r="V106" i="5"/>
  <c r="AD666" i="5"/>
  <c r="AH106" i="5"/>
  <c r="I646" i="5"/>
  <c r="M376" i="5"/>
  <c r="M266" i="5"/>
  <c r="M206" i="5"/>
  <c r="M166" i="5"/>
  <c r="R666" i="5"/>
  <c r="Q566" i="5"/>
  <c r="Q456" i="5"/>
  <c r="Q296" i="5"/>
  <c r="R196" i="5"/>
  <c r="Q136" i="5"/>
  <c r="R86" i="5"/>
  <c r="U466" i="5"/>
  <c r="V416" i="5"/>
  <c r="V206" i="5"/>
  <c r="V156" i="5"/>
  <c r="V56" i="5"/>
  <c r="Z286" i="5"/>
  <c r="Z226" i="5"/>
  <c r="Y186" i="5"/>
  <c r="Z136" i="5"/>
  <c r="AC546" i="5"/>
  <c r="AH536" i="5"/>
  <c r="AH416" i="5"/>
  <c r="AH346" i="5"/>
  <c r="AG286" i="5"/>
  <c r="M6" i="5"/>
  <c r="M676" i="5"/>
  <c r="Q676" i="5"/>
  <c r="Q376" i="5"/>
  <c r="U576" i="5"/>
  <c r="U76" i="5"/>
  <c r="Y696" i="5"/>
  <c r="Z646" i="5"/>
  <c r="Z446" i="5"/>
  <c r="Y96" i="5"/>
  <c r="AC106" i="5"/>
  <c r="AG586" i="5"/>
  <c r="AG86" i="5"/>
  <c r="I526" i="5"/>
  <c r="N526" i="5"/>
  <c r="N286" i="5"/>
  <c r="R536" i="5"/>
  <c r="Q76" i="5"/>
  <c r="AG686" i="5"/>
  <c r="M576" i="5"/>
  <c r="M366" i="5"/>
  <c r="M76" i="5"/>
  <c r="V256" i="5"/>
  <c r="Q576" i="5"/>
  <c r="Q276" i="5"/>
  <c r="U676" i="5"/>
  <c r="U176" i="5"/>
  <c r="AD426" i="5"/>
  <c r="AD326" i="5"/>
  <c r="E6" i="5"/>
  <c r="J666" i="5"/>
  <c r="I626" i="5"/>
  <c r="J466" i="5"/>
  <c r="R516" i="5"/>
  <c r="U476" i="5"/>
  <c r="AC616" i="5"/>
  <c r="AC516" i="5"/>
  <c r="AC416" i="5"/>
  <c r="AC316" i="5"/>
  <c r="AD126" i="5"/>
  <c r="AG386" i="5"/>
  <c r="J306" i="5"/>
  <c r="N686" i="5"/>
  <c r="N596" i="5"/>
  <c r="N556" i="5"/>
  <c r="N216" i="5"/>
  <c r="N96" i="5"/>
  <c r="N56" i="5"/>
  <c r="R686" i="5"/>
  <c r="R386" i="5"/>
  <c r="V586" i="5"/>
  <c r="V506" i="5"/>
  <c r="V356" i="5"/>
  <c r="V236" i="5"/>
  <c r="V86" i="5"/>
  <c r="Z656" i="5"/>
  <c r="Z616" i="5"/>
  <c r="Z456" i="5"/>
  <c r="Z416" i="5"/>
  <c r="Z256" i="5"/>
  <c r="Z106" i="5"/>
  <c r="AD66" i="5"/>
  <c r="AH316" i="5"/>
  <c r="Q176" i="5"/>
  <c r="U276" i="5"/>
  <c r="Y496" i="5"/>
  <c r="Z336" i="5"/>
  <c r="AC306" i="5"/>
  <c r="AC116" i="5"/>
  <c r="AG486" i="5"/>
  <c r="AG696" i="5"/>
  <c r="AG596" i="5"/>
  <c r="AG496" i="5"/>
  <c r="AG396" i="5"/>
  <c r="AG296" i="5"/>
  <c r="AG196" i="5"/>
  <c r="AG96" i="5"/>
  <c r="AH656" i="5"/>
  <c r="AH556" i="5"/>
  <c r="AH456" i="5"/>
  <c r="AH356" i="5"/>
  <c r="AH256" i="5"/>
  <c r="AH156" i="5"/>
  <c r="AH56" i="5"/>
  <c r="AH676" i="5"/>
  <c r="AH576" i="5"/>
  <c r="AH476" i="5"/>
  <c r="AH376" i="5"/>
  <c r="AH276" i="5"/>
  <c r="AH176" i="5"/>
  <c r="AH76" i="5"/>
  <c r="AH666" i="5"/>
  <c r="AH566" i="5"/>
  <c r="AH466" i="5"/>
  <c r="AH366" i="5"/>
  <c r="AH266" i="5"/>
  <c r="AH166" i="5"/>
  <c r="AH66" i="5"/>
  <c r="AG26" i="5"/>
  <c r="AG16" i="5"/>
  <c r="AG6" i="5"/>
  <c r="AC686" i="5"/>
  <c r="AC586" i="5"/>
  <c r="AC486" i="5"/>
  <c r="AC386" i="5"/>
  <c r="AC286" i="5"/>
  <c r="AC186" i="5"/>
  <c r="AC86" i="5"/>
  <c r="AD676" i="5"/>
  <c r="AD576" i="5"/>
  <c r="AD476" i="5"/>
  <c r="AD376" i="5"/>
  <c r="AD276" i="5"/>
  <c r="AD176" i="5"/>
  <c r="AD76" i="5"/>
  <c r="AD606" i="5"/>
  <c r="AD506" i="5"/>
  <c r="AD406" i="5"/>
  <c r="AD26" i="5"/>
  <c r="AD656" i="5"/>
  <c r="AD556" i="5"/>
  <c r="AD456" i="5"/>
  <c r="AD356" i="5"/>
  <c r="AD256" i="5"/>
  <c r="AD156" i="5"/>
  <c r="AD56" i="5"/>
  <c r="AC16" i="5"/>
  <c r="AC6" i="5"/>
  <c r="Z676" i="5"/>
  <c r="Z36" i="5"/>
  <c r="Z666" i="5"/>
  <c r="Z566" i="5"/>
  <c r="Z466" i="5"/>
  <c r="Z366" i="5"/>
  <c r="Z266" i="5"/>
  <c r="Z166" i="5"/>
  <c r="Z66" i="5"/>
  <c r="Y26" i="5"/>
  <c r="Y16" i="5"/>
  <c r="Y6" i="5"/>
  <c r="V16" i="5"/>
  <c r="V646" i="5"/>
  <c r="V546" i="5"/>
  <c r="V446" i="5"/>
  <c r="V346" i="5"/>
  <c r="V246" i="5"/>
  <c r="V146" i="5"/>
  <c r="V46" i="5"/>
  <c r="U6" i="5"/>
  <c r="R626" i="5"/>
  <c r="R526" i="5"/>
  <c r="R426" i="5"/>
  <c r="R16" i="5"/>
  <c r="R646" i="5"/>
  <c r="R546" i="5"/>
  <c r="R446" i="5"/>
  <c r="R346" i="5"/>
  <c r="R246" i="5"/>
  <c r="R146" i="5"/>
  <c r="R46" i="5"/>
  <c r="Q6" i="5"/>
  <c r="N646" i="5"/>
  <c r="N546" i="5"/>
  <c r="N446" i="5"/>
  <c r="N346" i="5"/>
  <c r="N246" i="5"/>
  <c r="N146" i="5"/>
  <c r="N46" i="5"/>
  <c r="N636" i="5"/>
  <c r="N536" i="5"/>
  <c r="N436" i="5"/>
  <c r="N336" i="5"/>
  <c r="N236" i="5"/>
  <c r="N136" i="5"/>
  <c r="N36" i="5"/>
  <c r="M26" i="5"/>
  <c r="M16" i="5"/>
  <c r="J266" i="5"/>
  <c r="J696" i="5"/>
  <c r="J596" i="5"/>
  <c r="J496" i="5"/>
  <c r="J296" i="5"/>
  <c r="I246" i="5"/>
  <c r="I236" i="5"/>
  <c r="I226" i="5"/>
  <c r="I216" i="5"/>
  <c r="I206" i="5"/>
  <c r="I196" i="5"/>
  <c r="I186" i="5"/>
  <c r="I176" i="5"/>
  <c r="I166" i="5"/>
  <c r="I156" i="5"/>
  <c r="I146" i="5"/>
  <c r="I136" i="5"/>
  <c r="I126" i="5"/>
  <c r="I116" i="5"/>
  <c r="I106" i="5"/>
  <c r="I96" i="5"/>
  <c r="I86" i="5"/>
  <c r="I76" i="5"/>
  <c r="I66" i="5"/>
  <c r="J36" i="5"/>
  <c r="I26" i="5"/>
  <c r="I16" i="5"/>
  <c r="E696" i="5"/>
  <c r="E686" i="5"/>
  <c r="E676" i="5"/>
  <c r="E666" i="5"/>
  <c r="E656" i="5"/>
  <c r="E646" i="5"/>
  <c r="E636" i="5"/>
  <c r="E626" i="5"/>
  <c r="E616" i="5"/>
  <c r="E606" i="5"/>
  <c r="E596" i="5"/>
  <c r="E586" i="5"/>
  <c r="E576" i="5"/>
  <c r="E566" i="5"/>
  <c r="E556" i="5"/>
  <c r="E546" i="5"/>
  <c r="E536" i="5"/>
  <c r="E526" i="5"/>
  <c r="E516" i="5"/>
  <c r="E506" i="5"/>
  <c r="E496" i="5"/>
  <c r="E486" i="5"/>
  <c r="E476" i="5"/>
  <c r="E466" i="5"/>
  <c r="E456" i="5"/>
  <c r="E446" i="5"/>
  <c r="E436" i="5"/>
  <c r="E426" i="5"/>
  <c r="E416" i="5"/>
  <c r="E406" i="5"/>
  <c r="E396" i="5"/>
  <c r="E386" i="5"/>
  <c r="E376" i="5"/>
  <c r="E366" i="5"/>
  <c r="E356" i="5"/>
  <c r="E346" i="5"/>
  <c r="E336" i="5"/>
  <c r="E326" i="5"/>
  <c r="E316" i="5"/>
  <c r="E306" i="5"/>
  <c r="E296" i="5"/>
  <c r="E286" i="5"/>
  <c r="E276" i="5"/>
  <c r="E266" i="5"/>
  <c r="E256" i="5"/>
  <c r="E246" i="5"/>
  <c r="E236" i="5"/>
  <c r="E226" i="5"/>
  <c r="E216" i="5"/>
  <c r="E206" i="5"/>
  <c r="E196" i="5"/>
  <c r="E186" i="5"/>
  <c r="E176" i="5"/>
  <c r="E166" i="5"/>
  <c r="E156" i="5"/>
  <c r="E146" i="5"/>
  <c r="E136" i="5"/>
  <c r="E126" i="5"/>
  <c r="E116" i="5"/>
  <c r="E106" i="5"/>
  <c r="E96" i="5"/>
  <c r="E86" i="5"/>
  <c r="E76" i="5"/>
  <c r="E66" i="5"/>
  <c r="E56" i="5"/>
  <c r="E46" i="5"/>
  <c r="E36" i="5"/>
  <c r="E26" i="5"/>
  <c r="E16" i="5"/>
  <c r="P696" i="4" l="1"/>
  <c r="R696" i="4" s="1"/>
  <c r="P686" i="4"/>
  <c r="R686" i="4" s="1"/>
  <c r="P676" i="4"/>
  <c r="Q676" i="4" s="1"/>
  <c r="P666" i="4"/>
  <c r="Q666" i="4" s="1"/>
  <c r="P656" i="4"/>
  <c r="R656" i="4" s="1"/>
  <c r="P646" i="4"/>
  <c r="Q646" i="4" s="1"/>
  <c r="P636" i="4"/>
  <c r="R636" i="4" s="1"/>
  <c r="P626" i="4"/>
  <c r="Q626" i="4" s="1"/>
  <c r="P616" i="4"/>
  <c r="R616" i="4" s="1"/>
  <c r="P606" i="4"/>
  <c r="Q606" i="4" s="1"/>
  <c r="P596" i="4"/>
  <c r="R596" i="4" s="1"/>
  <c r="P586" i="4"/>
  <c r="R586" i="4" s="1"/>
  <c r="P576" i="4"/>
  <c r="R576" i="4" s="1"/>
  <c r="P566" i="4"/>
  <c r="Q566" i="4" s="1"/>
  <c r="P556" i="4"/>
  <c r="R556" i="4" s="1"/>
  <c r="P546" i="4"/>
  <c r="R546" i="4" s="1"/>
  <c r="P536" i="4"/>
  <c r="R536" i="4" s="1"/>
  <c r="P526" i="4"/>
  <c r="R526" i="4" s="1"/>
  <c r="P516" i="4"/>
  <c r="R516" i="4" s="1"/>
  <c r="P506" i="4"/>
  <c r="R506" i="4" s="1"/>
  <c r="P496" i="4"/>
  <c r="R496" i="4" s="1"/>
  <c r="P486" i="4"/>
  <c r="R486" i="4" s="1"/>
  <c r="P476" i="4"/>
  <c r="R476" i="4" s="1"/>
  <c r="P466" i="4"/>
  <c r="Q466" i="4" s="1"/>
  <c r="P456" i="4"/>
  <c r="R456" i="4" s="1"/>
  <c r="P446" i="4"/>
  <c r="R446" i="4" s="1"/>
  <c r="P436" i="4"/>
  <c r="R436" i="4" s="1"/>
  <c r="P426" i="4"/>
  <c r="R426" i="4" s="1"/>
  <c r="P416" i="4"/>
  <c r="R416" i="4" s="1"/>
  <c r="P406" i="4"/>
  <c r="R406" i="4" s="1"/>
  <c r="P396" i="4"/>
  <c r="R396" i="4" s="1"/>
  <c r="P386" i="4"/>
  <c r="R386" i="4" s="1"/>
  <c r="P376" i="4"/>
  <c r="Q376" i="4" s="1"/>
  <c r="P366" i="4"/>
  <c r="Q366" i="4" s="1"/>
  <c r="P356" i="4"/>
  <c r="R356" i="4" s="1"/>
  <c r="P346" i="4"/>
  <c r="Q346" i="4" s="1"/>
  <c r="P336" i="4"/>
  <c r="R336" i="4" s="1"/>
  <c r="P326" i="4"/>
  <c r="R326" i="4" s="1"/>
  <c r="P316" i="4"/>
  <c r="R316" i="4" s="1"/>
  <c r="P306" i="4"/>
  <c r="R306" i="4" s="1"/>
  <c r="P296" i="4"/>
  <c r="R296" i="4" s="1"/>
  <c r="P286" i="4"/>
  <c r="R286" i="4" s="1"/>
  <c r="P276" i="4"/>
  <c r="Q276" i="4" s="1"/>
  <c r="P266" i="4"/>
  <c r="Q266" i="4" s="1"/>
  <c r="P256" i="4"/>
  <c r="R256" i="4" s="1"/>
  <c r="P246" i="4"/>
  <c r="Q246" i="4" s="1"/>
  <c r="P236" i="4"/>
  <c r="Q236" i="4" s="1"/>
  <c r="P226" i="4"/>
  <c r="R226" i="4" s="1"/>
  <c r="P216" i="4"/>
  <c r="R216" i="4" s="1"/>
  <c r="P206" i="4"/>
  <c r="P196" i="4"/>
  <c r="R196" i="4" s="1"/>
  <c r="P186" i="4"/>
  <c r="R186" i="4" s="1"/>
  <c r="P176" i="4"/>
  <c r="R176" i="4" s="1"/>
  <c r="P166" i="4"/>
  <c r="Q166" i="4" s="1"/>
  <c r="P156" i="4"/>
  <c r="R156" i="4" s="1"/>
  <c r="P146" i="4"/>
  <c r="R146" i="4" s="1"/>
  <c r="P136" i="4"/>
  <c r="R136" i="4" s="1"/>
  <c r="P126" i="4"/>
  <c r="Q126" i="4" s="1"/>
  <c r="P116" i="4"/>
  <c r="R116" i="4" s="1"/>
  <c r="P106" i="4"/>
  <c r="Q106" i="4" s="1"/>
  <c r="P96" i="4"/>
  <c r="Q96" i="4" s="1"/>
  <c r="P86" i="4"/>
  <c r="R86" i="4" s="1"/>
  <c r="P76" i="4"/>
  <c r="R76" i="4" s="1"/>
  <c r="P66" i="4"/>
  <c r="Q66" i="4" s="1"/>
  <c r="P56" i="4"/>
  <c r="R56" i="4" s="1"/>
  <c r="P46" i="4"/>
  <c r="R46" i="4" s="1"/>
  <c r="P36" i="4"/>
  <c r="Q36" i="4" s="1"/>
  <c r="P26" i="4"/>
  <c r="R26" i="4" s="1"/>
  <c r="P16" i="4"/>
  <c r="R16" i="4" s="1"/>
  <c r="L696" i="4"/>
  <c r="N696" i="4" s="1"/>
  <c r="L686" i="4"/>
  <c r="N686" i="4" s="1"/>
  <c r="L676" i="4"/>
  <c r="M676" i="4" s="1"/>
  <c r="N666" i="4"/>
  <c r="L666" i="4"/>
  <c r="M666" i="4" s="1"/>
  <c r="L656" i="4"/>
  <c r="N656" i="4" s="1"/>
  <c r="L646" i="4"/>
  <c r="M646" i="4" s="1"/>
  <c r="L636" i="4"/>
  <c r="N636" i="4" s="1"/>
  <c r="L626" i="4"/>
  <c r="M626" i="4" s="1"/>
  <c r="L616" i="4"/>
  <c r="N616" i="4" s="1"/>
  <c r="L606" i="4"/>
  <c r="M606" i="4" s="1"/>
  <c r="L596" i="4"/>
  <c r="N596" i="4" s="1"/>
  <c r="L586" i="4"/>
  <c r="N586" i="4" s="1"/>
  <c r="L576" i="4"/>
  <c r="M576" i="4" s="1"/>
  <c r="L566" i="4"/>
  <c r="M566" i="4" s="1"/>
  <c r="L556" i="4"/>
  <c r="M556" i="4" s="1"/>
  <c r="L546" i="4"/>
  <c r="M546" i="4" s="1"/>
  <c r="L536" i="4"/>
  <c r="N536" i="4" s="1"/>
  <c r="L526" i="4"/>
  <c r="N526" i="4" s="1"/>
  <c r="L516" i="4"/>
  <c r="L506" i="4"/>
  <c r="M506" i="4" s="1"/>
  <c r="L496" i="4"/>
  <c r="N496" i="4" s="1"/>
  <c r="L486" i="4"/>
  <c r="L476" i="4"/>
  <c r="N476" i="4" s="1"/>
  <c r="L466" i="4"/>
  <c r="M466" i="4" s="1"/>
  <c r="L456" i="4"/>
  <c r="M456" i="4" s="1"/>
  <c r="L446" i="4"/>
  <c r="M446" i="4" s="1"/>
  <c r="L436" i="4"/>
  <c r="M436" i="4" s="1"/>
  <c r="L426" i="4"/>
  <c r="N426" i="4" s="1"/>
  <c r="L416" i="4"/>
  <c r="N416" i="4" s="1"/>
  <c r="L406" i="4"/>
  <c r="M406" i="4" s="1"/>
  <c r="L396" i="4"/>
  <c r="N396" i="4" s="1"/>
  <c r="L386" i="4"/>
  <c r="N386" i="4" s="1"/>
  <c r="L376" i="4"/>
  <c r="N376" i="4" s="1"/>
  <c r="L366" i="4"/>
  <c r="M366" i="4" s="1"/>
  <c r="L356" i="4"/>
  <c r="M356" i="4" s="1"/>
  <c r="L346" i="4"/>
  <c r="M346" i="4" s="1"/>
  <c r="L336" i="4"/>
  <c r="N336" i="4" s="1"/>
  <c r="L326" i="4"/>
  <c r="N326" i="4" s="1"/>
  <c r="L316" i="4"/>
  <c r="N316" i="4" s="1"/>
  <c r="L306" i="4"/>
  <c r="M306" i="4" s="1"/>
  <c r="L296" i="4"/>
  <c r="N296" i="4" s="1"/>
  <c r="L286" i="4"/>
  <c r="N286" i="4" s="1"/>
  <c r="L276" i="4"/>
  <c r="M276" i="4" s="1"/>
  <c r="L266" i="4"/>
  <c r="M266" i="4" s="1"/>
  <c r="L256" i="4"/>
  <c r="M256" i="4" s="1"/>
  <c r="L246" i="4"/>
  <c r="M246" i="4" s="1"/>
  <c r="L236" i="4"/>
  <c r="N236" i="4" s="1"/>
  <c r="L226" i="4"/>
  <c r="M226" i="4" s="1"/>
  <c r="L216" i="4"/>
  <c r="L206" i="4"/>
  <c r="M206" i="4" s="1"/>
  <c r="L196" i="4"/>
  <c r="N196" i="4" s="1"/>
  <c r="L186" i="4"/>
  <c r="N186" i="4" s="1"/>
  <c r="L176" i="4"/>
  <c r="M176" i="4" s="1"/>
  <c r="L166" i="4"/>
  <c r="M166" i="4" s="1"/>
  <c r="L156" i="4"/>
  <c r="M156" i="4" s="1"/>
  <c r="L146" i="4"/>
  <c r="M146" i="4" s="1"/>
  <c r="L136" i="4"/>
  <c r="M136" i="4" s="1"/>
  <c r="L126" i="4"/>
  <c r="N126" i="4" s="1"/>
  <c r="L116" i="4"/>
  <c r="N116" i="4" s="1"/>
  <c r="L106" i="4"/>
  <c r="N106" i="4" s="1"/>
  <c r="L96" i="4"/>
  <c r="N96" i="4" s="1"/>
  <c r="L86" i="4"/>
  <c r="L76" i="4"/>
  <c r="N76" i="4" s="1"/>
  <c r="L66" i="4"/>
  <c r="M66" i="4" s="1"/>
  <c r="L56" i="4"/>
  <c r="M56" i="4" s="1"/>
  <c r="L46" i="4"/>
  <c r="M46" i="4" s="1"/>
  <c r="L36" i="4"/>
  <c r="N36" i="4" s="1"/>
  <c r="L26" i="4"/>
  <c r="M26" i="4" s="1"/>
  <c r="L16" i="4"/>
  <c r="N16" i="4" s="1"/>
  <c r="H696" i="4"/>
  <c r="J696" i="4" s="1"/>
  <c r="H686" i="4"/>
  <c r="J686" i="4" s="1"/>
  <c r="H676" i="4"/>
  <c r="J676" i="4" s="1"/>
  <c r="H666" i="4"/>
  <c r="J666" i="4" s="1"/>
  <c r="H656" i="4"/>
  <c r="I656" i="4" s="1"/>
  <c r="H646" i="4"/>
  <c r="J646" i="4" s="1"/>
  <c r="H636" i="4"/>
  <c r="J636" i="4" s="1"/>
  <c r="H626" i="4"/>
  <c r="J626" i="4" s="1"/>
  <c r="H616" i="4"/>
  <c r="J616" i="4" s="1"/>
  <c r="H606" i="4"/>
  <c r="I606" i="4" s="1"/>
  <c r="H596" i="4"/>
  <c r="J596" i="4" s="1"/>
  <c r="H586" i="4"/>
  <c r="J586" i="4" s="1"/>
  <c r="H576" i="4"/>
  <c r="J576" i="4" s="1"/>
  <c r="H566" i="4"/>
  <c r="I566" i="4" s="1"/>
  <c r="H556" i="4"/>
  <c r="I556" i="4" s="1"/>
  <c r="H546" i="4"/>
  <c r="J546" i="4" s="1"/>
  <c r="H536" i="4"/>
  <c r="I536" i="4" s="1"/>
  <c r="H526" i="4"/>
  <c r="J526" i="4" s="1"/>
  <c r="H516" i="4"/>
  <c r="I516" i="4" s="1"/>
  <c r="H506" i="4"/>
  <c r="J506" i="4" s="1"/>
  <c r="H496" i="4"/>
  <c r="H486" i="4"/>
  <c r="J486" i="4" s="1"/>
  <c r="H476" i="4"/>
  <c r="J476" i="4" s="1"/>
  <c r="H466" i="4"/>
  <c r="I466" i="4" s="1"/>
  <c r="H456" i="4"/>
  <c r="I456" i="4" s="1"/>
  <c r="H446" i="4"/>
  <c r="J446" i="4" s="1"/>
  <c r="H436" i="4"/>
  <c r="I436" i="4" s="1"/>
  <c r="H426" i="4"/>
  <c r="I426" i="4" s="1"/>
  <c r="H416" i="4"/>
  <c r="J416" i="4" s="1"/>
  <c r="H406" i="4"/>
  <c r="I406" i="4" s="1"/>
  <c r="H396" i="4"/>
  <c r="I396" i="4" s="1"/>
  <c r="H386" i="4"/>
  <c r="J386" i="4" s="1"/>
  <c r="H376" i="4"/>
  <c r="J376" i="4" s="1"/>
  <c r="H366" i="4"/>
  <c r="J366" i="4" s="1"/>
  <c r="H356" i="4"/>
  <c r="I356" i="4" s="1"/>
  <c r="H346" i="4"/>
  <c r="J346" i="4" s="1"/>
  <c r="H336" i="4"/>
  <c r="J336" i="4" s="1"/>
  <c r="J326" i="4"/>
  <c r="I326" i="4"/>
  <c r="H326" i="4"/>
  <c r="J316" i="4"/>
  <c r="H316" i="4"/>
  <c r="I316" i="4" s="1"/>
  <c r="H306" i="4"/>
  <c r="I306" i="4" s="1"/>
  <c r="H296" i="4"/>
  <c r="I296" i="4" s="1"/>
  <c r="H286" i="4"/>
  <c r="J286" i="4" s="1"/>
  <c r="H276" i="4"/>
  <c r="J276" i="4" s="1"/>
  <c r="H266" i="4"/>
  <c r="I266" i="4" s="1"/>
  <c r="H256" i="4"/>
  <c r="I256" i="4" s="1"/>
  <c r="H246" i="4"/>
  <c r="J246" i="4" s="1"/>
  <c r="H236" i="4"/>
  <c r="I236" i="4" s="1"/>
  <c r="H226" i="4"/>
  <c r="I226" i="4" s="1"/>
  <c r="H216" i="4"/>
  <c r="J216" i="4" s="1"/>
  <c r="H206" i="4"/>
  <c r="I206" i="4" s="1"/>
  <c r="H196" i="4"/>
  <c r="J196" i="4" s="1"/>
  <c r="H186" i="4"/>
  <c r="J186" i="4" s="1"/>
  <c r="H176" i="4"/>
  <c r="J176" i="4" s="1"/>
  <c r="H166" i="4"/>
  <c r="J166" i="4" s="1"/>
  <c r="H156" i="4"/>
  <c r="I156" i="4" s="1"/>
  <c r="H146" i="4"/>
  <c r="J146" i="4" s="1"/>
  <c r="H136" i="4"/>
  <c r="I136" i="4" s="1"/>
  <c r="H126" i="4"/>
  <c r="I126" i="4" s="1"/>
  <c r="H116" i="4"/>
  <c r="J116" i="4" s="1"/>
  <c r="H106" i="4"/>
  <c r="J106" i="4" s="1"/>
  <c r="H96" i="4"/>
  <c r="J96" i="4" s="1"/>
  <c r="H86" i="4"/>
  <c r="J86" i="4" s="1"/>
  <c r="H76" i="4"/>
  <c r="J76" i="4" s="1"/>
  <c r="H66" i="4"/>
  <c r="J66" i="4" s="1"/>
  <c r="H56" i="4"/>
  <c r="I56" i="4" s="1"/>
  <c r="H46" i="4"/>
  <c r="J46" i="4" s="1"/>
  <c r="H36" i="4"/>
  <c r="J36" i="4" s="1"/>
  <c r="H26" i="4"/>
  <c r="I26" i="4" s="1"/>
  <c r="H16" i="4"/>
  <c r="I16" i="4" s="1"/>
  <c r="D696" i="4"/>
  <c r="F696" i="4" s="1"/>
  <c r="D686" i="4"/>
  <c r="E686" i="4" s="1"/>
  <c r="D676" i="4"/>
  <c r="E676" i="4" s="1"/>
  <c r="D666" i="4"/>
  <c r="E666" i="4" s="1"/>
  <c r="D656" i="4"/>
  <c r="D646" i="4"/>
  <c r="F646" i="4" s="1"/>
  <c r="D636" i="4"/>
  <c r="E636" i="4" s="1"/>
  <c r="D626" i="4"/>
  <c r="F626" i="4" s="1"/>
  <c r="D616" i="4"/>
  <c r="F616" i="4" s="1"/>
  <c r="D606" i="4"/>
  <c r="E606" i="4" s="1"/>
  <c r="D596" i="4"/>
  <c r="F596" i="4" s="1"/>
  <c r="D586" i="4"/>
  <c r="E586" i="4" s="1"/>
  <c r="D576" i="4"/>
  <c r="F576" i="4" s="1"/>
  <c r="D566" i="4"/>
  <c r="E566" i="4" s="1"/>
  <c r="D556" i="4"/>
  <c r="F556" i="4" s="1"/>
  <c r="D546" i="4"/>
  <c r="F546" i="4" s="1"/>
  <c r="D536" i="4"/>
  <c r="E536" i="4" s="1"/>
  <c r="D526" i="4"/>
  <c r="F526" i="4" s="1"/>
  <c r="D516" i="4"/>
  <c r="D506" i="4"/>
  <c r="E506" i="4" s="1"/>
  <c r="D496" i="4"/>
  <c r="F496" i="4" s="1"/>
  <c r="D486" i="4"/>
  <c r="E486" i="4" s="1"/>
  <c r="D476" i="4"/>
  <c r="E476" i="4" s="1"/>
  <c r="D466" i="4"/>
  <c r="E466" i="4" s="1"/>
  <c r="D456" i="4"/>
  <c r="F456" i="4" s="1"/>
  <c r="D446" i="4"/>
  <c r="F446" i="4" s="1"/>
  <c r="D436" i="4"/>
  <c r="E436" i="4" s="1"/>
  <c r="D426" i="4"/>
  <c r="F426" i="4" s="1"/>
  <c r="D416" i="4"/>
  <c r="E416" i="4" s="1"/>
  <c r="D406" i="4"/>
  <c r="F406" i="4" s="1"/>
  <c r="D396" i="4"/>
  <c r="F396" i="4" s="1"/>
  <c r="D386" i="4"/>
  <c r="E386" i="4" s="1"/>
  <c r="D376" i="4"/>
  <c r="F376" i="4" s="1"/>
  <c r="D366" i="4"/>
  <c r="E366" i="4" s="1"/>
  <c r="D356" i="4"/>
  <c r="F356" i="4" s="1"/>
  <c r="D346" i="4"/>
  <c r="F346" i="4" s="1"/>
  <c r="D336" i="4"/>
  <c r="E336" i="4" s="1"/>
  <c r="D326" i="4"/>
  <c r="F326" i="4" s="1"/>
  <c r="D316" i="4"/>
  <c r="F316" i="4" s="1"/>
  <c r="D306" i="4"/>
  <c r="E306" i="4" s="1"/>
  <c r="D296" i="4"/>
  <c r="F296" i="4" s="1"/>
  <c r="D286" i="4"/>
  <c r="E286" i="4" s="1"/>
  <c r="D276" i="4"/>
  <c r="F276" i="4" s="1"/>
  <c r="D266" i="4"/>
  <c r="E266" i="4" s="1"/>
  <c r="D256" i="4"/>
  <c r="F256" i="4" s="1"/>
  <c r="D246" i="4"/>
  <c r="E246" i="4" s="1"/>
  <c r="F236" i="4"/>
  <c r="D236" i="4"/>
  <c r="E236" i="4" s="1"/>
  <c r="D226" i="4"/>
  <c r="F226" i="4" s="1"/>
  <c r="D216" i="4"/>
  <c r="F216" i="4" s="1"/>
  <c r="D206" i="4"/>
  <c r="F206" i="4" s="1"/>
  <c r="D196" i="4"/>
  <c r="F196" i="4" s="1"/>
  <c r="D186" i="4"/>
  <c r="E186" i="4" s="1"/>
  <c r="D176" i="4"/>
  <c r="F176" i="4" s="1"/>
  <c r="D166" i="4"/>
  <c r="E166" i="4" s="1"/>
  <c r="D156" i="4"/>
  <c r="F156" i="4" s="1"/>
  <c r="D146" i="4"/>
  <c r="E146" i="4" s="1"/>
  <c r="D136" i="4"/>
  <c r="E136" i="4" s="1"/>
  <c r="D126" i="4"/>
  <c r="F126" i="4" s="1"/>
  <c r="D116" i="4"/>
  <c r="E116" i="4" s="1"/>
  <c r="D106" i="4"/>
  <c r="E106" i="4" s="1"/>
  <c r="D96" i="4"/>
  <c r="F96" i="4" s="1"/>
  <c r="D86" i="4"/>
  <c r="E86" i="4" s="1"/>
  <c r="D76" i="4"/>
  <c r="F76" i="4" s="1"/>
  <c r="D66" i="4"/>
  <c r="E66" i="4" s="1"/>
  <c r="D56" i="4"/>
  <c r="F56" i="4" s="1"/>
  <c r="D46" i="4"/>
  <c r="F46" i="4" s="1"/>
  <c r="D36" i="4"/>
  <c r="E36" i="4" s="1"/>
  <c r="D26" i="4"/>
  <c r="F26" i="4" s="1"/>
  <c r="D16" i="4"/>
  <c r="E16" i="4" s="1"/>
  <c r="N6" i="4"/>
  <c r="P6" i="4"/>
  <c r="R6" i="4" s="1"/>
  <c r="J6" i="4"/>
  <c r="F6" i="4"/>
  <c r="L6" i="4"/>
  <c r="M6" i="4" s="1"/>
  <c r="H6" i="4"/>
  <c r="D6" i="4"/>
  <c r="Q536" i="4" l="1"/>
  <c r="N266" i="4"/>
  <c r="N56" i="4"/>
  <c r="F306" i="4"/>
  <c r="N436" i="4"/>
  <c r="I626" i="4"/>
  <c r="Q396" i="4"/>
  <c r="N26" i="4"/>
  <c r="J156" i="4"/>
  <c r="F36" i="4"/>
  <c r="Q326" i="4"/>
  <c r="N556" i="4"/>
  <c r="J516" i="4"/>
  <c r="J126" i="4"/>
  <c r="N156" i="4"/>
  <c r="N566" i="4"/>
  <c r="R126" i="4"/>
  <c r="Q436" i="4"/>
  <c r="R566" i="4"/>
  <c r="F636" i="4"/>
  <c r="I286" i="4"/>
  <c r="F106" i="4"/>
  <c r="M326" i="4"/>
  <c r="R366" i="4"/>
  <c r="N256" i="4"/>
  <c r="Q136" i="4"/>
  <c r="Q526" i="4"/>
  <c r="J16" i="4"/>
  <c r="N626" i="4"/>
  <c r="Q226" i="4"/>
  <c r="I416" i="4"/>
  <c r="N66" i="4"/>
  <c r="R626" i="4"/>
  <c r="J556" i="4"/>
  <c r="F436" i="4"/>
  <c r="N136" i="4"/>
  <c r="I186" i="4"/>
  <c r="Q496" i="4"/>
  <c r="J426" i="4"/>
  <c r="R266" i="4"/>
  <c r="F506" i="4"/>
  <c r="M126" i="4"/>
  <c r="M196" i="4"/>
  <c r="I86" i="4"/>
  <c r="I216" i="4"/>
  <c r="F166" i="4"/>
  <c r="F366" i="4"/>
  <c r="F566" i="4"/>
  <c r="J256" i="4"/>
  <c r="I386" i="4"/>
  <c r="R66" i="4"/>
  <c r="Q196" i="4"/>
  <c r="Q636" i="4"/>
  <c r="J456" i="4"/>
  <c r="I586" i="4"/>
  <c r="M336" i="4"/>
  <c r="M396" i="4"/>
  <c r="M526" i="4"/>
  <c r="M636" i="4"/>
  <c r="Q336" i="4"/>
  <c r="I526" i="4"/>
  <c r="M36" i="4"/>
  <c r="M96" i="4"/>
  <c r="N456" i="4"/>
  <c r="Q26" i="4"/>
  <c r="R466" i="4"/>
  <c r="Q596" i="4"/>
  <c r="J26" i="4"/>
  <c r="M236" i="4"/>
  <c r="M296" i="4"/>
  <c r="M536" i="4"/>
  <c r="M596" i="4"/>
  <c r="Q296" i="4"/>
  <c r="Q426" i="4"/>
  <c r="R666" i="4"/>
  <c r="F66" i="4"/>
  <c r="E206" i="4"/>
  <c r="E406" i="4"/>
  <c r="F136" i="4"/>
  <c r="F336" i="4"/>
  <c r="F536" i="4"/>
  <c r="F606" i="4"/>
  <c r="I116" i="4"/>
  <c r="J226" i="4"/>
  <c r="J356" i="4"/>
  <c r="I486" i="4"/>
  <c r="I616" i="4"/>
  <c r="N356" i="4"/>
  <c r="M426" i="4"/>
  <c r="R166" i="4"/>
  <c r="F466" i="4"/>
  <c r="F266" i="4"/>
  <c r="F666" i="4"/>
  <c r="J56" i="4"/>
  <c r="N366" i="4"/>
  <c r="M496" i="4"/>
  <c r="Q506" i="4"/>
  <c r="Q176" i="4"/>
  <c r="Q46" i="4"/>
  <c r="Q146" i="4"/>
  <c r="R376" i="4"/>
  <c r="Q446" i="4"/>
  <c r="Q546" i="4"/>
  <c r="R676" i="4"/>
  <c r="Q16" i="4"/>
  <c r="Q116" i="4"/>
  <c r="Q216" i="4"/>
  <c r="R246" i="4"/>
  <c r="Q316" i="4"/>
  <c r="R346" i="4"/>
  <c r="Q416" i="4"/>
  <c r="Q516" i="4"/>
  <c r="Q616" i="4"/>
  <c r="R646" i="4"/>
  <c r="R106" i="4"/>
  <c r="R606" i="4"/>
  <c r="R276" i="4"/>
  <c r="Q86" i="4"/>
  <c r="Q186" i="4"/>
  <c r="Q286" i="4"/>
  <c r="Q386" i="4"/>
  <c r="Q486" i="4"/>
  <c r="Q586" i="4"/>
  <c r="Q686" i="4"/>
  <c r="Q206" i="4"/>
  <c r="Q306" i="4"/>
  <c r="Q406" i="4"/>
  <c r="Q476" i="4"/>
  <c r="Q56" i="4"/>
  <c r="Q156" i="4"/>
  <c r="Q256" i="4"/>
  <c r="Q356" i="4"/>
  <c r="Q456" i="4"/>
  <c r="Q556" i="4"/>
  <c r="Q656" i="4"/>
  <c r="Q76" i="4"/>
  <c r="Q576" i="4"/>
  <c r="Q696" i="4"/>
  <c r="M376" i="4"/>
  <c r="N506" i="4"/>
  <c r="N276" i="4"/>
  <c r="M16" i="4"/>
  <c r="N46" i="4"/>
  <c r="M116" i="4"/>
  <c r="M216" i="4"/>
  <c r="N246" i="4"/>
  <c r="M316" i="4"/>
  <c r="N346" i="4"/>
  <c r="M416" i="4"/>
  <c r="N446" i="4"/>
  <c r="M516" i="4"/>
  <c r="N546" i="4"/>
  <c r="M616" i="4"/>
  <c r="N646" i="4"/>
  <c r="N206" i="4"/>
  <c r="N306" i="4"/>
  <c r="N406" i="4"/>
  <c r="M476" i="4"/>
  <c r="N606" i="4"/>
  <c r="N676" i="4"/>
  <c r="M86" i="4"/>
  <c r="M186" i="4"/>
  <c r="M286" i="4"/>
  <c r="M386" i="4"/>
  <c r="M486" i="4"/>
  <c r="M586" i="4"/>
  <c r="M686" i="4"/>
  <c r="M76" i="4"/>
  <c r="N576" i="4"/>
  <c r="M656" i="4"/>
  <c r="M106" i="4"/>
  <c r="M696" i="4"/>
  <c r="I696" i="4"/>
  <c r="I496" i="4"/>
  <c r="I596" i="4"/>
  <c r="I166" i="4"/>
  <c r="J296" i="4"/>
  <c r="J396" i="4"/>
  <c r="I666" i="4"/>
  <c r="I36" i="4"/>
  <c r="I106" i="4"/>
  <c r="J436" i="4"/>
  <c r="I506" i="4"/>
  <c r="I76" i="4"/>
  <c r="I176" i="4"/>
  <c r="J206" i="4"/>
  <c r="I276" i="4"/>
  <c r="J306" i="4"/>
  <c r="I376" i="4"/>
  <c r="J406" i="4"/>
  <c r="I476" i="4"/>
  <c r="I576" i="4"/>
  <c r="J606" i="4"/>
  <c r="I676" i="4"/>
  <c r="I96" i="4"/>
  <c r="I196" i="4"/>
  <c r="I66" i="4"/>
  <c r="J266" i="4"/>
  <c r="I336" i="4"/>
  <c r="J466" i="4"/>
  <c r="I636" i="4"/>
  <c r="J136" i="4"/>
  <c r="J536" i="4"/>
  <c r="I46" i="4"/>
  <c r="I146" i="4"/>
  <c r="I246" i="4"/>
  <c r="I346" i="4"/>
  <c r="I446" i="4"/>
  <c r="I546" i="4"/>
  <c r="I646" i="4"/>
  <c r="I366" i="4"/>
  <c r="J566" i="4"/>
  <c r="I686" i="4"/>
  <c r="E76" i="4"/>
  <c r="E176" i="4"/>
  <c r="E276" i="4"/>
  <c r="E376" i="4"/>
  <c r="F476" i="4"/>
  <c r="E216" i="4"/>
  <c r="E56" i="4"/>
  <c r="F86" i="4"/>
  <c r="E156" i="4"/>
  <c r="F186" i="4"/>
  <c r="E256" i="4"/>
  <c r="F286" i="4"/>
  <c r="E356" i="4"/>
  <c r="F386" i="4"/>
  <c r="E456" i="4"/>
  <c r="F486" i="4"/>
  <c r="E556" i="4"/>
  <c r="F586" i="4"/>
  <c r="E656" i="4"/>
  <c r="F686" i="4"/>
  <c r="E576" i="4"/>
  <c r="E46" i="4"/>
  <c r="E346" i="4"/>
  <c r="E546" i="4"/>
  <c r="F676" i="4"/>
  <c r="F146" i="4"/>
  <c r="E316" i="4"/>
  <c r="F16" i="4"/>
  <c r="F116" i="4"/>
  <c r="F416" i="4"/>
  <c r="E26" i="4"/>
  <c r="E126" i="4"/>
  <c r="E226" i="4"/>
  <c r="E326" i="4"/>
  <c r="E426" i="4"/>
  <c r="E526" i="4"/>
  <c r="E626" i="4"/>
  <c r="E446" i="4"/>
  <c r="E646" i="4"/>
  <c r="F246" i="4"/>
  <c r="E96" i="4"/>
  <c r="E196" i="4"/>
  <c r="E296" i="4"/>
  <c r="E396" i="4"/>
  <c r="E496" i="4"/>
  <c r="E596" i="4"/>
  <c r="E696" i="4"/>
  <c r="E516" i="4"/>
  <c r="E616" i="4"/>
  <c r="Q6" i="4"/>
  <c r="I6" i="4"/>
  <c r="E6" i="4"/>
</calcChain>
</file>

<file path=xl/sharedStrings.xml><?xml version="1.0" encoding="utf-8"?>
<sst xmlns="http://schemas.openxmlformats.org/spreadsheetml/2006/main" count="2902" uniqueCount="794">
  <si>
    <t>ABL1</t>
  </si>
  <si>
    <t>CCND1</t>
  </si>
  <si>
    <t>ERBB2</t>
  </si>
  <si>
    <t>HRAS</t>
  </si>
  <si>
    <t>MAP4K1</t>
  </si>
  <si>
    <t>NOTCH2</t>
  </si>
  <si>
    <t>ABL2</t>
  </si>
  <si>
    <t>CCND2</t>
  </si>
  <si>
    <t>ERBB3</t>
  </si>
  <si>
    <t>HSP90AA1</t>
  </si>
  <si>
    <t>NRAS</t>
  </si>
  <si>
    <t>RAF1</t>
  </si>
  <si>
    <t>AKT1</t>
  </si>
  <si>
    <t>CCND3</t>
  </si>
  <si>
    <t>FGFR1</t>
  </si>
  <si>
    <t>IDH1</t>
  </si>
  <si>
    <t>MET</t>
  </si>
  <si>
    <t>NTRK1</t>
  </si>
  <si>
    <t>RET</t>
  </si>
  <si>
    <t>AKT3</t>
  </si>
  <si>
    <t>CCNE1</t>
  </si>
  <si>
    <t>FGFR2</t>
  </si>
  <si>
    <t>IDH2</t>
  </si>
  <si>
    <t>KMT2A</t>
  </si>
  <si>
    <t>NTRK2</t>
  </si>
  <si>
    <t>ROS1</t>
  </si>
  <si>
    <t>ALK</t>
  </si>
  <si>
    <t>CDK4</t>
  </si>
  <si>
    <t>FGFR3</t>
  </si>
  <si>
    <t>IGF1R</t>
  </si>
  <si>
    <t>MMP2</t>
  </si>
  <si>
    <t>NTRK3</t>
  </si>
  <si>
    <t>SMO</t>
  </si>
  <si>
    <t>APC</t>
  </si>
  <si>
    <t>CDK6</t>
  </si>
  <si>
    <t>FKBP5</t>
  </si>
  <si>
    <t>KDR</t>
  </si>
  <si>
    <t>MTOR</t>
  </si>
  <si>
    <t>PGR</t>
  </si>
  <si>
    <t>STK4</t>
  </si>
  <si>
    <t>ATR</t>
  </si>
  <si>
    <t>CDKN2A</t>
  </si>
  <si>
    <t>FLT3</t>
  </si>
  <si>
    <t>KIT</t>
  </si>
  <si>
    <t>MYD88</t>
  </si>
  <si>
    <t>PIK3C2B</t>
  </si>
  <si>
    <t>SYK</t>
  </si>
  <si>
    <t>EGFR</t>
  </si>
  <si>
    <t>FUS</t>
  </si>
  <si>
    <t>KRAS</t>
  </si>
  <si>
    <t>NCOR2</t>
  </si>
  <si>
    <t>PIK3CA</t>
  </si>
  <si>
    <t>TAOK1</t>
  </si>
  <si>
    <t>BRAF</t>
  </si>
  <si>
    <t>EPHA1</t>
  </si>
  <si>
    <t>GNA11</t>
  </si>
  <si>
    <t>MAP2K1</t>
  </si>
  <si>
    <t>PIK3CB</t>
  </si>
  <si>
    <t>TAOK2</t>
  </si>
  <si>
    <t>EPHA4</t>
  </si>
  <si>
    <t>HDAC9</t>
  </si>
  <si>
    <t>MAP3K11</t>
  </si>
  <si>
    <t>PIP5K1A</t>
  </si>
  <si>
    <t>EPHB2</t>
  </si>
  <si>
    <t>HGF</t>
  </si>
  <si>
    <t>MAP3K4</t>
  </si>
  <si>
    <t>NOTCH1</t>
  </si>
  <si>
    <t>PRKCZ</t>
  </si>
  <si>
    <t>TSC1</t>
  </si>
  <si>
    <t>AURKA</t>
  </si>
  <si>
    <t># undetected BCs</t>
  </si>
  <si>
    <t>LN1</t>
  </si>
  <si>
    <t>LN2</t>
  </si>
  <si>
    <t>LN3A</t>
  </si>
  <si>
    <t>LN3B</t>
  </si>
  <si>
    <t>/</t>
  </si>
  <si>
    <t>LN1a</t>
  </si>
  <si>
    <t>LN1b</t>
  </si>
  <si>
    <t>LN1c</t>
  </si>
  <si>
    <t>LN1d</t>
  </si>
  <si>
    <t>Lu1</t>
  </si>
  <si>
    <t>Li1</t>
  </si>
  <si>
    <t>Lu2</t>
  </si>
  <si>
    <t>Li2</t>
  </si>
  <si>
    <t>HUGO gene name</t>
  </si>
  <si>
    <t>barcode ID</t>
  </si>
  <si>
    <t>barcode_ID_65952</t>
  </si>
  <si>
    <t>barcode_ID_65953</t>
  </si>
  <si>
    <t>barcode_ID_65954</t>
  </si>
  <si>
    <t>barcode_ID_65955</t>
  </si>
  <si>
    <t>barcode_ID_65956</t>
  </si>
  <si>
    <t>barcode_ID_65957</t>
  </si>
  <si>
    <t>barcode_ID_65958</t>
  </si>
  <si>
    <t>barcode_ID_65959</t>
  </si>
  <si>
    <t>barcode_ID_65960</t>
  </si>
  <si>
    <t>barcode_ID_65961</t>
  </si>
  <si>
    <t>barcode_ID_65962</t>
  </si>
  <si>
    <t>barcode_ID_65963</t>
  </si>
  <si>
    <t>barcode_ID_65964</t>
  </si>
  <si>
    <t>barcode_ID_65965</t>
  </si>
  <si>
    <t>barcode_ID_65966</t>
  </si>
  <si>
    <t>barcode_ID_65967</t>
  </si>
  <si>
    <t>barcode_ID_65968</t>
  </si>
  <si>
    <t>barcode_ID_65969</t>
  </si>
  <si>
    <t>barcode_ID_65970</t>
  </si>
  <si>
    <t>barcode_ID_65971</t>
  </si>
  <si>
    <t>barcode_ID_65972</t>
  </si>
  <si>
    <t>barcode_ID_65973</t>
  </si>
  <si>
    <t>barcode_ID_65974</t>
  </si>
  <si>
    <t>barcode_ID_65975</t>
  </si>
  <si>
    <t>barcode_ID_65976</t>
  </si>
  <si>
    <t>barcode_ID_65977</t>
  </si>
  <si>
    <t>barcode_ID_65978</t>
  </si>
  <si>
    <t>barcode_ID_65979</t>
  </si>
  <si>
    <t>barcode_ID_65980</t>
  </si>
  <si>
    <t>barcode_ID_65981</t>
  </si>
  <si>
    <t>barcode_ID_65982</t>
  </si>
  <si>
    <t>barcode_ID_65983</t>
  </si>
  <si>
    <t>barcode_ID_65984</t>
  </si>
  <si>
    <t>barcode_ID_65985</t>
  </si>
  <si>
    <t>barcode_ID_65986</t>
  </si>
  <si>
    <t>barcode_ID_65987</t>
  </si>
  <si>
    <t>barcode_ID_65988</t>
  </si>
  <si>
    <t>barcode_ID_65989</t>
  </si>
  <si>
    <t>barcode_ID_65990</t>
  </si>
  <si>
    <t>barcode_ID_65991</t>
  </si>
  <si>
    <t>barcode_ID_65992</t>
  </si>
  <si>
    <t>barcode_ID_65993</t>
  </si>
  <si>
    <t>barcode_ID_65994</t>
  </si>
  <si>
    <t>barcode_ID_65995</t>
  </si>
  <si>
    <t>barcode_ID_65996</t>
  </si>
  <si>
    <t>barcode_ID_65997</t>
  </si>
  <si>
    <t>barcode_ID_65998</t>
  </si>
  <si>
    <t>barcode_ID_65999</t>
  </si>
  <si>
    <t>barcode_ID_66000</t>
  </si>
  <si>
    <t>barcode_ID_66001</t>
  </si>
  <si>
    <t>barcode_ID_66002</t>
  </si>
  <si>
    <t>barcode_ID_66003</t>
  </si>
  <si>
    <t>barcode_ID_66004</t>
  </si>
  <si>
    <t>barcode_ID_66005</t>
  </si>
  <si>
    <t>barcode_ID_66006</t>
  </si>
  <si>
    <t>barcode_ID_66007</t>
  </si>
  <si>
    <t>barcode_ID_66008</t>
  </si>
  <si>
    <t>barcode_ID_66009</t>
  </si>
  <si>
    <t>barcode_ID_66010</t>
  </si>
  <si>
    <t>barcode_ID_66011</t>
  </si>
  <si>
    <t>barcode_ID_66012</t>
  </si>
  <si>
    <t>barcode_ID_66013</t>
  </si>
  <si>
    <t>barcode_ID_66014</t>
  </si>
  <si>
    <t>barcode_ID_66015</t>
  </si>
  <si>
    <t>barcode_ID_66016</t>
  </si>
  <si>
    <t>barcode_ID_66017</t>
  </si>
  <si>
    <t>barcode_ID_66018</t>
  </si>
  <si>
    <t>barcode_ID_66019</t>
  </si>
  <si>
    <t>barcode_ID_66020</t>
  </si>
  <si>
    <t>barcode_ID_66021</t>
  </si>
  <si>
    <t>barcode_ID_66022</t>
  </si>
  <si>
    <t>barcode_ID_66023</t>
  </si>
  <si>
    <t>barcode_ID_66024</t>
  </si>
  <si>
    <t>barcode_ID_66025</t>
  </si>
  <si>
    <t>barcode_ID_66026</t>
  </si>
  <si>
    <t>barcode_ID_66027</t>
  </si>
  <si>
    <t>barcode_ID_66028</t>
  </si>
  <si>
    <t>barcode_ID_66029</t>
  </si>
  <si>
    <t>barcode_ID_66030</t>
  </si>
  <si>
    <t>barcode_ID_66031</t>
  </si>
  <si>
    <t>barcode_ID_66032</t>
  </si>
  <si>
    <t>barcode_ID_66033</t>
  </si>
  <si>
    <t>barcode_ID_66034</t>
  </si>
  <si>
    <t>barcode_ID_66035</t>
  </si>
  <si>
    <t>barcode_ID_66036</t>
  </si>
  <si>
    <t>barcode_ID_66037</t>
  </si>
  <si>
    <t>barcode_ID_66038</t>
  </si>
  <si>
    <t>barcode_ID_66039</t>
  </si>
  <si>
    <t>barcode_ID_66040</t>
  </si>
  <si>
    <t>barcode_ID_66041</t>
  </si>
  <si>
    <t>barcode_ID_66062</t>
  </si>
  <si>
    <t>barcode_ID_66063</t>
  </si>
  <si>
    <t>barcode_ID_66064</t>
  </si>
  <si>
    <t>barcode_ID_66065</t>
  </si>
  <si>
    <t>barcode_ID_66066</t>
  </si>
  <si>
    <t>barcode_ID_66067</t>
  </si>
  <si>
    <t>barcode_ID_66068</t>
  </si>
  <si>
    <t>barcode_ID_66069</t>
  </si>
  <si>
    <t>barcode_ID_66070</t>
  </si>
  <si>
    <t>barcode_ID_66071</t>
  </si>
  <si>
    <t>barcode_ID_66072</t>
  </si>
  <si>
    <t>barcode_ID_66073</t>
  </si>
  <si>
    <t>barcode_ID_66074</t>
  </si>
  <si>
    <t>barcode_ID_66075</t>
  </si>
  <si>
    <t>barcode_ID_66076</t>
  </si>
  <si>
    <t>barcode_ID_66077</t>
  </si>
  <si>
    <t>barcode_ID_66078</t>
  </si>
  <si>
    <t>barcode_ID_66079</t>
  </si>
  <si>
    <t>barcode_ID_66080</t>
  </si>
  <si>
    <t>barcode_ID_66081</t>
  </si>
  <si>
    <t>barcode_ID_66082</t>
  </si>
  <si>
    <t>barcode_ID_66083</t>
  </si>
  <si>
    <t>barcode_ID_66084</t>
  </si>
  <si>
    <t>barcode_ID_66085</t>
  </si>
  <si>
    <t>barcode_ID_66086</t>
  </si>
  <si>
    <t>barcode_ID_66087</t>
  </si>
  <si>
    <t>barcode_ID_66088</t>
  </si>
  <si>
    <t>barcode_ID_66089</t>
  </si>
  <si>
    <t>barcode_ID_66090</t>
  </si>
  <si>
    <t>barcode_ID_66091</t>
  </si>
  <si>
    <t>barcode_ID_66092</t>
  </si>
  <si>
    <t>barcode_ID_66093</t>
  </si>
  <si>
    <t>barcode_ID_66094</t>
  </si>
  <si>
    <t>barcode_ID_66095</t>
  </si>
  <si>
    <t>barcode_ID_66096</t>
  </si>
  <si>
    <t>barcode_ID_66097</t>
  </si>
  <si>
    <t>barcode_ID_66098</t>
  </si>
  <si>
    <t>barcode_ID_66099</t>
  </si>
  <si>
    <t>barcode_ID_66100</t>
  </si>
  <si>
    <t>barcode_ID_66101</t>
  </si>
  <si>
    <t>barcode_ID_66102</t>
  </si>
  <si>
    <t>barcode_ID_66103</t>
  </si>
  <si>
    <t>barcode_ID_66104</t>
  </si>
  <si>
    <t>barcode_ID_66105</t>
  </si>
  <si>
    <t>barcode_ID_66106</t>
  </si>
  <si>
    <t>barcode_ID_66107</t>
  </si>
  <si>
    <t>barcode_ID_66108</t>
  </si>
  <si>
    <t>barcode_ID_66109</t>
  </si>
  <si>
    <t>barcode_ID_66110</t>
  </si>
  <si>
    <t>barcode_ID_66111</t>
  </si>
  <si>
    <t>barcode_ID_66112</t>
  </si>
  <si>
    <t>barcode_ID_66113</t>
  </si>
  <si>
    <t>barcode_ID_66114</t>
  </si>
  <si>
    <t>barcode_ID_66115</t>
  </si>
  <si>
    <t>barcode_ID_66116</t>
  </si>
  <si>
    <t>barcode_ID_66117</t>
  </si>
  <si>
    <t>barcode_ID_66118</t>
  </si>
  <si>
    <t>barcode_ID_66119</t>
  </si>
  <si>
    <t>barcode_ID_66120</t>
  </si>
  <si>
    <t>barcode_ID_66121</t>
  </si>
  <si>
    <t>barcode_ID_66122</t>
  </si>
  <si>
    <t>barcode_ID_66123</t>
  </si>
  <si>
    <t>barcode_ID_66124</t>
  </si>
  <si>
    <t>barcode_ID_66125</t>
  </si>
  <si>
    <t>barcode_ID_66126</t>
  </si>
  <si>
    <t>barcode_ID_66127</t>
  </si>
  <si>
    <t>barcode_ID_66128</t>
  </si>
  <si>
    <t>barcode_ID_66129</t>
  </si>
  <si>
    <t>barcode_ID_66130</t>
  </si>
  <si>
    <t>barcode_ID_66131</t>
  </si>
  <si>
    <t>barcode_ID_66132</t>
  </si>
  <si>
    <t>barcode_ID_66133</t>
  </si>
  <si>
    <t>barcode_ID_66134</t>
  </si>
  <si>
    <t>barcode_ID_66135</t>
  </si>
  <si>
    <t>barcode_ID_66136</t>
  </si>
  <si>
    <t>barcode_ID_66137</t>
  </si>
  <si>
    <t>barcode_ID_66138</t>
  </si>
  <si>
    <t>barcode_ID_66139</t>
  </si>
  <si>
    <t>barcode_ID_66140</t>
  </si>
  <si>
    <t>barcode_ID_66141</t>
  </si>
  <si>
    <t>barcode_ID_66142</t>
  </si>
  <si>
    <t>barcode_ID_66143</t>
  </si>
  <si>
    <t>barcode_ID_66144</t>
  </si>
  <si>
    <t>barcode_ID_66145</t>
  </si>
  <si>
    <t>barcode_ID_66146</t>
  </si>
  <si>
    <t>barcode_ID_66147</t>
  </si>
  <si>
    <t>barcode_ID_66148</t>
  </si>
  <si>
    <t>barcode_ID_66149</t>
  </si>
  <si>
    <t>barcode_ID_66150</t>
  </si>
  <si>
    <t>barcode_ID_66151</t>
  </si>
  <si>
    <t>barcode_ID_66152</t>
  </si>
  <si>
    <t>barcode_ID_66153</t>
  </si>
  <si>
    <t>barcode_ID_66154</t>
  </si>
  <si>
    <t>barcode_ID_66155</t>
  </si>
  <si>
    <t>barcode_ID_66156</t>
  </si>
  <si>
    <t>barcode_ID_66157</t>
  </si>
  <si>
    <t>barcode_ID_66158</t>
  </si>
  <si>
    <t>barcode_ID_66159</t>
  </si>
  <si>
    <t>barcode_ID_66160</t>
  </si>
  <si>
    <t>barcode_ID_66161</t>
  </si>
  <si>
    <t>barcode_ID_66162</t>
  </si>
  <si>
    <t>barcode_ID_66163</t>
  </si>
  <si>
    <t>barcode_ID_66164</t>
  </si>
  <si>
    <t>barcode_ID_66165</t>
  </si>
  <si>
    <t>barcode_ID_66166</t>
  </si>
  <si>
    <t>barcode_ID_66167</t>
  </si>
  <si>
    <t>barcode_ID_66168</t>
  </si>
  <si>
    <t>barcode_ID_66169</t>
  </si>
  <si>
    <t>barcode_ID_66170</t>
  </si>
  <si>
    <t>barcode_ID_66171</t>
  </si>
  <si>
    <t>barcode_ID_66172</t>
  </si>
  <si>
    <t>barcode_ID_66173</t>
  </si>
  <si>
    <t>barcode_ID_66174</t>
  </si>
  <si>
    <t>barcode_ID_66175</t>
  </si>
  <si>
    <t>barcode_ID_66176</t>
  </si>
  <si>
    <t>barcode_ID_66177</t>
  </si>
  <si>
    <t>barcode_ID_66178</t>
  </si>
  <si>
    <t>barcode_ID_66179</t>
  </si>
  <si>
    <t>barcode_ID_66180</t>
  </si>
  <si>
    <t>barcode_ID_66181</t>
  </si>
  <si>
    <t>barcode_ID_66182</t>
  </si>
  <si>
    <t>barcode_ID_66183</t>
  </si>
  <si>
    <t>barcode_ID_66184</t>
  </si>
  <si>
    <t>barcode_ID_66185</t>
  </si>
  <si>
    <t>barcode_ID_66186</t>
  </si>
  <si>
    <t>barcode_ID_66187</t>
  </si>
  <si>
    <t>barcode_ID_66188</t>
  </si>
  <si>
    <t>barcode_ID_66189</t>
  </si>
  <si>
    <t>barcode_ID_66190</t>
  </si>
  <si>
    <t>barcode_ID_66191</t>
  </si>
  <si>
    <t>barcode_ID_66192</t>
  </si>
  <si>
    <t>barcode_ID_66193</t>
  </si>
  <si>
    <t>barcode_ID_66194</t>
  </si>
  <si>
    <t>barcode_ID_66195</t>
  </si>
  <si>
    <t>barcode_ID_66196</t>
  </si>
  <si>
    <t>barcode_ID_66197</t>
  </si>
  <si>
    <t>barcode_ID_66198</t>
  </si>
  <si>
    <t>barcode_ID_66199</t>
  </si>
  <si>
    <t>barcode_ID_66200</t>
  </si>
  <si>
    <t>barcode_ID_66201</t>
  </si>
  <si>
    <t>barcode_ID_66202</t>
  </si>
  <si>
    <t>barcode_ID_66203</t>
  </si>
  <si>
    <t>barcode_ID_66204</t>
  </si>
  <si>
    <t>barcode_ID_66205</t>
  </si>
  <si>
    <t>barcode_ID_66206</t>
  </si>
  <si>
    <t>barcode_ID_66207</t>
  </si>
  <si>
    <t>barcode_ID_66208</t>
  </si>
  <si>
    <t>barcode_ID_66209</t>
  </si>
  <si>
    <t>barcode_ID_66210</t>
  </si>
  <si>
    <t>barcode_ID_66211</t>
  </si>
  <si>
    <t>barcode_ID_66212</t>
  </si>
  <si>
    <t>barcode_ID_66213</t>
  </si>
  <si>
    <t>barcode_ID_66214</t>
  </si>
  <si>
    <t>barcode_ID_66215</t>
  </si>
  <si>
    <t>barcode_ID_66216</t>
  </si>
  <si>
    <t>barcode_ID_66217</t>
  </si>
  <si>
    <t>barcode_ID_66218</t>
  </si>
  <si>
    <t>barcode_ID_66219</t>
  </si>
  <si>
    <t>barcode_ID_66220</t>
  </si>
  <si>
    <t>barcode_ID_66221</t>
  </si>
  <si>
    <t>barcode_ID_66222</t>
  </si>
  <si>
    <t>barcode_ID_66223</t>
  </si>
  <si>
    <t>barcode_ID_66224</t>
  </si>
  <si>
    <t>barcode_ID_66225</t>
  </si>
  <si>
    <t>barcode_ID_66226</t>
  </si>
  <si>
    <t>barcode_ID_66227</t>
  </si>
  <si>
    <t>barcode_ID_66228</t>
  </si>
  <si>
    <t>barcode_ID_66229</t>
  </si>
  <si>
    <t>barcode_ID_66230</t>
  </si>
  <si>
    <t>barcode_ID_66231</t>
  </si>
  <si>
    <t>barcode_ID_66232</t>
  </si>
  <si>
    <t>barcode_ID_66233</t>
  </si>
  <si>
    <t>barcode_ID_66234</t>
  </si>
  <si>
    <t>barcode_ID_66235</t>
  </si>
  <si>
    <t>barcode_ID_66236</t>
  </si>
  <si>
    <t>barcode_ID_66237</t>
  </si>
  <si>
    <t>barcode_ID_66238</t>
  </si>
  <si>
    <t>barcode_ID_66239</t>
  </si>
  <si>
    <t>barcode_ID_66240</t>
  </si>
  <si>
    <t>barcode_ID_66241</t>
  </si>
  <si>
    <t>barcode_ID_66242</t>
  </si>
  <si>
    <t>barcode_ID_66243</t>
  </si>
  <si>
    <t>barcode_ID_66244</t>
  </si>
  <si>
    <t>barcode_ID_66245</t>
  </si>
  <si>
    <t>barcode_ID_66246</t>
  </si>
  <si>
    <t>barcode_ID_66247</t>
  </si>
  <si>
    <t>barcode_ID_66248</t>
  </si>
  <si>
    <t>barcode_ID_66249</t>
  </si>
  <si>
    <t>barcode_ID_66250</t>
  </si>
  <si>
    <t>barcode_ID_66251</t>
  </si>
  <si>
    <t>barcode_ID_66252</t>
  </si>
  <si>
    <t>barcode_ID_66253</t>
  </si>
  <si>
    <t>barcode_ID_66254</t>
  </si>
  <si>
    <t>barcode_ID_66255</t>
  </si>
  <si>
    <t>barcode_ID_66256</t>
  </si>
  <si>
    <t>barcode_ID_66257</t>
  </si>
  <si>
    <t>barcode_ID_66258</t>
  </si>
  <si>
    <t>barcode_ID_66259</t>
  </si>
  <si>
    <t>barcode_ID_66260</t>
  </si>
  <si>
    <t>barcode_ID_66261</t>
  </si>
  <si>
    <t>barcode_ID_66262</t>
  </si>
  <si>
    <t>barcode_ID_66263</t>
  </si>
  <si>
    <t>barcode_ID_66264</t>
  </si>
  <si>
    <t>barcode_ID_66265</t>
  </si>
  <si>
    <t>barcode_ID_66266</t>
  </si>
  <si>
    <t>barcode_ID_66267</t>
  </si>
  <si>
    <t>barcode_ID_66268</t>
  </si>
  <si>
    <t>barcode_ID_66269</t>
  </si>
  <si>
    <t>barcode_ID_66270</t>
  </si>
  <si>
    <t>barcode_ID_66271</t>
  </si>
  <si>
    <t>barcode_ID_66272</t>
  </si>
  <si>
    <t>barcode_ID_66273</t>
  </si>
  <si>
    <t>barcode_ID_66274</t>
  </si>
  <si>
    <t>barcode_ID_66275</t>
  </si>
  <si>
    <t>barcode_ID_66276</t>
  </si>
  <si>
    <t>barcode_ID_66277</t>
  </si>
  <si>
    <t>barcode_ID_66278</t>
  </si>
  <si>
    <t>barcode_ID_66279</t>
  </si>
  <si>
    <t>barcode_ID_66280</t>
  </si>
  <si>
    <t>barcode_ID_66281</t>
  </si>
  <si>
    <t>barcode_ID_66282</t>
  </si>
  <si>
    <t>barcode_ID_66283</t>
  </si>
  <si>
    <t>barcode_ID_66284</t>
  </si>
  <si>
    <t>barcode_ID_66285</t>
  </si>
  <si>
    <t>barcode_ID_66286</t>
  </si>
  <si>
    <t>barcode_ID_66287</t>
  </si>
  <si>
    <t>barcode_ID_66288</t>
  </si>
  <si>
    <t>barcode_ID_66289</t>
  </si>
  <si>
    <t>barcode_ID_66290</t>
  </si>
  <si>
    <t>barcode_ID_66291</t>
  </si>
  <si>
    <t>barcode_ID_66292</t>
  </si>
  <si>
    <t>barcode_ID_66293</t>
  </si>
  <si>
    <t>barcode_ID_66294</t>
  </si>
  <si>
    <t>barcode_ID_66295</t>
  </si>
  <si>
    <t>barcode_ID_66296</t>
  </si>
  <si>
    <t>barcode_ID_66297</t>
  </si>
  <si>
    <t>barcode_ID_66298</t>
  </si>
  <si>
    <t>barcode_ID_66299</t>
  </si>
  <si>
    <t>barcode_ID_66300</t>
  </si>
  <si>
    <t>barcode_ID_66301</t>
  </si>
  <si>
    <t>barcode_ID_66302</t>
  </si>
  <si>
    <t>barcode_ID_66303</t>
  </si>
  <si>
    <t>barcode_ID_66304</t>
  </si>
  <si>
    <t>barcode_ID_66305</t>
  </si>
  <si>
    <t>barcode_ID_66306</t>
  </si>
  <si>
    <t>barcode_ID_66307</t>
  </si>
  <si>
    <t>barcode_ID_66308</t>
  </si>
  <si>
    <t>barcode_ID_66309</t>
  </si>
  <si>
    <t>barcode_ID_66310</t>
  </si>
  <si>
    <t>barcode_ID_66311</t>
  </si>
  <si>
    <t>barcode_ID_66312</t>
  </si>
  <si>
    <t>barcode_ID_66313</t>
  </si>
  <si>
    <t>barcode_ID_66314</t>
  </si>
  <si>
    <t>barcode_ID_66315</t>
  </si>
  <si>
    <t>barcode_ID_66316</t>
  </si>
  <si>
    <t>barcode_ID_66317</t>
  </si>
  <si>
    <t>barcode_ID_66318</t>
  </si>
  <si>
    <t>barcode_ID_66319</t>
  </si>
  <si>
    <t>barcode_ID_66320</t>
  </si>
  <si>
    <t>barcode_ID_66321</t>
  </si>
  <si>
    <t>barcode_ID_66322</t>
  </si>
  <si>
    <t>barcode_ID_66323</t>
  </si>
  <si>
    <t>barcode_ID_66324</t>
  </si>
  <si>
    <t>barcode_ID_66325</t>
  </si>
  <si>
    <t>barcode_ID_66326</t>
  </si>
  <si>
    <t>barcode_ID_66327</t>
  </si>
  <si>
    <t>barcode_ID_66328</t>
  </si>
  <si>
    <t>barcode_ID_66329</t>
  </si>
  <si>
    <t>barcode_ID_66330</t>
  </si>
  <si>
    <t>barcode_ID_66331</t>
  </si>
  <si>
    <t>barcode_ID_66332</t>
  </si>
  <si>
    <t>barcode_ID_66333</t>
  </si>
  <si>
    <t>barcode_ID_66334</t>
  </si>
  <si>
    <t>barcode_ID_66335</t>
  </si>
  <si>
    <t>barcode_ID_66336</t>
  </si>
  <si>
    <t>barcode_ID_66337</t>
  </si>
  <si>
    <t>barcode_ID_66338</t>
  </si>
  <si>
    <t>barcode_ID_66339</t>
  </si>
  <si>
    <t>barcode_ID_66340</t>
  </si>
  <si>
    <t>barcode_ID_66341</t>
  </si>
  <si>
    <t>barcode_ID_66342</t>
  </si>
  <si>
    <t>barcode_ID_66343</t>
  </si>
  <si>
    <t>barcode_ID_66344</t>
  </si>
  <si>
    <t>barcode_ID_66345</t>
  </si>
  <si>
    <t>barcode_ID_66346</t>
  </si>
  <si>
    <t>barcode_ID_66347</t>
  </si>
  <si>
    <t>barcode_ID_66348</t>
  </si>
  <si>
    <t>barcode_ID_66349</t>
  </si>
  <si>
    <t>barcode_ID_66350</t>
  </si>
  <si>
    <t>barcode_ID_66351</t>
  </si>
  <si>
    <t>barcode_ID_66352</t>
  </si>
  <si>
    <t>barcode_ID_66353</t>
  </si>
  <si>
    <t>barcode_ID_66354</t>
  </si>
  <si>
    <t>barcode_ID_66355</t>
  </si>
  <si>
    <t>barcode_ID_66356</t>
  </si>
  <si>
    <t>barcode_ID_66357</t>
  </si>
  <si>
    <t>barcode_ID_66358</t>
  </si>
  <si>
    <t>barcode_ID_66359</t>
  </si>
  <si>
    <t>barcode_ID_66360</t>
  </si>
  <si>
    <t>barcode_ID_66361</t>
  </si>
  <si>
    <t>barcode_ID_66362</t>
  </si>
  <si>
    <t>barcode_ID_66363</t>
  </si>
  <si>
    <t>barcode_ID_66364</t>
  </si>
  <si>
    <t>barcode_ID_66365</t>
  </si>
  <si>
    <t>barcode_ID_66366</t>
  </si>
  <si>
    <t>barcode_ID_66367</t>
  </si>
  <si>
    <t>barcode_ID_66368</t>
  </si>
  <si>
    <t>barcode_ID_66369</t>
  </si>
  <si>
    <t>barcode_ID_66370</t>
  </si>
  <si>
    <t>barcode_ID_66371</t>
  </si>
  <si>
    <t>barcode_ID_66372</t>
  </si>
  <si>
    <t>barcode_ID_66373</t>
  </si>
  <si>
    <t>barcode_ID_66374</t>
  </si>
  <si>
    <t>barcode_ID_66375</t>
  </si>
  <si>
    <t>barcode_ID_66376</t>
  </si>
  <si>
    <t>barcode_ID_66377</t>
  </si>
  <si>
    <t>barcode_ID_66378</t>
  </si>
  <si>
    <t>barcode_ID_66379</t>
  </si>
  <si>
    <t>barcode_ID_66380</t>
  </si>
  <si>
    <t>barcode_ID_66381</t>
  </si>
  <si>
    <t>barcode_ID_66382</t>
  </si>
  <si>
    <t>barcode_ID_66383</t>
  </si>
  <si>
    <t>barcode_ID_66384</t>
  </si>
  <si>
    <t>barcode_ID_66385</t>
  </si>
  <si>
    <t>barcode_ID_66386</t>
  </si>
  <si>
    <t>barcode_ID_66387</t>
  </si>
  <si>
    <t>barcode_ID_66388</t>
  </si>
  <si>
    <t>barcode_ID_66389</t>
  </si>
  <si>
    <t>barcode_ID_66390</t>
  </si>
  <si>
    <t>barcode_ID_66391</t>
  </si>
  <si>
    <t>barcode_ID_66392</t>
  </si>
  <si>
    <t>barcode_ID_66393</t>
  </si>
  <si>
    <t>barcode_ID_66394</t>
  </si>
  <si>
    <t>barcode_ID_66395</t>
  </si>
  <si>
    <t>barcode_ID_66396</t>
  </si>
  <si>
    <t>barcode_ID_66397</t>
  </si>
  <si>
    <t>barcode_ID_66398</t>
  </si>
  <si>
    <t>barcode_ID_66399</t>
  </si>
  <si>
    <t>barcode_ID_66400</t>
  </si>
  <si>
    <t>barcode_ID_66401</t>
  </si>
  <si>
    <t>barcode_ID_66412</t>
  </si>
  <si>
    <t>barcode_ID_66413</t>
  </si>
  <si>
    <t>barcode_ID_66414</t>
  </si>
  <si>
    <t>barcode_ID_66415</t>
  </si>
  <si>
    <t>barcode_ID_66416</t>
  </si>
  <si>
    <t>barcode_ID_66417</t>
  </si>
  <si>
    <t>barcode_ID_66418</t>
  </si>
  <si>
    <t>barcode_ID_66419</t>
  </si>
  <si>
    <t>barcode_ID_66420</t>
  </si>
  <si>
    <t>barcode_ID_66421</t>
  </si>
  <si>
    <t>barcode_ID_66422</t>
  </si>
  <si>
    <t>barcode_ID_66423</t>
  </si>
  <si>
    <t>barcode_ID_66424</t>
  </si>
  <si>
    <t>barcode_ID_66425</t>
  </si>
  <si>
    <t>barcode_ID_66426</t>
  </si>
  <si>
    <t>barcode_ID_66427</t>
  </si>
  <si>
    <t>barcode_ID_66428</t>
  </si>
  <si>
    <t>barcode_ID_66429</t>
  </si>
  <si>
    <t>barcode_ID_66430</t>
  </si>
  <si>
    <t>barcode_ID_66431</t>
  </si>
  <si>
    <t>barcode_ID_66432</t>
  </si>
  <si>
    <t>barcode_ID_66433</t>
  </si>
  <si>
    <t>barcode_ID_66434</t>
  </si>
  <si>
    <t>barcode_ID_66435</t>
  </si>
  <si>
    <t>barcode_ID_66436</t>
  </si>
  <si>
    <t>barcode_ID_66437</t>
  </si>
  <si>
    <t>barcode_ID_66438</t>
  </si>
  <si>
    <t>barcode_ID_66439</t>
  </si>
  <si>
    <t>barcode_ID_66440</t>
  </si>
  <si>
    <t>barcode_ID_66441</t>
  </si>
  <si>
    <t>barcode_ID_66442</t>
  </si>
  <si>
    <t>barcode_ID_66443</t>
  </si>
  <si>
    <t>barcode_ID_66444</t>
  </si>
  <si>
    <t>barcode_ID_66445</t>
  </si>
  <si>
    <t>barcode_ID_66446</t>
  </si>
  <si>
    <t>barcode_ID_66447</t>
  </si>
  <si>
    <t>barcode_ID_66448</t>
  </si>
  <si>
    <t>barcode_ID_66449</t>
  </si>
  <si>
    <t>barcode_ID_66450</t>
  </si>
  <si>
    <t>barcode_ID_66451</t>
  </si>
  <si>
    <t>barcode_ID_66452</t>
  </si>
  <si>
    <t>barcode_ID_66453</t>
  </si>
  <si>
    <t>barcode_ID_66454</t>
  </si>
  <si>
    <t>barcode_ID_66455</t>
  </si>
  <si>
    <t>barcode_ID_66456</t>
  </si>
  <si>
    <t>barcode_ID_66457</t>
  </si>
  <si>
    <t>barcode_ID_66458</t>
  </si>
  <si>
    <t>barcode_ID_66459</t>
  </si>
  <si>
    <t>barcode_ID_66460</t>
  </si>
  <si>
    <t>barcode_ID_66461</t>
  </si>
  <si>
    <t>barcode_ID_66462</t>
  </si>
  <si>
    <t>barcode_ID_66463</t>
  </si>
  <si>
    <t>barcode_ID_66464</t>
  </si>
  <si>
    <t>barcode_ID_66465</t>
  </si>
  <si>
    <t>barcode_ID_66466</t>
  </si>
  <si>
    <t>barcode_ID_66467</t>
  </si>
  <si>
    <t>barcode_ID_66468</t>
  </si>
  <si>
    <t>barcode_ID_66469</t>
  </si>
  <si>
    <t>barcode_ID_66470</t>
  </si>
  <si>
    <t>barcode_ID_66471</t>
  </si>
  <si>
    <t>barcode_ID_66492</t>
  </si>
  <si>
    <t>barcode_ID_66493</t>
  </si>
  <si>
    <t>barcode_ID_66494</t>
  </si>
  <si>
    <t>barcode_ID_66495</t>
  </si>
  <si>
    <t>barcode_ID_66496</t>
  </si>
  <si>
    <t>barcode_ID_66497</t>
  </si>
  <si>
    <t>barcode_ID_66498</t>
  </si>
  <si>
    <t>barcode_ID_66499</t>
  </si>
  <si>
    <t>barcode_ID_66500</t>
  </si>
  <si>
    <t>barcode_ID_66501</t>
  </si>
  <si>
    <t>barcode_ID_66502</t>
  </si>
  <si>
    <t>barcode_ID_66503</t>
  </si>
  <si>
    <t>barcode_ID_66504</t>
  </si>
  <si>
    <t>barcode_ID_66505</t>
  </si>
  <si>
    <t>barcode_ID_66506</t>
  </si>
  <si>
    <t>barcode_ID_66507</t>
  </si>
  <si>
    <t>barcode_ID_66508</t>
  </si>
  <si>
    <t>barcode_ID_66509</t>
  </si>
  <si>
    <t>barcode_ID_66510</t>
  </si>
  <si>
    <t>barcode_ID_66511</t>
  </si>
  <si>
    <t>barcode_ID_66512</t>
  </si>
  <si>
    <t>barcode_ID_66513</t>
  </si>
  <si>
    <t>barcode_ID_66514</t>
  </si>
  <si>
    <t>barcode_ID_66515</t>
  </si>
  <si>
    <t>barcode_ID_66516</t>
  </si>
  <si>
    <t>barcode_ID_66517</t>
  </si>
  <si>
    <t>barcode_ID_66518</t>
  </si>
  <si>
    <t>barcode_ID_66519</t>
  </si>
  <si>
    <t>barcode_ID_66520</t>
  </si>
  <si>
    <t>barcode_ID_66521</t>
  </si>
  <si>
    <t>barcode_ID_66522</t>
  </si>
  <si>
    <t>barcode_ID_66523</t>
  </si>
  <si>
    <t>barcode_ID_66524</t>
  </si>
  <si>
    <t>barcode_ID_66525</t>
  </si>
  <si>
    <t>barcode_ID_66526</t>
  </si>
  <si>
    <t>barcode_ID_66527</t>
  </si>
  <si>
    <t>barcode_ID_66528</t>
  </si>
  <si>
    <t>barcode_ID_66529</t>
  </si>
  <si>
    <t>barcode_ID_66530</t>
  </si>
  <si>
    <t>barcode_ID_66531</t>
  </si>
  <si>
    <t>barcode_ID_66532</t>
  </si>
  <si>
    <t>barcode_ID_66533</t>
  </si>
  <si>
    <t>barcode_ID_66534</t>
  </si>
  <si>
    <t>barcode_ID_66535</t>
  </si>
  <si>
    <t>barcode_ID_66536</t>
  </si>
  <si>
    <t>barcode_ID_66537</t>
  </si>
  <si>
    <t>barcode_ID_66538</t>
  </si>
  <si>
    <t>barcode_ID_66539</t>
  </si>
  <si>
    <t>barcode_ID_66540</t>
  </si>
  <si>
    <t>barcode_ID_66541</t>
  </si>
  <si>
    <t>barcode_ID_66542</t>
  </si>
  <si>
    <t>barcode_ID_66543</t>
  </si>
  <si>
    <t>barcode_ID_66544</t>
  </si>
  <si>
    <t>barcode_ID_66545</t>
  </si>
  <si>
    <t>barcode_ID_66546</t>
  </si>
  <si>
    <t>barcode_ID_66547</t>
  </si>
  <si>
    <t>barcode_ID_66548</t>
  </si>
  <si>
    <t>barcode_ID_66549</t>
  </si>
  <si>
    <t>barcode_ID_66550</t>
  </si>
  <si>
    <t>barcode_ID_66551</t>
  </si>
  <si>
    <t>barcode_ID_66552</t>
  </si>
  <si>
    <t>barcode_ID_66553</t>
  </si>
  <si>
    <t>barcode_ID_66554</t>
  </si>
  <si>
    <t>barcode_ID_66555</t>
  </si>
  <si>
    <t>barcode_ID_66556</t>
  </si>
  <si>
    <t>barcode_ID_66557</t>
  </si>
  <si>
    <t>barcode_ID_66558</t>
  </si>
  <si>
    <t>barcode_ID_66559</t>
  </si>
  <si>
    <t>barcode_ID_66560</t>
  </si>
  <si>
    <t>barcode_ID_66561</t>
  </si>
  <si>
    <t>barcode_ID_66562</t>
  </si>
  <si>
    <t>barcode_ID_66563</t>
  </si>
  <si>
    <t>barcode_ID_66564</t>
  </si>
  <si>
    <t>barcode_ID_66565</t>
  </si>
  <si>
    <t>barcode_ID_66566</t>
  </si>
  <si>
    <t>barcode_ID_66567</t>
  </si>
  <si>
    <t>barcode_ID_66568</t>
  </si>
  <si>
    <t>barcode_ID_66569</t>
  </si>
  <si>
    <t>barcode_ID_66570</t>
  </si>
  <si>
    <t>barcode_ID_66571</t>
  </si>
  <si>
    <t>barcode_ID_66572</t>
  </si>
  <si>
    <t>barcode_ID_66573</t>
  </si>
  <si>
    <t>barcode_ID_66574</t>
  </si>
  <si>
    <t>barcode_ID_66575</t>
  </si>
  <si>
    <t>barcode_ID_66576</t>
  </si>
  <si>
    <t>barcode_ID_66577</t>
  </si>
  <si>
    <t>barcode_ID_66578</t>
  </si>
  <si>
    <t>barcode_ID_66579</t>
  </si>
  <si>
    <t>barcode_ID_66580</t>
  </si>
  <si>
    <t>barcode_ID_66581</t>
  </si>
  <si>
    <t>barcode_ID_66582</t>
  </si>
  <si>
    <t>barcode_ID_66583</t>
  </si>
  <si>
    <t>barcode_ID_66584</t>
  </si>
  <si>
    <t>barcode_ID_66585</t>
  </si>
  <si>
    <t>barcode_ID_66586</t>
  </si>
  <si>
    <t>barcode_ID_66587</t>
  </si>
  <si>
    <t>barcode_ID_66588</t>
  </si>
  <si>
    <t>barcode_ID_66589</t>
  </si>
  <si>
    <t>barcode_ID_66590</t>
  </si>
  <si>
    <t>barcode_ID_66591</t>
  </si>
  <si>
    <t>barcode_ID_66592</t>
  </si>
  <si>
    <t>barcode_ID_66593</t>
  </si>
  <si>
    <t>barcode_ID_66594</t>
  </si>
  <si>
    <t>barcode_ID_66595</t>
  </si>
  <si>
    <t>barcode_ID_66596</t>
  </si>
  <si>
    <t>barcode_ID_66597</t>
  </si>
  <si>
    <t>barcode_ID_66598</t>
  </si>
  <si>
    <t>barcode_ID_66599</t>
  </si>
  <si>
    <t>barcode_ID_66600</t>
  </si>
  <si>
    <t>barcode_ID_66601</t>
  </si>
  <si>
    <t>barcode_ID_66602</t>
  </si>
  <si>
    <t>barcode_ID_66603</t>
  </si>
  <si>
    <t>barcode_ID_66604</t>
  </si>
  <si>
    <t>barcode_ID_66605</t>
  </si>
  <si>
    <t>barcode_ID_66606</t>
  </si>
  <si>
    <t>barcode_ID_66607</t>
  </si>
  <si>
    <t>barcode_ID_66608</t>
  </si>
  <si>
    <t>barcode_ID_66609</t>
  </si>
  <si>
    <t>barcode_ID_66610</t>
  </si>
  <si>
    <t>barcode_ID_66611</t>
  </si>
  <si>
    <t>barcode_ID_66622</t>
  </si>
  <si>
    <t>barcode_ID_66623</t>
  </si>
  <si>
    <t>barcode_ID_66624</t>
  </si>
  <si>
    <t>barcode_ID_66625</t>
  </si>
  <si>
    <t>barcode_ID_66626</t>
  </si>
  <si>
    <t>barcode_ID_66627</t>
  </si>
  <si>
    <t>barcode_ID_66628</t>
  </si>
  <si>
    <t>barcode_ID_66629</t>
  </si>
  <si>
    <t>barcode_ID_66630</t>
  </si>
  <si>
    <t>barcode_ID_66631</t>
  </si>
  <si>
    <t>barcode_ID_66632</t>
  </si>
  <si>
    <t>barcode_ID_66633</t>
  </si>
  <si>
    <t>barcode_ID_66634</t>
  </si>
  <si>
    <t>barcode_ID_66635</t>
  </si>
  <si>
    <t>barcode_ID_66636</t>
  </si>
  <si>
    <t>barcode_ID_66637</t>
  </si>
  <si>
    <t>barcode_ID_66638</t>
  </si>
  <si>
    <t>barcode_ID_66639</t>
  </si>
  <si>
    <t>barcode_ID_66640</t>
  </si>
  <si>
    <t>barcode_ID_66641</t>
  </si>
  <si>
    <t>barcode_ID_66642</t>
  </si>
  <si>
    <t>barcode_ID_66643</t>
  </si>
  <si>
    <t>barcode_ID_66644</t>
  </si>
  <si>
    <t>barcode_ID_66645</t>
  </si>
  <si>
    <t>barcode_ID_66646</t>
  </si>
  <si>
    <t>barcode_ID_66647</t>
  </si>
  <si>
    <t>barcode_ID_66648</t>
  </si>
  <si>
    <t>barcode_ID_66649</t>
  </si>
  <si>
    <t>barcode_ID_66650</t>
  </si>
  <si>
    <t>barcode_ID_66651</t>
  </si>
  <si>
    <t>barcode_ID_66652</t>
  </si>
  <si>
    <t>barcode_ID_66653</t>
  </si>
  <si>
    <t>barcode_ID_66654</t>
  </si>
  <si>
    <t>barcode_ID_66655</t>
  </si>
  <si>
    <t>barcode_ID_66656</t>
  </si>
  <si>
    <t>barcode_ID_66657</t>
  </si>
  <si>
    <t>barcode_ID_66658</t>
  </si>
  <si>
    <t>barcode_ID_66659</t>
  </si>
  <si>
    <t>barcode_ID_66660</t>
  </si>
  <si>
    <t>barcode_ID_66661</t>
  </si>
  <si>
    <t>barcode_ID_66662</t>
  </si>
  <si>
    <t>barcode_ID_66663</t>
  </si>
  <si>
    <t>barcode_ID_66664</t>
  </si>
  <si>
    <t>barcode_ID_66665</t>
  </si>
  <si>
    <t>barcode_ID_66666</t>
  </si>
  <si>
    <t>barcode_ID_66667</t>
  </si>
  <si>
    <t>barcode_ID_66668</t>
  </si>
  <si>
    <t>barcode_ID_66669</t>
  </si>
  <si>
    <t>barcode_ID_66670</t>
  </si>
  <si>
    <t>barcode_ID_66671</t>
  </si>
  <si>
    <t>barcode_ID_66672</t>
  </si>
  <si>
    <t>barcode_ID_66673</t>
  </si>
  <si>
    <t>barcode_ID_66674</t>
  </si>
  <si>
    <t>barcode_ID_66675</t>
  </si>
  <si>
    <t>barcode_ID_66676</t>
  </si>
  <si>
    <t>barcode_ID_66677</t>
  </si>
  <si>
    <t>barcode_ID_66678</t>
  </si>
  <si>
    <t>barcode_ID_66679</t>
  </si>
  <si>
    <t>barcode_ID_66680</t>
  </si>
  <si>
    <t>barcode_ID_66681</t>
  </si>
  <si>
    <t>barcode_ID_66682</t>
  </si>
  <si>
    <t>barcode_ID_66683</t>
  </si>
  <si>
    <t>barcode_ID_66684</t>
  </si>
  <si>
    <t>barcode_ID_66685</t>
  </si>
  <si>
    <t>barcode_ID_66686</t>
  </si>
  <si>
    <t>barcode_ID_66687</t>
  </si>
  <si>
    <t>barcode_ID_66688</t>
  </si>
  <si>
    <t>barcode_ID_66689</t>
  </si>
  <si>
    <t>barcode_ID_66690</t>
  </si>
  <si>
    <t>barcode_ID_66691</t>
  </si>
  <si>
    <t>barcode_ID_66692</t>
  </si>
  <si>
    <t>barcode_ID_66693</t>
  </si>
  <si>
    <t>barcode_ID_66694</t>
  </si>
  <si>
    <t>barcode_ID_66695</t>
  </si>
  <si>
    <t>barcode_ID_66696</t>
  </si>
  <si>
    <t>barcode_ID_66697</t>
  </si>
  <si>
    <t>barcode_ID_66698</t>
  </si>
  <si>
    <t>barcode_ID_66699</t>
  </si>
  <si>
    <t>barcode_ID_66700</t>
  </si>
  <si>
    <t>barcode_ID_66701</t>
  </si>
  <si>
    <t>barcode_ID_66712</t>
  </si>
  <si>
    <t>barcode_ID_66713</t>
  </si>
  <si>
    <t>barcode_ID_66714</t>
  </si>
  <si>
    <t>barcode_ID_66715</t>
  </si>
  <si>
    <t>barcode_ID_66716</t>
  </si>
  <si>
    <t>barcode_ID_66717</t>
  </si>
  <si>
    <t>barcode_ID_66718</t>
  </si>
  <si>
    <t>barcode_ID_66719</t>
  </si>
  <si>
    <t>barcode_ID_66720</t>
  </si>
  <si>
    <t>barcode_ID_66721</t>
  </si>
  <si>
    <t># detected BCs</t>
  </si>
  <si>
    <t>Log2FC (Freq met/PT)</t>
  </si>
  <si>
    <t>% depletion</t>
  </si>
  <si>
    <t>Median Log2FC</t>
  </si>
  <si>
    <t>barcode_ID</t>
  </si>
  <si>
    <t>HUGO_gene_name</t>
  </si>
  <si>
    <t>Supplementary Table 2. Analysis of the shRNA targeting library metastasis screen in MM16 PDX</t>
  </si>
  <si>
    <t>Supplementary Table 2. Analysis of the shRNA targeting library metastasis screen in MM13 PDX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</si>
</sst>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7" fillId="4" borderId="0" xfId="0" applyFont="1" applyFill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E2CB-BA63-1444-82B5-EFBBA0EC5EFC}">
  <dimension ref="A1:R705"/>
  <sheetViews>
    <sheetView workbookViewId="0"/>
  </sheetViews>
  <sheetFormatPr baseColWidth="10" defaultRowHeight="16" x14ac:dyDescent="0.2"/>
  <cols>
    <col min="1" max="1" width="21.33203125" style="6" customWidth="1"/>
    <col min="2" max="2" width="17.83203125" style="6" bestFit="1" customWidth="1"/>
    <col min="3" max="3" width="19.33203125" style="3" bestFit="1" customWidth="1"/>
    <col min="4" max="4" width="13.33203125" style="3" bestFit="1" customWidth="1"/>
    <col min="5" max="5" width="15.33203125" style="3" bestFit="1" customWidth="1"/>
    <col min="6" max="6" width="10.83203125" style="3" bestFit="1" customWidth="1"/>
    <col min="7" max="7" width="19.33203125" style="3" bestFit="1" customWidth="1"/>
    <col min="8" max="8" width="13.33203125" style="3" bestFit="1" customWidth="1"/>
    <col min="9" max="9" width="15.33203125" style="3" bestFit="1" customWidth="1"/>
    <col min="10" max="10" width="10.83203125" style="3" bestFit="1" customWidth="1"/>
    <col min="11" max="11" width="19.33203125" style="3" bestFit="1" customWidth="1"/>
    <col min="12" max="12" width="13.33203125" style="3" bestFit="1" customWidth="1"/>
    <col min="13" max="13" width="15.33203125" style="3" bestFit="1" customWidth="1"/>
    <col min="14" max="14" width="10.83203125" style="3" bestFit="1" customWidth="1"/>
    <col min="15" max="15" width="19.33203125" style="3" bestFit="1" customWidth="1"/>
    <col min="16" max="16" width="13.33203125" style="3" bestFit="1" customWidth="1"/>
    <col min="17" max="17" width="15.33203125" style="3" bestFit="1" customWidth="1"/>
    <col min="18" max="18" width="10.83203125" style="3" bestFit="1" customWidth="1"/>
  </cols>
  <sheetData>
    <row r="1" spans="1:18" x14ac:dyDescent="0.2">
      <c r="A1" s="1" t="s">
        <v>793</v>
      </c>
    </row>
    <row r="2" spans="1:18" x14ac:dyDescent="0.2">
      <c r="B2" s="8"/>
      <c r="C2" s="9"/>
      <c r="D2" s="7"/>
      <c r="E2" s="7"/>
      <c r="F2" s="7"/>
      <c r="G2" s="9"/>
      <c r="H2" s="7"/>
      <c r="I2" s="7"/>
      <c r="J2" s="7"/>
      <c r="K2" s="9"/>
      <c r="L2" s="7"/>
      <c r="M2" s="7"/>
      <c r="N2" s="7"/>
      <c r="O2" s="9"/>
      <c r="P2" s="7"/>
      <c r="Q2" s="7"/>
      <c r="R2" s="7"/>
    </row>
    <row r="3" spans="1:18" x14ac:dyDescent="0.2">
      <c r="B3" s="8" t="s">
        <v>789</v>
      </c>
      <c r="C3" s="16">
        <v>-7.21</v>
      </c>
      <c r="D3" s="17"/>
      <c r="E3" s="17"/>
      <c r="F3" s="18"/>
      <c r="G3" s="16">
        <v>-7.64</v>
      </c>
      <c r="H3" s="17"/>
      <c r="I3" s="17"/>
      <c r="J3" s="18"/>
      <c r="K3" s="16">
        <v>-8.6999999999999993</v>
      </c>
      <c r="L3" s="17"/>
      <c r="M3" s="17"/>
      <c r="N3" s="18"/>
      <c r="O3" s="16">
        <v>-8.43</v>
      </c>
      <c r="P3" s="17"/>
      <c r="Q3" s="17"/>
      <c r="R3" s="18"/>
    </row>
    <row r="4" spans="1:18" x14ac:dyDescent="0.2">
      <c r="B4" s="8"/>
      <c r="C4" s="19" t="s">
        <v>71</v>
      </c>
      <c r="D4" s="20"/>
      <c r="E4" s="20"/>
      <c r="F4" s="21"/>
      <c r="G4" s="19" t="s">
        <v>72</v>
      </c>
      <c r="H4" s="20"/>
      <c r="I4" s="20"/>
      <c r="J4" s="21"/>
      <c r="K4" s="19" t="s">
        <v>73</v>
      </c>
      <c r="L4" s="20"/>
      <c r="M4" s="20"/>
      <c r="N4" s="21"/>
      <c r="O4" s="19" t="s">
        <v>74</v>
      </c>
      <c r="P4" s="20"/>
      <c r="Q4" s="20"/>
      <c r="R4" s="21"/>
    </row>
    <row r="5" spans="1:18" s="14" customFormat="1" ht="17" x14ac:dyDescent="0.2">
      <c r="A5" s="12" t="s">
        <v>85</v>
      </c>
      <c r="B5" s="12" t="s">
        <v>84</v>
      </c>
      <c r="C5" s="13" t="s">
        <v>787</v>
      </c>
      <c r="D5" s="13" t="s">
        <v>786</v>
      </c>
      <c r="E5" s="15" t="s">
        <v>70</v>
      </c>
      <c r="F5" s="15" t="s">
        <v>788</v>
      </c>
      <c r="G5" s="13" t="s">
        <v>787</v>
      </c>
      <c r="H5" s="13" t="s">
        <v>786</v>
      </c>
      <c r="I5" s="15" t="s">
        <v>70</v>
      </c>
      <c r="J5" s="15" t="s">
        <v>788</v>
      </c>
      <c r="K5" s="13" t="s">
        <v>787</v>
      </c>
      <c r="L5" s="13" t="s">
        <v>786</v>
      </c>
      <c r="M5" s="15" t="s">
        <v>70</v>
      </c>
      <c r="N5" s="15" t="s">
        <v>788</v>
      </c>
      <c r="O5" s="13" t="s">
        <v>787</v>
      </c>
      <c r="P5" s="13" t="s">
        <v>786</v>
      </c>
      <c r="Q5" s="15" t="s">
        <v>70</v>
      </c>
      <c r="R5" s="15" t="s">
        <v>788</v>
      </c>
    </row>
    <row r="6" spans="1:18" x14ac:dyDescent="0.2">
      <c r="A6" s="10" t="s">
        <v>86</v>
      </c>
      <c r="B6" s="10" t="s">
        <v>0</v>
      </c>
      <c r="C6" s="3">
        <v>4.6974646646971099</v>
      </c>
      <c r="D6" s="3">
        <f>COUNT(C6:C15)</f>
        <v>8</v>
      </c>
      <c r="E6" s="3">
        <f>10-D6</f>
        <v>2</v>
      </c>
      <c r="F6" s="11">
        <f>COUNTIF(C6:C15,"&lt;=-7,21")/D6</f>
        <v>0.25</v>
      </c>
      <c r="G6" s="3">
        <v>-12.0565107288304</v>
      </c>
      <c r="H6" s="3">
        <f>COUNT(G6:G15)</f>
        <v>5</v>
      </c>
      <c r="I6" s="3">
        <f>10-H6</f>
        <v>5</v>
      </c>
      <c r="J6" s="11">
        <f>COUNTIF(G6:G15,"&lt;=-7,64")/H6</f>
        <v>0.6</v>
      </c>
      <c r="K6" s="3">
        <v>-14.261317511365522</v>
      </c>
      <c r="L6" s="3">
        <f>COUNT(K6:K15)</f>
        <v>4</v>
      </c>
      <c r="M6" s="3">
        <f>10-L6</f>
        <v>6</v>
      </c>
      <c r="N6" s="11">
        <f>COUNTIF(K6:K15,"&lt;=-8,70")/L6</f>
        <v>0.5</v>
      </c>
      <c r="O6" s="3">
        <v>-11.384004203335454</v>
      </c>
      <c r="P6" s="3">
        <f>COUNT(O6:O15)</f>
        <v>2</v>
      </c>
      <c r="Q6" s="3">
        <f>10-P6</f>
        <v>8</v>
      </c>
      <c r="R6" s="11">
        <f>COUNTIF(O6:O15,"&lt;=-8,43")/P6</f>
        <v>0.5</v>
      </c>
    </row>
    <row r="7" spans="1:18" x14ac:dyDescent="0.2">
      <c r="A7" s="10" t="s">
        <v>87</v>
      </c>
      <c r="B7" s="10" t="s">
        <v>0</v>
      </c>
      <c r="C7" s="3">
        <v>-2.580596554344988</v>
      </c>
    </row>
    <row r="8" spans="1:18" x14ac:dyDescent="0.2">
      <c r="A8" s="10" t="s">
        <v>88</v>
      </c>
      <c r="B8" s="10" t="s">
        <v>0</v>
      </c>
      <c r="C8" s="3">
        <v>-10.552311831931769</v>
      </c>
      <c r="K8" s="3">
        <v>-10.747250295464717</v>
      </c>
    </row>
    <row r="9" spans="1:18" x14ac:dyDescent="0.2">
      <c r="A9" s="10" t="s">
        <v>89</v>
      </c>
      <c r="B9" s="10" t="s">
        <v>0</v>
      </c>
    </row>
    <row r="10" spans="1:18" x14ac:dyDescent="0.2">
      <c r="A10" s="10" t="s">
        <v>90</v>
      </c>
      <c r="B10" s="10" t="s">
        <v>0</v>
      </c>
      <c r="C10" s="3">
        <v>-3.6562856602352225</v>
      </c>
    </row>
    <row r="11" spans="1:18" x14ac:dyDescent="0.2">
      <c r="A11" s="10" t="s">
        <v>91</v>
      </c>
      <c r="B11" s="10" t="s">
        <v>0</v>
      </c>
      <c r="C11" s="3">
        <v>-10.87068083711439</v>
      </c>
      <c r="G11" s="3">
        <v>-11.108740031555785</v>
      </c>
    </row>
    <row r="12" spans="1:18" x14ac:dyDescent="0.2">
      <c r="A12" s="10" t="s">
        <v>92</v>
      </c>
      <c r="B12" s="10" t="s">
        <v>0</v>
      </c>
      <c r="C12" s="3">
        <v>-0.96364606319432677</v>
      </c>
      <c r="G12" s="3">
        <v>-5.2494583890840891</v>
      </c>
      <c r="K12" s="3">
        <v>-6.0994224542591313</v>
      </c>
    </row>
    <row r="13" spans="1:18" x14ac:dyDescent="0.2">
      <c r="A13" s="10" t="s">
        <v>93</v>
      </c>
      <c r="B13" s="10" t="s">
        <v>0</v>
      </c>
      <c r="C13" s="3">
        <v>-4.4923333686789082</v>
      </c>
      <c r="G13" s="3">
        <v>-14.326582319264713</v>
      </c>
    </row>
    <row r="14" spans="1:18" x14ac:dyDescent="0.2">
      <c r="A14" s="10" t="s">
        <v>94</v>
      </c>
      <c r="B14" s="10" t="s">
        <v>0</v>
      </c>
    </row>
    <row r="15" spans="1:18" x14ac:dyDescent="0.2">
      <c r="A15" s="10" t="s">
        <v>95</v>
      </c>
      <c r="B15" s="10" t="s">
        <v>0</v>
      </c>
      <c r="C15" s="3">
        <v>-3.079685336593327</v>
      </c>
      <c r="G15" s="3">
        <v>-2.7000984609944747</v>
      </c>
      <c r="K15" s="3">
        <v>-2.5730229452051701</v>
      </c>
      <c r="O15" s="3">
        <v>-7.6151273306597833</v>
      </c>
    </row>
    <row r="16" spans="1:18" x14ac:dyDescent="0.2">
      <c r="A16" s="10" t="s">
        <v>96</v>
      </c>
      <c r="B16" s="10" t="s">
        <v>6</v>
      </c>
      <c r="C16" s="3">
        <v>-9.1042621125774676</v>
      </c>
      <c r="D16" s="3">
        <f>COUNT(C16:C25)</f>
        <v>7</v>
      </c>
      <c r="E16" s="3">
        <f>10-D16</f>
        <v>3</v>
      </c>
      <c r="F16" s="11">
        <f>COUNTIF(C16:C25,"&lt;=-7,21")/D16</f>
        <v>0.2857142857142857</v>
      </c>
      <c r="H16" s="3">
        <f>COUNT(G16:G25)</f>
        <v>4</v>
      </c>
      <c r="I16" s="3">
        <f>10-H16</f>
        <v>6</v>
      </c>
      <c r="J16" s="11">
        <f>COUNTIF(G16:G25,"&lt;=-7,64")/H16</f>
        <v>0.25</v>
      </c>
      <c r="L16" s="3">
        <f>COUNT(K16:K25)</f>
        <v>3</v>
      </c>
      <c r="M16" s="3">
        <f>10-L16</f>
        <v>7</v>
      </c>
      <c r="N16" s="11">
        <f>COUNTIF(K16:K25,"&lt;=-8,70")/L16</f>
        <v>0.66666666666666663</v>
      </c>
      <c r="P16" s="3">
        <f>COUNT(O16:O25)</f>
        <v>4</v>
      </c>
      <c r="Q16" s="3">
        <f>10-P16</f>
        <v>6</v>
      </c>
      <c r="R16" s="11">
        <f>COUNTIF(O16:O25,"&lt;=-8,43")/P16</f>
        <v>0.5</v>
      </c>
    </row>
    <row r="17" spans="1:18" x14ac:dyDescent="0.2">
      <c r="A17" s="10" t="s">
        <v>97</v>
      </c>
      <c r="B17" s="10" t="s">
        <v>6</v>
      </c>
      <c r="C17" s="3">
        <v>-4.5178986507442875</v>
      </c>
      <c r="G17" s="3">
        <v>-12.190586072822409</v>
      </c>
      <c r="O17" s="3">
        <v>-11.17704262949241</v>
      </c>
    </row>
    <row r="18" spans="1:18" x14ac:dyDescent="0.2">
      <c r="A18" s="10" t="s">
        <v>98</v>
      </c>
      <c r="B18" s="10" t="s">
        <v>6</v>
      </c>
      <c r="C18" s="3">
        <v>-8.4683235473950802</v>
      </c>
      <c r="G18" s="3">
        <v>-3.2853698860572482</v>
      </c>
      <c r="K18" s="3">
        <v>-13.663262010928028</v>
      </c>
    </row>
    <row r="19" spans="1:18" x14ac:dyDescent="0.2">
      <c r="A19" s="10" t="s">
        <v>99</v>
      </c>
      <c r="B19" s="10" t="s">
        <v>6</v>
      </c>
      <c r="C19" s="3">
        <v>-4.0935033584262115</v>
      </c>
    </row>
    <row r="20" spans="1:18" x14ac:dyDescent="0.2">
      <c r="A20" s="10" t="s">
        <v>100</v>
      </c>
      <c r="B20" s="10" t="s">
        <v>6</v>
      </c>
    </row>
    <row r="21" spans="1:18" x14ac:dyDescent="0.2">
      <c r="A21" s="10" t="s">
        <v>101</v>
      </c>
      <c r="B21" s="10" t="s">
        <v>6</v>
      </c>
    </row>
    <row r="22" spans="1:18" x14ac:dyDescent="0.2">
      <c r="A22" s="10" t="s">
        <v>102</v>
      </c>
      <c r="B22" s="10" t="s">
        <v>6</v>
      </c>
      <c r="C22" s="3">
        <v>-5.9466830569220335</v>
      </c>
      <c r="O22" s="3">
        <v>-8.8214527690063065</v>
      </c>
    </row>
    <row r="23" spans="1:18" x14ac:dyDescent="0.2">
      <c r="A23" s="10" t="s">
        <v>103</v>
      </c>
      <c r="B23" s="10" t="s">
        <v>6</v>
      </c>
      <c r="C23" s="3">
        <v>2.844415437087159</v>
      </c>
      <c r="G23" s="3">
        <v>2.8128631071869639</v>
      </c>
      <c r="K23" s="3">
        <v>-3.5345768028636479</v>
      </c>
      <c r="O23" s="3">
        <v>0.69693736965486319</v>
      </c>
    </row>
    <row r="24" spans="1:18" x14ac:dyDescent="0.2">
      <c r="A24" s="10" t="s">
        <v>104</v>
      </c>
      <c r="B24" s="10" t="s">
        <v>6</v>
      </c>
    </row>
    <row r="25" spans="1:18" x14ac:dyDescent="0.2">
      <c r="A25" s="10" t="s">
        <v>105</v>
      </c>
      <c r="B25" s="10" t="s">
        <v>6</v>
      </c>
      <c r="C25" s="3">
        <v>-0.99530467794017174</v>
      </c>
      <c r="G25" s="3">
        <v>-3.4495289826315152</v>
      </c>
      <c r="K25" s="3">
        <v>-9.6207273725238345</v>
      </c>
      <c r="O25" s="3">
        <v>-6.5210216431573178</v>
      </c>
    </row>
    <row r="26" spans="1:18" x14ac:dyDescent="0.2">
      <c r="A26" s="10" t="s">
        <v>106</v>
      </c>
      <c r="B26" s="10" t="s">
        <v>12</v>
      </c>
      <c r="C26" s="3">
        <v>6.3526199477744658</v>
      </c>
      <c r="D26" s="3">
        <f>COUNT(C26:C35)</f>
        <v>7</v>
      </c>
      <c r="E26" s="3">
        <f>10-D26</f>
        <v>3</v>
      </c>
      <c r="F26" s="11">
        <f>COUNTIF(C26:C35,"&lt;=-7,21")/D26</f>
        <v>0.7142857142857143</v>
      </c>
      <c r="G26" s="3">
        <v>6.2905261585690235</v>
      </c>
      <c r="H26" s="3">
        <f>COUNT(G26:G35)</f>
        <v>7</v>
      </c>
      <c r="I26" s="3">
        <f>10-H26</f>
        <v>3</v>
      </c>
      <c r="J26" s="11">
        <f>COUNTIF(G26:G35,"&lt;=-7,64")/H26</f>
        <v>0.5714285714285714</v>
      </c>
      <c r="K26" s="3">
        <v>4.3698955815817196E-2</v>
      </c>
      <c r="L26" s="3">
        <f>COUNT(K26:K35)</f>
        <v>5</v>
      </c>
      <c r="M26" s="3">
        <f>10-L26</f>
        <v>5</v>
      </c>
      <c r="N26" s="11">
        <f>COUNTIF(K26:K35,"&lt;=-8,70")/L26</f>
        <v>0.6</v>
      </c>
      <c r="O26" s="3">
        <v>4.3689643855974651</v>
      </c>
      <c r="P26" s="3">
        <f>COUNT(O26:O35)</f>
        <v>5</v>
      </c>
      <c r="Q26" s="3">
        <f>10-P26</f>
        <v>5</v>
      </c>
      <c r="R26" s="11">
        <f>COUNTIF(O26:O35,"&lt;=-8,43")/P26</f>
        <v>0.2</v>
      </c>
    </row>
    <row r="27" spans="1:18" x14ac:dyDescent="0.2">
      <c r="A27" s="10" t="s">
        <v>107</v>
      </c>
      <c r="B27" s="10" t="s">
        <v>12</v>
      </c>
      <c r="C27" s="3">
        <v>-12.205704339545813</v>
      </c>
      <c r="G27" s="3">
        <v>-10.858801033266051</v>
      </c>
      <c r="K27" s="3">
        <v>-8.8156803023576042</v>
      </c>
      <c r="O27" s="3">
        <v>-6.9383669943275352</v>
      </c>
    </row>
    <row r="28" spans="1:18" x14ac:dyDescent="0.2">
      <c r="A28" s="10" t="s">
        <v>108</v>
      </c>
      <c r="B28" s="10" t="s">
        <v>12</v>
      </c>
      <c r="C28" s="3">
        <v>-8.1994391317232598</v>
      </c>
      <c r="G28" s="3">
        <v>-9.4374983261646541</v>
      </c>
      <c r="K28" s="3">
        <v>-9.6167700165926551</v>
      </c>
      <c r="O28" s="3">
        <v>-8.9093817100048991</v>
      </c>
    </row>
    <row r="29" spans="1:18" x14ac:dyDescent="0.2">
      <c r="A29" s="10" t="s">
        <v>109</v>
      </c>
      <c r="B29" s="10" t="s">
        <v>12</v>
      </c>
      <c r="C29" s="3">
        <v>-9.1799259090804419</v>
      </c>
      <c r="K29" s="3">
        <v>-9.3748643726133896</v>
      </c>
    </row>
    <row r="30" spans="1:18" x14ac:dyDescent="0.2">
      <c r="A30" s="10" t="s">
        <v>110</v>
      </c>
      <c r="B30" s="10" t="s">
        <v>12</v>
      </c>
      <c r="O30" s="3">
        <v>-0.5848572691976599</v>
      </c>
    </row>
    <row r="31" spans="1:18" x14ac:dyDescent="0.2">
      <c r="A31" s="10" t="s">
        <v>111</v>
      </c>
      <c r="B31" s="10" t="s">
        <v>12</v>
      </c>
      <c r="C31" s="3">
        <v>-5.9706835594327554</v>
      </c>
      <c r="G31" s="3">
        <v>-2.2080978138227776</v>
      </c>
      <c r="K31" s="3">
        <v>-2.151073714396547</v>
      </c>
      <c r="O31" s="3">
        <v>-6.4559419048699569</v>
      </c>
    </row>
    <row r="32" spans="1:18" x14ac:dyDescent="0.2">
      <c r="A32" s="10" t="s">
        <v>112</v>
      </c>
      <c r="B32" s="10" t="s">
        <v>12</v>
      </c>
      <c r="C32" s="3">
        <v>-7.9396272757153401</v>
      </c>
      <c r="G32" s="3">
        <v>-8.5927239694355784</v>
      </c>
    </row>
    <row r="33" spans="1:18" x14ac:dyDescent="0.2">
      <c r="A33" s="10" t="s">
        <v>113</v>
      </c>
      <c r="B33" s="10" t="s">
        <v>12</v>
      </c>
      <c r="C33" s="3">
        <v>-9.7817722758154115</v>
      </c>
      <c r="G33" s="3">
        <v>-8.840507770812243</v>
      </c>
    </row>
    <row r="34" spans="1:18" x14ac:dyDescent="0.2">
      <c r="A34" s="10" t="s">
        <v>114</v>
      </c>
      <c r="B34" s="10" t="s">
        <v>12</v>
      </c>
    </row>
    <row r="35" spans="1:18" x14ac:dyDescent="0.2">
      <c r="A35" s="10" t="s">
        <v>115</v>
      </c>
      <c r="B35" s="10" t="s">
        <v>12</v>
      </c>
      <c r="G35" s="3">
        <v>-2.7145753327801843</v>
      </c>
    </row>
    <row r="36" spans="1:18" x14ac:dyDescent="0.2">
      <c r="A36" s="10" t="s">
        <v>116</v>
      </c>
      <c r="B36" s="10" t="s">
        <v>19</v>
      </c>
      <c r="D36" s="3">
        <f>COUNT(C36:C45)</f>
        <v>5</v>
      </c>
      <c r="E36" s="3">
        <f>10-D36</f>
        <v>5</v>
      </c>
      <c r="F36" s="11">
        <f>COUNTIF(C36:C45,"&lt;=-7,21")/D36</f>
        <v>0.4</v>
      </c>
      <c r="H36" s="3">
        <f>COUNT(G36:G45)</f>
        <v>3</v>
      </c>
      <c r="I36" s="3">
        <f>10-H36</f>
        <v>7</v>
      </c>
      <c r="J36" s="11">
        <f>COUNTIF(G36:G45,"&lt;=-7,64")/H36</f>
        <v>0.33333333333333331</v>
      </c>
      <c r="L36" s="3">
        <f>COUNT(K36:K45)</f>
        <v>3</v>
      </c>
      <c r="M36" s="3">
        <f>10-L36</f>
        <v>7</v>
      </c>
      <c r="N36" s="11">
        <f>COUNTIF(K36:K45,"&lt;=-8,70")/L36</f>
        <v>0.66666666666666663</v>
      </c>
      <c r="P36" s="3">
        <f>COUNT(O36:O45)</f>
        <v>0</v>
      </c>
      <c r="Q36" s="3">
        <f>10-P36</f>
        <v>10</v>
      </c>
      <c r="R36" s="11" t="s">
        <v>75</v>
      </c>
    </row>
    <row r="37" spans="1:18" x14ac:dyDescent="0.2">
      <c r="A37" s="10" t="s">
        <v>117</v>
      </c>
      <c r="B37" s="10" t="s">
        <v>19</v>
      </c>
      <c r="C37" s="3">
        <v>7.2552987427065743E-2</v>
      </c>
      <c r="K37" s="3">
        <v>-7.3651265428341333</v>
      </c>
    </row>
    <row r="38" spans="1:18" x14ac:dyDescent="0.2">
      <c r="A38" s="10" t="s">
        <v>118</v>
      </c>
      <c r="B38" s="10" t="s">
        <v>19</v>
      </c>
      <c r="C38" s="3">
        <v>-5.3285442743943543</v>
      </c>
      <c r="G38" s="3">
        <v>-3.1861669686575262</v>
      </c>
      <c r="K38" s="3">
        <v>-16.072304646386055</v>
      </c>
    </row>
    <row r="39" spans="1:18" x14ac:dyDescent="0.2">
      <c r="A39" s="10" t="s">
        <v>119</v>
      </c>
      <c r="B39" s="10" t="s">
        <v>19</v>
      </c>
      <c r="C39" s="3">
        <v>-12.078428693588263</v>
      </c>
      <c r="K39" s="3">
        <v>-12.273367157121209</v>
      </c>
    </row>
    <row r="40" spans="1:18" x14ac:dyDescent="0.2">
      <c r="A40" s="10" t="s">
        <v>120</v>
      </c>
      <c r="B40" s="10" t="s">
        <v>19</v>
      </c>
    </row>
    <row r="41" spans="1:18" x14ac:dyDescent="0.2">
      <c r="A41" s="10" t="s">
        <v>121</v>
      </c>
      <c r="B41" s="10" t="s">
        <v>19</v>
      </c>
    </row>
    <row r="42" spans="1:18" x14ac:dyDescent="0.2">
      <c r="A42" s="10" t="s">
        <v>122</v>
      </c>
      <c r="B42" s="10" t="s">
        <v>19</v>
      </c>
      <c r="C42" s="3">
        <v>-2.3197809649065864</v>
      </c>
    </row>
    <row r="43" spans="1:18" x14ac:dyDescent="0.2">
      <c r="A43" s="10" t="s">
        <v>123</v>
      </c>
      <c r="B43" s="10" t="s">
        <v>19</v>
      </c>
      <c r="C43" s="3">
        <v>-7.2130373132636638</v>
      </c>
    </row>
    <row r="44" spans="1:18" x14ac:dyDescent="0.2">
      <c r="A44" s="10" t="s">
        <v>124</v>
      </c>
      <c r="B44" s="10" t="s">
        <v>19</v>
      </c>
      <c r="G44" s="3">
        <v>-5.4171594671182088</v>
      </c>
    </row>
    <row r="45" spans="1:18" x14ac:dyDescent="0.2">
      <c r="A45" s="10" t="s">
        <v>125</v>
      </c>
      <c r="B45" s="10" t="s">
        <v>19</v>
      </c>
      <c r="G45" s="3">
        <v>-12.15573371479859</v>
      </c>
    </row>
    <row r="46" spans="1:18" x14ac:dyDescent="0.2">
      <c r="A46" s="10" t="s">
        <v>126</v>
      </c>
      <c r="B46" s="10" t="s">
        <v>26</v>
      </c>
      <c r="C46" s="3">
        <v>-3.6149592400465287</v>
      </c>
      <c r="D46" s="3">
        <f>COUNT(C46:C55)</f>
        <v>3</v>
      </c>
      <c r="E46" s="3">
        <f>10-D46</f>
        <v>7</v>
      </c>
      <c r="F46" s="11">
        <f>COUNTIF(C46:C55,"&lt;=-7,21")/D46</f>
        <v>0</v>
      </c>
      <c r="G46" s="3">
        <v>-11.12833324656421</v>
      </c>
      <c r="H46" s="3">
        <f>COUNT(G46:G55)</f>
        <v>4</v>
      </c>
      <c r="I46" s="3">
        <f>10-H46</f>
        <v>6</v>
      </c>
      <c r="J46" s="11">
        <f>COUNTIF(G46:G55,"&lt;=-7,64")/H46</f>
        <v>0.5</v>
      </c>
      <c r="L46" s="3">
        <f>COUNT(K46:K55)</f>
        <v>2</v>
      </c>
      <c r="M46" s="3">
        <f>10-L46</f>
        <v>8</v>
      </c>
      <c r="N46" s="11">
        <f>COUNTIF(K46:K55,"&lt;=-8,70")/L46</f>
        <v>0.5</v>
      </c>
      <c r="P46" s="3">
        <f>COUNT(O46:O55)</f>
        <v>3</v>
      </c>
      <c r="Q46" s="3">
        <f>10-P46</f>
        <v>7</v>
      </c>
      <c r="R46" s="11">
        <f>COUNTIF(O46:O55,"&lt;=-8,43")/P46</f>
        <v>0.66666666666666663</v>
      </c>
    </row>
    <row r="47" spans="1:18" x14ac:dyDescent="0.2">
      <c r="A47" s="10" t="s">
        <v>127</v>
      </c>
      <c r="B47" s="10" t="s">
        <v>26</v>
      </c>
    </row>
    <row r="48" spans="1:18" x14ac:dyDescent="0.2">
      <c r="A48" s="10" t="s">
        <v>128</v>
      </c>
      <c r="B48" s="10" t="s">
        <v>26</v>
      </c>
    </row>
    <row r="49" spans="1:18" x14ac:dyDescent="0.2">
      <c r="A49" s="10" t="s">
        <v>129</v>
      </c>
      <c r="B49" s="10" t="s">
        <v>26</v>
      </c>
      <c r="G49" s="3">
        <v>-1.0790814587675088</v>
      </c>
      <c r="K49" s="3">
        <v>-7.6271713762453972</v>
      </c>
      <c r="O49" s="3">
        <v>-8.9197830696576403</v>
      </c>
    </row>
    <row r="50" spans="1:18" x14ac:dyDescent="0.2">
      <c r="A50" s="10" t="s">
        <v>130</v>
      </c>
      <c r="B50" s="10" t="s">
        <v>26</v>
      </c>
    </row>
    <row r="51" spans="1:18" x14ac:dyDescent="0.2">
      <c r="A51" s="10" t="s">
        <v>131</v>
      </c>
      <c r="B51" s="10" t="s">
        <v>26</v>
      </c>
      <c r="G51" s="3">
        <v>0.39952228954293412</v>
      </c>
      <c r="K51" s="3">
        <v>-13.928180586029375</v>
      </c>
      <c r="O51" s="3">
        <v>-10.050867277999307</v>
      </c>
    </row>
    <row r="52" spans="1:18" x14ac:dyDescent="0.2">
      <c r="A52" s="10" t="s">
        <v>132</v>
      </c>
      <c r="B52" s="10" t="s">
        <v>26</v>
      </c>
    </row>
    <row r="53" spans="1:18" x14ac:dyDescent="0.2">
      <c r="A53" s="10" t="s">
        <v>133</v>
      </c>
      <c r="B53" s="10" t="s">
        <v>26</v>
      </c>
      <c r="C53" s="3">
        <v>-4.8758758466324323</v>
      </c>
    </row>
    <row r="54" spans="1:18" x14ac:dyDescent="0.2">
      <c r="A54" s="10" t="s">
        <v>134</v>
      </c>
      <c r="B54" s="10" t="s">
        <v>26</v>
      </c>
      <c r="G54" s="3">
        <v>-13.460523791147301</v>
      </c>
    </row>
    <row r="55" spans="1:18" x14ac:dyDescent="0.2">
      <c r="A55" s="10" t="s">
        <v>135</v>
      </c>
      <c r="B55" s="10" t="s">
        <v>26</v>
      </c>
      <c r="C55" s="3">
        <v>-6.8651512740119633</v>
      </c>
      <c r="O55" s="3">
        <v>-3.996711499996159</v>
      </c>
    </row>
    <row r="56" spans="1:18" x14ac:dyDescent="0.2">
      <c r="A56" s="10" t="s">
        <v>136</v>
      </c>
      <c r="B56" s="10" t="s">
        <v>33</v>
      </c>
      <c r="D56" s="3">
        <f>COUNT(C56:C65)</f>
        <v>4</v>
      </c>
      <c r="E56" s="3">
        <f>10-D56</f>
        <v>6</v>
      </c>
      <c r="F56" s="11">
        <f>COUNTIF(C56:C65,"&lt;=-7,21")/D56</f>
        <v>0.75</v>
      </c>
      <c r="H56" s="3">
        <f>COUNT(G56:G65)</f>
        <v>3</v>
      </c>
      <c r="I56" s="3">
        <f>10-H56</f>
        <v>7</v>
      </c>
      <c r="J56" s="11">
        <f>COUNTIF(G56:G65,"&lt;=-7,64")/H56</f>
        <v>0.66666666666666663</v>
      </c>
      <c r="L56" s="3">
        <f>COUNT(K56:K65)</f>
        <v>1</v>
      </c>
      <c r="M56" s="3">
        <f>10-L56</f>
        <v>9</v>
      </c>
      <c r="N56" s="11">
        <f>COUNTIF(K56:K65,"&lt;=-8,70")/L56</f>
        <v>0</v>
      </c>
      <c r="P56" s="3">
        <f>COUNT(O56:O65)</f>
        <v>1</v>
      </c>
      <c r="Q56" s="3">
        <f>10-P56</f>
        <v>9</v>
      </c>
      <c r="R56" s="11">
        <f>COUNTIF(O56:O65,"&lt;=-8,43")/P56</f>
        <v>0</v>
      </c>
    </row>
    <row r="57" spans="1:18" x14ac:dyDescent="0.2">
      <c r="A57" s="10" t="s">
        <v>137</v>
      </c>
      <c r="B57" s="10" t="s">
        <v>33</v>
      </c>
    </row>
    <row r="58" spans="1:18" x14ac:dyDescent="0.2">
      <c r="A58" s="10" t="s">
        <v>138</v>
      </c>
      <c r="B58" s="10" t="s">
        <v>33</v>
      </c>
      <c r="G58" s="3">
        <v>-10.107865588594832</v>
      </c>
      <c r="O58" s="3">
        <v>-6.7723940503774731</v>
      </c>
    </row>
    <row r="59" spans="1:18" x14ac:dyDescent="0.2">
      <c r="A59" s="10" t="s">
        <v>139</v>
      </c>
      <c r="B59" s="10" t="s">
        <v>33</v>
      </c>
      <c r="C59" s="3">
        <v>-4.683944144320721</v>
      </c>
    </row>
    <row r="60" spans="1:18" x14ac:dyDescent="0.2">
      <c r="A60" s="10" t="s">
        <v>140</v>
      </c>
      <c r="B60" s="10" t="s">
        <v>33</v>
      </c>
      <c r="C60" s="3">
        <v>-8.0468282073353805</v>
      </c>
    </row>
    <row r="61" spans="1:18" x14ac:dyDescent="0.2">
      <c r="A61" s="10" t="s">
        <v>141</v>
      </c>
      <c r="B61" s="10" t="s">
        <v>33</v>
      </c>
      <c r="G61" s="3">
        <v>-4.7440772458588354</v>
      </c>
    </row>
    <row r="62" spans="1:18" x14ac:dyDescent="0.2">
      <c r="A62" s="10" t="s">
        <v>142</v>
      </c>
      <c r="B62" s="10" t="s">
        <v>33</v>
      </c>
      <c r="C62" s="3">
        <v>-9.3875369377085853</v>
      </c>
    </row>
    <row r="63" spans="1:18" x14ac:dyDescent="0.2">
      <c r="A63" s="10" t="s">
        <v>143</v>
      </c>
      <c r="B63" s="10" t="s">
        <v>33</v>
      </c>
      <c r="C63" s="3">
        <v>-8.1758747274894521</v>
      </c>
    </row>
    <row r="64" spans="1:18" x14ac:dyDescent="0.2">
      <c r="A64" s="10" t="s">
        <v>144</v>
      </c>
      <c r="B64" s="10" t="s">
        <v>33</v>
      </c>
    </row>
    <row r="65" spans="1:18" x14ac:dyDescent="0.2">
      <c r="A65" s="10" t="s">
        <v>145</v>
      </c>
      <c r="B65" s="10" t="s">
        <v>33</v>
      </c>
      <c r="G65" s="3">
        <v>-14.712435394853697</v>
      </c>
      <c r="K65" s="3">
        <v>-7.5451933521160637</v>
      </c>
    </row>
    <row r="66" spans="1:18" x14ac:dyDescent="0.2">
      <c r="A66" s="10" t="s">
        <v>146</v>
      </c>
      <c r="B66" s="10" t="s">
        <v>40</v>
      </c>
      <c r="D66" s="3">
        <f>COUNT(C66:C75)</f>
        <v>3</v>
      </c>
      <c r="E66" s="3">
        <f>10-D66</f>
        <v>7</v>
      </c>
      <c r="F66" s="11">
        <f>COUNTIF(C66:C75,"&lt;=-7,21")/D66</f>
        <v>0.33333333333333331</v>
      </c>
      <c r="G66" s="3">
        <v>-3.0345918300294819</v>
      </c>
      <c r="H66" s="3">
        <f>COUNT(G66:G75)</f>
        <v>6</v>
      </c>
      <c r="I66" s="3">
        <f>10-H66</f>
        <v>4</v>
      </c>
      <c r="J66" s="11">
        <f>COUNTIF(G66:G75,"&lt;=-7,64")/H66</f>
        <v>0</v>
      </c>
      <c r="K66" s="3">
        <v>-3.3310085936017764</v>
      </c>
      <c r="L66" s="3">
        <f>COUNT(K66:K75)</f>
        <v>4</v>
      </c>
      <c r="M66" s="3">
        <f>10-L66</f>
        <v>6</v>
      </c>
      <c r="N66" s="11">
        <f>COUNTIF(K66:K75,"&lt;=-8,70")/L66</f>
        <v>0.25</v>
      </c>
      <c r="P66" s="3">
        <f>COUNT(O66:O75)</f>
        <v>2</v>
      </c>
      <c r="Q66" s="3">
        <f>10-P66</f>
        <v>8</v>
      </c>
      <c r="R66" s="11">
        <f>COUNTIF(O66:O75,"&lt;=-8,43")/P66</f>
        <v>0</v>
      </c>
    </row>
    <row r="67" spans="1:18" x14ac:dyDescent="0.2">
      <c r="A67" s="10" t="s">
        <v>147</v>
      </c>
      <c r="B67" s="10" t="s">
        <v>40</v>
      </c>
    </row>
    <row r="68" spans="1:18" x14ac:dyDescent="0.2">
      <c r="A68" s="10" t="s">
        <v>148</v>
      </c>
      <c r="B68" s="10" t="s">
        <v>40</v>
      </c>
    </row>
    <row r="69" spans="1:18" x14ac:dyDescent="0.2">
      <c r="A69" s="10" t="s">
        <v>149</v>
      </c>
      <c r="B69" s="10" t="s">
        <v>40</v>
      </c>
    </row>
    <row r="70" spans="1:18" x14ac:dyDescent="0.2">
      <c r="A70" s="10" t="s">
        <v>150</v>
      </c>
      <c r="B70" s="10" t="s">
        <v>40</v>
      </c>
      <c r="G70" s="3">
        <v>-3.565256231407357</v>
      </c>
    </row>
    <row r="71" spans="1:18" x14ac:dyDescent="0.2">
      <c r="A71" s="10" t="s">
        <v>151</v>
      </c>
      <c r="B71" s="10" t="s">
        <v>40</v>
      </c>
      <c r="G71" s="3">
        <v>-3.5998197385798738</v>
      </c>
    </row>
    <row r="72" spans="1:18" x14ac:dyDescent="0.2">
      <c r="A72" s="10" t="s">
        <v>152</v>
      </c>
      <c r="B72" s="10" t="s">
        <v>40</v>
      </c>
    </row>
    <row r="73" spans="1:18" x14ac:dyDescent="0.2">
      <c r="A73" s="10" t="s">
        <v>153</v>
      </c>
      <c r="B73" s="10" t="s">
        <v>40</v>
      </c>
      <c r="C73" s="3">
        <v>-4.1685437807279877</v>
      </c>
      <c r="G73" s="3">
        <v>-0.65902189778731923</v>
      </c>
      <c r="K73" s="3">
        <v>-3.8461649580582913</v>
      </c>
      <c r="O73" s="3">
        <v>-3.7029197937938974</v>
      </c>
    </row>
    <row r="74" spans="1:18" x14ac:dyDescent="0.2">
      <c r="A74" s="10" t="s">
        <v>154</v>
      </c>
      <c r="B74" s="10" t="s">
        <v>40</v>
      </c>
      <c r="C74" s="3">
        <v>-3.2462067617660257</v>
      </c>
      <c r="G74" s="3">
        <v>-1.2211334378882341</v>
      </c>
      <c r="K74" s="3">
        <v>-10.82563465795071</v>
      </c>
      <c r="O74" s="3">
        <v>-1.3798469719880544</v>
      </c>
    </row>
    <row r="75" spans="1:18" x14ac:dyDescent="0.2">
      <c r="A75" s="10" t="s">
        <v>155</v>
      </c>
      <c r="B75" s="10" t="s">
        <v>40</v>
      </c>
      <c r="C75" s="3">
        <v>-14.344766429026706</v>
      </c>
      <c r="G75" s="3">
        <v>-1.9915370442220086</v>
      </c>
      <c r="K75" s="3">
        <v>-5.3498803336796348</v>
      </c>
    </row>
    <row r="76" spans="1:18" x14ac:dyDescent="0.2">
      <c r="A76" s="10" t="s">
        <v>156</v>
      </c>
      <c r="B76" s="10" t="s">
        <v>69</v>
      </c>
      <c r="C76" s="3">
        <v>-11.413306931860207</v>
      </c>
      <c r="D76" s="3">
        <f>COUNT(C76:C85)</f>
        <v>3</v>
      </c>
      <c r="E76" s="3">
        <f>10-D76</f>
        <v>7</v>
      </c>
      <c r="F76" s="11">
        <f>COUNTIF(C76:C85,"&lt;=-7,21")/D76</f>
        <v>0.66666666666666663</v>
      </c>
      <c r="G76" s="3">
        <v>-6.6069720069431481</v>
      </c>
      <c r="H76" s="3">
        <f>COUNT(G76:G85)</f>
        <v>2</v>
      </c>
      <c r="I76" s="3">
        <f>10-H76</f>
        <v>8</v>
      </c>
      <c r="J76" s="11">
        <f>COUNTIF(G76:G85,"&lt;=-7,64")/H76</f>
        <v>0.5</v>
      </c>
      <c r="K76" s="3">
        <v>-10.023282894671999</v>
      </c>
      <c r="L76" s="3">
        <f>COUNT(K76:K85)</f>
        <v>1</v>
      </c>
      <c r="M76" s="3">
        <f>10-L76</f>
        <v>9</v>
      </c>
      <c r="N76" s="11">
        <f>COUNTIF(K76:K85,"&lt;=-8,70")/L76</f>
        <v>1</v>
      </c>
      <c r="O76" s="3">
        <v>-9.3158945880842428</v>
      </c>
      <c r="P76" s="3">
        <f>COUNT(O76:O85)</f>
        <v>1</v>
      </c>
      <c r="Q76" s="3">
        <f>10-P76</f>
        <v>9</v>
      </c>
      <c r="R76" s="11">
        <f>COUNTIF(O76:O85,"&lt;=-8,43")/P76</f>
        <v>1</v>
      </c>
    </row>
    <row r="77" spans="1:18" x14ac:dyDescent="0.2">
      <c r="A77" s="10" t="s">
        <v>157</v>
      </c>
      <c r="B77" s="10" t="s">
        <v>69</v>
      </c>
      <c r="C77" s="3">
        <v>-11.721866272489644</v>
      </c>
    </row>
    <row r="78" spans="1:18" x14ac:dyDescent="0.2">
      <c r="A78" s="10" t="s">
        <v>158</v>
      </c>
      <c r="B78" s="10" t="s">
        <v>69</v>
      </c>
      <c r="G78" s="3">
        <v>-7.6918629691061398</v>
      </c>
    </row>
    <row r="79" spans="1:18" x14ac:dyDescent="0.2">
      <c r="A79" s="10" t="s">
        <v>159</v>
      </c>
      <c r="B79" s="10" t="s">
        <v>69</v>
      </c>
      <c r="C79" s="3">
        <v>-5.2444198621776614</v>
      </c>
    </row>
    <row r="80" spans="1:18" x14ac:dyDescent="0.2">
      <c r="A80" s="10" t="s">
        <v>160</v>
      </c>
      <c r="B80" s="10" t="s">
        <v>69</v>
      </c>
    </row>
    <row r="81" spans="1:18" x14ac:dyDescent="0.2">
      <c r="A81" s="10" t="s">
        <v>161</v>
      </c>
      <c r="B81" s="10" t="s">
        <v>69</v>
      </c>
    </row>
    <row r="82" spans="1:18" x14ac:dyDescent="0.2">
      <c r="A82" s="10" t="s">
        <v>162</v>
      </c>
      <c r="B82" s="10" t="s">
        <v>69</v>
      </c>
    </row>
    <row r="83" spans="1:18" x14ac:dyDescent="0.2">
      <c r="A83" s="10" t="s">
        <v>163</v>
      </c>
      <c r="B83" s="10" t="s">
        <v>69</v>
      </c>
    </row>
    <row r="84" spans="1:18" x14ac:dyDescent="0.2">
      <c r="A84" s="10" t="s">
        <v>164</v>
      </c>
      <c r="B84" s="10" t="s">
        <v>69</v>
      </c>
    </row>
    <row r="85" spans="1:18" x14ac:dyDescent="0.2">
      <c r="A85" s="10" t="s">
        <v>165</v>
      </c>
      <c r="B85" s="10" t="s">
        <v>69</v>
      </c>
    </row>
    <row r="86" spans="1:18" x14ac:dyDescent="0.2">
      <c r="A86" s="10" t="s">
        <v>166</v>
      </c>
      <c r="B86" s="10" t="s">
        <v>53</v>
      </c>
      <c r="D86" s="3">
        <f>COUNT(C86:C95)</f>
        <v>4</v>
      </c>
      <c r="E86" s="3">
        <f>10-D86</f>
        <v>6</v>
      </c>
      <c r="F86" s="11">
        <f>COUNTIF(C86:C95,"&lt;=-7,21")/D86</f>
        <v>0.25</v>
      </c>
      <c r="H86" s="3">
        <f>COUNT(G86:G95)</f>
        <v>3</v>
      </c>
      <c r="I86" s="3">
        <f>10-H86</f>
        <v>7</v>
      </c>
      <c r="J86" s="11">
        <f>COUNTIF(G86:G95,"&lt;=-7,64")/H86</f>
        <v>0.66666666666666663</v>
      </c>
      <c r="L86" s="3">
        <f>COUNT(K86:K95)</f>
        <v>0</v>
      </c>
      <c r="M86" s="3">
        <f>10-L86</f>
        <v>10</v>
      </c>
      <c r="N86" s="11" t="s">
        <v>75</v>
      </c>
      <c r="P86" s="3">
        <f>COUNT(O86:O95)</f>
        <v>1</v>
      </c>
      <c r="Q86" s="3">
        <f>10-P86</f>
        <v>9</v>
      </c>
      <c r="R86" s="11">
        <f>COUNTIF(O86:O95,"&lt;=-8,43")/P86</f>
        <v>1</v>
      </c>
    </row>
    <row r="87" spans="1:18" x14ac:dyDescent="0.2">
      <c r="A87" s="10" t="s">
        <v>167</v>
      </c>
      <c r="B87" s="10" t="s">
        <v>53</v>
      </c>
      <c r="C87" s="3">
        <v>-1.3100439393650087</v>
      </c>
      <c r="G87" s="3">
        <v>-7.12985755467282</v>
      </c>
    </row>
    <row r="88" spans="1:18" x14ac:dyDescent="0.2">
      <c r="A88" s="10" t="s">
        <v>168</v>
      </c>
      <c r="B88" s="10" t="s">
        <v>53</v>
      </c>
    </row>
    <row r="89" spans="1:18" x14ac:dyDescent="0.2">
      <c r="A89" s="10" t="s">
        <v>169</v>
      </c>
      <c r="B89" s="10" t="s">
        <v>53</v>
      </c>
      <c r="C89" s="3">
        <v>-0.20207664163309527</v>
      </c>
    </row>
    <row r="90" spans="1:18" x14ac:dyDescent="0.2">
      <c r="A90" s="10" t="s">
        <v>170</v>
      </c>
      <c r="B90" s="10" t="s">
        <v>53</v>
      </c>
      <c r="C90" s="3">
        <v>-8.7090596869199963</v>
      </c>
      <c r="G90" s="3">
        <v>-14.03458172261173</v>
      </c>
      <c r="O90" s="3">
        <v>-11.699110184394371</v>
      </c>
    </row>
    <row r="91" spans="1:18" x14ac:dyDescent="0.2">
      <c r="A91" s="10" t="s">
        <v>171</v>
      </c>
      <c r="B91" s="10" t="s">
        <v>53</v>
      </c>
    </row>
    <row r="92" spans="1:18" x14ac:dyDescent="0.2">
      <c r="A92" s="10" t="s">
        <v>172</v>
      </c>
      <c r="B92" s="10" t="s">
        <v>53</v>
      </c>
      <c r="C92" s="3">
        <v>-2.4147314729418912</v>
      </c>
      <c r="G92" s="3">
        <v>-12.323446916501725</v>
      </c>
    </row>
    <row r="93" spans="1:18" x14ac:dyDescent="0.2">
      <c r="A93" s="10" t="s">
        <v>173</v>
      </c>
      <c r="B93" s="10" t="s">
        <v>53</v>
      </c>
    </row>
    <row r="94" spans="1:18" x14ac:dyDescent="0.2">
      <c r="A94" s="10" t="s">
        <v>174</v>
      </c>
      <c r="B94" s="10" t="s">
        <v>53</v>
      </c>
    </row>
    <row r="95" spans="1:18" x14ac:dyDescent="0.2">
      <c r="A95" s="10" t="s">
        <v>175</v>
      </c>
      <c r="B95" s="10" t="s">
        <v>53</v>
      </c>
    </row>
    <row r="96" spans="1:18" x14ac:dyDescent="0.2">
      <c r="A96" s="10" t="s">
        <v>176</v>
      </c>
      <c r="B96" s="10" t="s">
        <v>1</v>
      </c>
      <c r="D96" s="3">
        <f>COUNT(C96:C105)</f>
        <v>4</v>
      </c>
      <c r="E96" s="3">
        <f>10-D96</f>
        <v>6</v>
      </c>
      <c r="F96" s="11">
        <f>COUNTIF(C96:C105,"&lt;=-7,21")/D96</f>
        <v>0.5</v>
      </c>
      <c r="H96" s="3">
        <f>COUNT(G96:G105)</f>
        <v>4</v>
      </c>
      <c r="I96" s="3">
        <f>10-H96</f>
        <v>6</v>
      </c>
      <c r="J96" s="11">
        <f>COUNTIF(G96:G105,"&lt;=-7,64")/H96</f>
        <v>0.75</v>
      </c>
      <c r="L96" s="3">
        <f>COUNT(K96:K105)</f>
        <v>2</v>
      </c>
      <c r="M96" s="3">
        <f>10-L96</f>
        <v>8</v>
      </c>
      <c r="N96" s="11">
        <f>COUNTIF(K96:K105,"&lt;=-8,70")/L96</f>
        <v>0.5</v>
      </c>
      <c r="P96" s="3">
        <f>COUNT(O96:O105)</f>
        <v>0</v>
      </c>
      <c r="Q96" s="3">
        <f>10-P96</f>
        <v>10</v>
      </c>
      <c r="R96" s="11" t="s">
        <v>75</v>
      </c>
    </row>
    <row r="97" spans="1:18" x14ac:dyDescent="0.2">
      <c r="A97" s="10" t="s">
        <v>177</v>
      </c>
      <c r="B97" s="10" t="s">
        <v>1</v>
      </c>
      <c r="C97" s="3">
        <v>-7.2056089612082523</v>
      </c>
      <c r="G97" s="3">
        <v>-5.7125350067855951</v>
      </c>
      <c r="K97" s="3">
        <v>-11.591411763875877</v>
      </c>
    </row>
    <row r="98" spans="1:18" x14ac:dyDescent="0.2">
      <c r="A98" s="10" t="s">
        <v>178</v>
      </c>
      <c r="B98" s="10" t="s">
        <v>1</v>
      </c>
      <c r="C98" s="3">
        <v>-8.3757699507247416</v>
      </c>
      <c r="G98" s="3">
        <v>-9.9357572400534995</v>
      </c>
    </row>
    <row r="99" spans="1:18" x14ac:dyDescent="0.2">
      <c r="A99" s="10" t="s">
        <v>179</v>
      </c>
      <c r="B99" s="10" t="s">
        <v>1</v>
      </c>
    </row>
    <row r="100" spans="1:18" x14ac:dyDescent="0.2">
      <c r="A100" s="10" t="s">
        <v>180</v>
      </c>
      <c r="B100" s="10" t="s">
        <v>1</v>
      </c>
    </row>
    <row r="101" spans="1:18" x14ac:dyDescent="0.2">
      <c r="A101" s="10" t="s">
        <v>181</v>
      </c>
      <c r="B101" s="10" t="s">
        <v>1</v>
      </c>
    </row>
    <row r="102" spans="1:18" x14ac:dyDescent="0.2">
      <c r="A102" s="10" t="s">
        <v>182</v>
      </c>
      <c r="B102" s="10" t="s">
        <v>1</v>
      </c>
      <c r="C102" s="3">
        <v>-2.0621020700171053</v>
      </c>
    </row>
    <row r="103" spans="1:18" x14ac:dyDescent="0.2">
      <c r="A103" s="10" t="s">
        <v>183</v>
      </c>
      <c r="B103" s="10" t="s">
        <v>1</v>
      </c>
      <c r="G103" s="3">
        <v>-8.3821914305109839</v>
      </c>
      <c r="K103" s="3">
        <v>-2.230546242824369</v>
      </c>
    </row>
    <row r="104" spans="1:18" x14ac:dyDescent="0.2">
      <c r="A104" s="10" t="s">
        <v>184</v>
      </c>
      <c r="B104" s="10" t="s">
        <v>1</v>
      </c>
      <c r="C104" s="3">
        <v>-7.711527620020286</v>
      </c>
      <c r="G104" s="3">
        <v>-8.9495868144616804</v>
      </c>
    </row>
    <row r="105" spans="1:18" x14ac:dyDescent="0.2">
      <c r="A105" s="10" t="s">
        <v>185</v>
      </c>
      <c r="B105" s="10" t="s">
        <v>1</v>
      </c>
    </row>
    <row r="106" spans="1:18" x14ac:dyDescent="0.2">
      <c r="A106" s="10" t="s">
        <v>186</v>
      </c>
      <c r="B106" s="10" t="s">
        <v>7</v>
      </c>
      <c r="D106" s="3">
        <f>COUNT(C106:C115)</f>
        <v>5</v>
      </c>
      <c r="E106" s="3">
        <f>10-D106</f>
        <v>5</v>
      </c>
      <c r="F106" s="11">
        <f>COUNTIF(C106:C115,"&lt;=-7,21")/D106</f>
        <v>0.2</v>
      </c>
      <c r="H106" s="3">
        <f>COUNT(G106:G115)</f>
        <v>5</v>
      </c>
      <c r="I106" s="3">
        <f>10-H106</f>
        <v>5</v>
      </c>
      <c r="J106" s="11">
        <f>COUNTIF(G106:G115,"&lt;=-7,64")/H106</f>
        <v>0.8</v>
      </c>
      <c r="L106" s="3">
        <f>COUNT(K106:K115)</f>
        <v>3</v>
      </c>
      <c r="M106" s="3">
        <f>10-L106</f>
        <v>7</v>
      </c>
      <c r="N106" s="11">
        <f>COUNTIF(K106:K115,"&lt;=-8,70")/L106</f>
        <v>0</v>
      </c>
      <c r="P106" s="3">
        <f>COUNT(O106:O115)</f>
        <v>3</v>
      </c>
      <c r="Q106" s="3">
        <f>10-P106</f>
        <v>7</v>
      </c>
      <c r="R106" s="11">
        <f>COUNTIF(O106:O115,"&lt;=-8,43")/P106</f>
        <v>1</v>
      </c>
    </row>
    <row r="107" spans="1:18" x14ac:dyDescent="0.2">
      <c r="A107" s="10" t="s">
        <v>187</v>
      </c>
      <c r="B107" s="10" t="s">
        <v>7</v>
      </c>
      <c r="C107" s="3">
        <v>-4.5725639145807522</v>
      </c>
    </row>
    <row r="108" spans="1:18" x14ac:dyDescent="0.2">
      <c r="A108" s="10" t="s">
        <v>188</v>
      </c>
      <c r="B108" s="10" t="s">
        <v>7</v>
      </c>
    </row>
    <row r="109" spans="1:18" x14ac:dyDescent="0.2">
      <c r="A109" s="10" t="s">
        <v>189</v>
      </c>
      <c r="B109" s="10" t="s">
        <v>7</v>
      </c>
      <c r="G109" s="3">
        <v>-9.0578264112902449</v>
      </c>
      <c r="K109" s="3">
        <v>-4.9346876512926228</v>
      </c>
    </row>
    <row r="110" spans="1:18" x14ac:dyDescent="0.2">
      <c r="A110" s="10" t="s">
        <v>190</v>
      </c>
      <c r="B110" s="10" t="s">
        <v>7</v>
      </c>
      <c r="C110" s="3">
        <v>-9.1767233313307397</v>
      </c>
      <c r="G110" s="3">
        <v>-6.961609897606519</v>
      </c>
    </row>
    <row r="111" spans="1:18" x14ac:dyDescent="0.2">
      <c r="A111" s="10" t="s">
        <v>191</v>
      </c>
      <c r="B111" s="10" t="s">
        <v>7</v>
      </c>
      <c r="C111" s="3">
        <v>-2.6094880012329056</v>
      </c>
      <c r="G111" s="3">
        <v>-8.7253926199310605</v>
      </c>
      <c r="O111" s="3">
        <v>-10.404871423179673</v>
      </c>
    </row>
    <row r="112" spans="1:18" x14ac:dyDescent="0.2">
      <c r="A112" s="10" t="s">
        <v>192</v>
      </c>
      <c r="B112" s="10" t="s">
        <v>7</v>
      </c>
    </row>
    <row r="113" spans="1:18" x14ac:dyDescent="0.2">
      <c r="A113" s="10" t="s">
        <v>193</v>
      </c>
      <c r="B113" s="10" t="s">
        <v>7</v>
      </c>
    </row>
    <row r="114" spans="1:18" x14ac:dyDescent="0.2">
      <c r="A114" s="10" t="s">
        <v>194</v>
      </c>
      <c r="B114" s="10" t="s">
        <v>7</v>
      </c>
      <c r="C114" s="3">
        <v>-4.504286964508502</v>
      </c>
      <c r="G114" s="3">
        <v>-14.252615829848075</v>
      </c>
      <c r="K114" s="3">
        <v>-7.4714028393191363</v>
      </c>
      <c r="O114" s="3">
        <v>-10.332181790909559</v>
      </c>
    </row>
    <row r="115" spans="1:18" x14ac:dyDescent="0.2">
      <c r="A115" s="10" t="s">
        <v>195</v>
      </c>
      <c r="B115" s="10" t="s">
        <v>7</v>
      </c>
      <c r="C115" s="3">
        <v>-1.3868031523480895</v>
      </c>
      <c r="G115" s="3">
        <v>-16.598783883743529</v>
      </c>
      <c r="K115" s="3">
        <v>-6.5669784660629151</v>
      </c>
      <c r="O115" s="3">
        <v>-13.263312345526169</v>
      </c>
    </row>
    <row r="116" spans="1:18" x14ac:dyDescent="0.2">
      <c r="A116" s="10" t="s">
        <v>196</v>
      </c>
      <c r="B116" s="10" t="s">
        <v>13</v>
      </c>
      <c r="C116" s="3">
        <v>-6.2124454249191539</v>
      </c>
      <c r="D116" s="3">
        <f>COUNT(C116:C125)</f>
        <v>7</v>
      </c>
      <c r="E116" s="3">
        <f>10-D116</f>
        <v>3</v>
      </c>
      <c r="F116" s="11">
        <f>COUNTIF(C116:C125,"&lt;=-7,21")/D116</f>
        <v>0.2857142857142857</v>
      </c>
      <c r="G116" s="3">
        <v>-8.5379674606108864</v>
      </c>
      <c r="H116" s="3">
        <f>COUNT(G116:G125)</f>
        <v>9</v>
      </c>
      <c r="I116" s="3">
        <f>10-H116</f>
        <v>1</v>
      </c>
      <c r="J116" s="11">
        <f>COUNTIF(G116:G125,"&lt;=-7,64")/H116</f>
        <v>0.66666666666666663</v>
      </c>
      <c r="L116" s="3">
        <f>COUNT(K116:K125)</f>
        <v>5</v>
      </c>
      <c r="M116" s="3">
        <f>10-L116</f>
        <v>5</v>
      </c>
      <c r="N116" s="11">
        <f>COUNTIF(K116:K125,"&lt;=-8,70")/L116</f>
        <v>0.4</v>
      </c>
      <c r="P116" s="3">
        <f>COUNT(O116:O125)</f>
        <v>4</v>
      </c>
      <c r="Q116" s="3">
        <f>10-P116</f>
        <v>6</v>
      </c>
      <c r="R116" s="11">
        <f>COUNTIF(O116:O125,"&lt;=-8,43")/P116</f>
        <v>0.5</v>
      </c>
    </row>
    <row r="117" spans="1:18" x14ac:dyDescent="0.2">
      <c r="A117" s="10" t="s">
        <v>197</v>
      </c>
      <c r="B117" s="10" t="s">
        <v>13</v>
      </c>
      <c r="C117" s="3">
        <v>-11.195282648191718</v>
      </c>
      <c r="G117" s="3">
        <v>-10.43334184263311</v>
      </c>
    </row>
    <row r="118" spans="1:18" x14ac:dyDescent="0.2">
      <c r="A118" s="10" t="s">
        <v>198</v>
      </c>
      <c r="B118" s="10" t="s">
        <v>13</v>
      </c>
      <c r="C118" s="3">
        <v>-3.9923281055947681</v>
      </c>
      <c r="G118" s="3">
        <v>-11.088368295163734</v>
      </c>
      <c r="K118" s="3">
        <v>-7.8753225628129764</v>
      </c>
    </row>
    <row r="119" spans="1:18" x14ac:dyDescent="0.2">
      <c r="A119" s="10" t="s">
        <v>199</v>
      </c>
      <c r="B119" s="10" t="s">
        <v>13</v>
      </c>
      <c r="C119" s="3">
        <v>-0.57529259226167428</v>
      </c>
      <c r="G119" s="3">
        <v>-2.913858959297956</v>
      </c>
      <c r="K119" s="3">
        <v>-2.0082313768078857</v>
      </c>
      <c r="O119" s="3">
        <v>-9.056301326452397</v>
      </c>
    </row>
    <row r="120" spans="1:18" x14ac:dyDescent="0.2">
      <c r="A120" s="10" t="s">
        <v>200</v>
      </c>
      <c r="B120" s="10" t="s">
        <v>13</v>
      </c>
      <c r="C120" s="3">
        <v>-5.6997050130738147</v>
      </c>
      <c r="G120" s="3">
        <v>-1.7949377604451349</v>
      </c>
      <c r="K120" s="3">
        <v>-13.588130434106088</v>
      </c>
      <c r="O120" s="3">
        <v>-12.880742127518332</v>
      </c>
    </row>
    <row r="121" spans="1:18" x14ac:dyDescent="0.2">
      <c r="A121" s="10" t="s">
        <v>201</v>
      </c>
      <c r="B121" s="10" t="s">
        <v>13</v>
      </c>
      <c r="G121" s="3">
        <v>-9.373082782563273</v>
      </c>
    </row>
    <row r="122" spans="1:18" x14ac:dyDescent="0.2">
      <c r="A122" s="10" t="s">
        <v>202</v>
      </c>
      <c r="B122" s="10" t="s">
        <v>13</v>
      </c>
      <c r="C122" s="3">
        <v>-9.0031786068620896</v>
      </c>
      <c r="G122" s="3">
        <v>-11.074127815468225</v>
      </c>
      <c r="K122" s="3">
        <v>-10.276119582396312</v>
      </c>
      <c r="O122" s="3">
        <v>-8.3463388544721067</v>
      </c>
    </row>
    <row r="123" spans="1:18" x14ac:dyDescent="0.2">
      <c r="A123" s="10" t="s">
        <v>203</v>
      </c>
      <c r="B123" s="10" t="s">
        <v>13</v>
      </c>
      <c r="C123" s="3">
        <v>-2.2433172353222526</v>
      </c>
      <c r="G123" s="3">
        <v>-1.0749836089424047</v>
      </c>
      <c r="K123" s="3">
        <v>-4.1823144973936675</v>
      </c>
      <c r="O123" s="3">
        <v>-5.1564290013188216</v>
      </c>
    </row>
    <row r="124" spans="1:18" x14ac:dyDescent="0.2">
      <c r="A124" s="10" t="s">
        <v>204</v>
      </c>
      <c r="B124" s="10" t="s">
        <v>13</v>
      </c>
      <c r="G124" s="3">
        <v>-11.80173810165445</v>
      </c>
    </row>
    <row r="125" spans="1:18" x14ac:dyDescent="0.2">
      <c r="A125" s="10" t="s">
        <v>205</v>
      </c>
      <c r="B125" s="10" t="s">
        <v>13</v>
      </c>
    </row>
    <row r="126" spans="1:18" x14ac:dyDescent="0.2">
      <c r="A126" s="10" t="s">
        <v>206</v>
      </c>
      <c r="B126" s="10" t="s">
        <v>20</v>
      </c>
      <c r="C126" s="3">
        <v>-8.980786735740022</v>
      </c>
      <c r="D126" s="3">
        <f>COUNT(C126:C135)</f>
        <v>4</v>
      </c>
      <c r="E126" s="3">
        <f>10-D126</f>
        <v>6</v>
      </c>
      <c r="F126" s="11">
        <f>COUNTIF(C126:C135,"&lt;=-7,21")/D126</f>
        <v>0.75</v>
      </c>
      <c r="H126" s="3">
        <f>COUNT(G126:G135)</f>
        <v>5</v>
      </c>
      <c r="I126" s="3">
        <f>10-H126</f>
        <v>5</v>
      </c>
      <c r="J126" s="11">
        <f>COUNTIF(G126:G135,"&lt;=-7,64")/H126</f>
        <v>0.8</v>
      </c>
      <c r="L126" s="3">
        <f>COUNT(K126:K135)</f>
        <v>4</v>
      </c>
      <c r="M126" s="3">
        <f>10-L126</f>
        <v>6</v>
      </c>
      <c r="N126" s="11">
        <f>COUNTIF(K126:K135,"&lt;=-8,70")/L126</f>
        <v>0.25</v>
      </c>
      <c r="P126" s="3">
        <f>COUNT(O126:O135)</f>
        <v>2</v>
      </c>
      <c r="Q126" s="3">
        <f>10-P126</f>
        <v>8</v>
      </c>
      <c r="R126" s="11">
        <f>COUNTIF(O126:O135,"&lt;=-8,43")/P126</f>
        <v>0.5</v>
      </c>
    </row>
    <row r="127" spans="1:18" x14ac:dyDescent="0.2">
      <c r="A127" s="10" t="s">
        <v>207</v>
      </c>
      <c r="B127" s="10" t="s">
        <v>20</v>
      </c>
      <c r="G127" s="3">
        <v>-13.730721546945233</v>
      </c>
    </row>
    <row r="128" spans="1:18" x14ac:dyDescent="0.2">
      <c r="A128" s="10" t="s">
        <v>208</v>
      </c>
      <c r="B128" s="10" t="s">
        <v>20</v>
      </c>
    </row>
    <row r="129" spans="1:18" x14ac:dyDescent="0.2">
      <c r="A129" s="10" t="s">
        <v>209</v>
      </c>
      <c r="B129" s="10" t="s">
        <v>20</v>
      </c>
    </row>
    <row r="130" spans="1:18" x14ac:dyDescent="0.2">
      <c r="A130" s="10" t="s">
        <v>210</v>
      </c>
      <c r="B130" s="10" t="s">
        <v>20</v>
      </c>
      <c r="K130" s="3">
        <v>-1.3786136214801894</v>
      </c>
      <c r="O130" s="3">
        <v>-8.8610498737724495</v>
      </c>
    </row>
    <row r="131" spans="1:18" x14ac:dyDescent="0.2">
      <c r="A131" s="10" t="s">
        <v>211</v>
      </c>
      <c r="B131" s="10" t="s">
        <v>20</v>
      </c>
      <c r="G131" s="3">
        <v>-8.9103608787240969</v>
      </c>
    </row>
    <row r="132" spans="1:18" x14ac:dyDescent="0.2">
      <c r="A132" s="10" t="s">
        <v>212</v>
      </c>
      <c r="B132" s="10" t="s">
        <v>20</v>
      </c>
      <c r="K132" s="3">
        <v>-6.5263113227646627</v>
      </c>
    </row>
    <row r="133" spans="1:18" x14ac:dyDescent="0.2">
      <c r="A133" s="10" t="s">
        <v>213</v>
      </c>
      <c r="B133" s="10" t="s">
        <v>20</v>
      </c>
      <c r="C133" s="3">
        <v>2.0513291884263181</v>
      </c>
      <c r="G133" s="3">
        <v>0.19870640007461332</v>
      </c>
      <c r="K133" s="3">
        <v>-1.6896187529895337</v>
      </c>
      <c r="O133" s="3">
        <v>1.7754345508231155</v>
      </c>
    </row>
    <row r="134" spans="1:18" x14ac:dyDescent="0.2">
      <c r="A134" s="10" t="s">
        <v>214</v>
      </c>
      <c r="B134" s="10" t="s">
        <v>20</v>
      </c>
      <c r="C134" s="3">
        <v>-9.2503397418640656</v>
      </c>
      <c r="G134" s="3">
        <v>-10.48839893630546</v>
      </c>
      <c r="K134" s="3">
        <v>-13.030240706118168</v>
      </c>
    </row>
    <row r="135" spans="1:18" x14ac:dyDescent="0.2">
      <c r="A135" s="10" t="s">
        <v>215</v>
      </c>
      <c r="B135" s="10" t="s">
        <v>20</v>
      </c>
      <c r="C135" s="3">
        <v>-12.538123640757004</v>
      </c>
      <c r="G135" s="3">
        <v>-11.19122033447724</v>
      </c>
    </row>
    <row r="136" spans="1:18" x14ac:dyDescent="0.2">
      <c r="A136" s="10" t="s">
        <v>216</v>
      </c>
      <c r="B136" s="10" t="s">
        <v>27</v>
      </c>
      <c r="C136" s="3">
        <v>-2.9597502793132775</v>
      </c>
      <c r="D136" s="3">
        <f>COUNT(C136:C145)</f>
        <v>6</v>
      </c>
      <c r="E136" s="3">
        <f>10-D136</f>
        <v>4</v>
      </c>
      <c r="F136" s="11">
        <f>COUNTIF(C136:C145,"&lt;=-7,21")/D136</f>
        <v>0.5</v>
      </c>
      <c r="G136" s="3">
        <v>-4.1730060827540987</v>
      </c>
      <c r="H136" s="3">
        <f>COUNT(G136:G145)</f>
        <v>4</v>
      </c>
      <c r="I136" s="3">
        <f>10-H136</f>
        <v>6</v>
      </c>
      <c r="J136" s="11">
        <f>COUNTIF(G136:G145,"&lt;=-7,64")/H136</f>
        <v>0.25</v>
      </c>
      <c r="K136" s="3">
        <v>-4.9746071263677418</v>
      </c>
      <c r="L136" s="3">
        <f>COUNT(K136:K145)</f>
        <v>5</v>
      </c>
      <c r="M136" s="3">
        <f>10-L136</f>
        <v>5</v>
      </c>
      <c r="N136" s="11">
        <f>COUNTIF(K136:K145,"&lt;=-8,70")/L136</f>
        <v>0.4</v>
      </c>
      <c r="O136" s="3">
        <v>-3.1676831462290709</v>
      </c>
      <c r="P136" s="3">
        <f>COUNT(O136:O145)</f>
        <v>2</v>
      </c>
      <c r="Q136" s="3">
        <f>10-P136</f>
        <v>8</v>
      </c>
      <c r="R136" s="11">
        <f>COUNTIF(O136:O145,"&lt;=-8,43")/P136</f>
        <v>0.5</v>
      </c>
    </row>
    <row r="137" spans="1:18" x14ac:dyDescent="0.2">
      <c r="A137" s="10" t="s">
        <v>217</v>
      </c>
      <c r="B137" s="10" t="s">
        <v>27</v>
      </c>
      <c r="C137" s="3">
        <v>-12.377672487053047</v>
      </c>
      <c r="K137" s="3">
        <v>-12.572610950585993</v>
      </c>
    </row>
    <row r="138" spans="1:18" x14ac:dyDescent="0.2">
      <c r="A138" s="10" t="s">
        <v>218</v>
      </c>
      <c r="B138" s="10" t="s">
        <v>27</v>
      </c>
      <c r="G138" s="3">
        <v>-12.678386964993388</v>
      </c>
    </row>
    <row r="139" spans="1:18" x14ac:dyDescent="0.2">
      <c r="A139" s="10" t="s">
        <v>219</v>
      </c>
      <c r="B139" s="10" t="s">
        <v>27</v>
      </c>
      <c r="C139" s="3">
        <v>-12.740542857402037</v>
      </c>
      <c r="K139" s="3">
        <v>-10.128126398877381</v>
      </c>
    </row>
    <row r="140" spans="1:18" x14ac:dyDescent="0.2">
      <c r="A140" s="10" t="s">
        <v>220</v>
      </c>
      <c r="B140" s="10" t="s">
        <v>27</v>
      </c>
      <c r="C140" s="3">
        <v>-0.37574357710924683</v>
      </c>
      <c r="G140" s="3">
        <v>1.5637654142103437</v>
      </c>
      <c r="K140" s="3">
        <v>-8.2323176429781544</v>
      </c>
      <c r="O140" s="3">
        <v>-10.583823025443968</v>
      </c>
    </row>
    <row r="141" spans="1:18" x14ac:dyDescent="0.2">
      <c r="A141" s="10" t="s">
        <v>221</v>
      </c>
      <c r="B141" s="10" t="s">
        <v>27</v>
      </c>
      <c r="C141" s="3">
        <v>-8.1212702610829322</v>
      </c>
      <c r="G141" s="3">
        <v>-6.6003375550281218</v>
      </c>
      <c r="K141" s="3">
        <v>-6.9722543233985199</v>
      </c>
    </row>
    <row r="142" spans="1:18" x14ac:dyDescent="0.2">
      <c r="A142" s="10" t="s">
        <v>222</v>
      </c>
      <c r="B142" s="10" t="s">
        <v>27</v>
      </c>
    </row>
    <row r="143" spans="1:18" x14ac:dyDescent="0.2">
      <c r="A143" s="10" t="s">
        <v>223</v>
      </c>
      <c r="B143" s="10" t="s">
        <v>27</v>
      </c>
    </row>
    <row r="144" spans="1:18" x14ac:dyDescent="0.2">
      <c r="A144" s="10" t="s">
        <v>224</v>
      </c>
      <c r="B144" s="10" t="s">
        <v>27</v>
      </c>
      <c r="C144" s="3">
        <v>-5.0567564007829997</v>
      </c>
    </row>
    <row r="145" spans="1:18" x14ac:dyDescent="0.2">
      <c r="A145" s="10" t="s">
        <v>225</v>
      </c>
      <c r="B145" s="10" t="s">
        <v>27</v>
      </c>
    </row>
    <row r="146" spans="1:18" x14ac:dyDescent="0.2">
      <c r="A146" s="10" t="s">
        <v>226</v>
      </c>
      <c r="B146" s="10" t="s">
        <v>34</v>
      </c>
      <c r="D146" s="3">
        <f>COUNT(C146:C155)</f>
        <v>1</v>
      </c>
      <c r="E146" s="3">
        <f>10-D146</f>
        <v>9</v>
      </c>
      <c r="F146" s="11">
        <f>COUNTIF(C146:C155,"&lt;=-7,21")/D146</f>
        <v>1</v>
      </c>
      <c r="H146" s="3">
        <f>COUNT(G146:G155)</f>
        <v>1</v>
      </c>
      <c r="I146" s="3">
        <f>10-H146</f>
        <v>9</v>
      </c>
      <c r="J146" s="11">
        <f>COUNTIF(G146:G155,"&lt;=-7,64")/H146</f>
        <v>1</v>
      </c>
      <c r="L146" s="3">
        <f>COUNT(K146:K155)</f>
        <v>0</v>
      </c>
      <c r="M146" s="3">
        <f>10-L146</f>
        <v>10</v>
      </c>
      <c r="N146" s="11" t="s">
        <v>75</v>
      </c>
      <c r="P146" s="3">
        <f>COUNT(O146:O155)</f>
        <v>1</v>
      </c>
      <c r="Q146" s="3">
        <f>10-P146</f>
        <v>9</v>
      </c>
      <c r="R146" s="11">
        <f>COUNTIF(O146:O155,"&lt;=-8,43")/P146</f>
        <v>1</v>
      </c>
    </row>
    <row r="147" spans="1:18" x14ac:dyDescent="0.2">
      <c r="A147" s="10" t="s">
        <v>227</v>
      </c>
      <c r="B147" s="10" t="s">
        <v>34</v>
      </c>
    </row>
    <row r="148" spans="1:18" x14ac:dyDescent="0.2">
      <c r="A148" s="10" t="s">
        <v>228</v>
      </c>
      <c r="B148" s="10" t="s">
        <v>34</v>
      </c>
    </row>
    <row r="149" spans="1:18" x14ac:dyDescent="0.2">
      <c r="A149" s="10" t="s">
        <v>229</v>
      </c>
      <c r="B149" s="10" t="s">
        <v>34</v>
      </c>
    </row>
    <row r="150" spans="1:18" x14ac:dyDescent="0.2">
      <c r="A150" s="10" t="s">
        <v>230</v>
      </c>
      <c r="B150" s="10" t="s">
        <v>34</v>
      </c>
      <c r="C150" s="3">
        <v>-10.027545035924431</v>
      </c>
    </row>
    <row r="151" spans="1:18" x14ac:dyDescent="0.2">
      <c r="A151" s="10" t="s">
        <v>231</v>
      </c>
      <c r="B151" s="10" t="s">
        <v>34</v>
      </c>
      <c r="G151" s="3">
        <v>-9.4213702670141277</v>
      </c>
    </row>
    <row r="152" spans="1:18" x14ac:dyDescent="0.2">
      <c r="A152" s="10" t="s">
        <v>232</v>
      </c>
      <c r="B152" s="10" t="s">
        <v>34</v>
      </c>
    </row>
    <row r="153" spans="1:18" x14ac:dyDescent="0.2">
      <c r="A153" s="10" t="s">
        <v>233</v>
      </c>
      <c r="B153" s="10" t="s">
        <v>34</v>
      </c>
    </row>
    <row r="154" spans="1:18" x14ac:dyDescent="0.2">
      <c r="A154" s="10" t="s">
        <v>234</v>
      </c>
      <c r="B154" s="10" t="s">
        <v>34</v>
      </c>
      <c r="O154" s="3">
        <v>-10.174965170071012</v>
      </c>
    </row>
    <row r="155" spans="1:18" x14ac:dyDescent="0.2">
      <c r="A155" s="10" t="s">
        <v>235</v>
      </c>
      <c r="B155" s="10" t="s">
        <v>34</v>
      </c>
    </row>
    <row r="156" spans="1:18" x14ac:dyDescent="0.2">
      <c r="A156" s="10" t="s">
        <v>236</v>
      </c>
      <c r="B156" s="10" t="s">
        <v>41</v>
      </c>
      <c r="D156" s="3">
        <f>COUNT(C156:C165)</f>
        <v>3</v>
      </c>
      <c r="E156" s="3">
        <f>10-D156</f>
        <v>7</v>
      </c>
      <c r="F156" s="11">
        <f>COUNTIF(C156:C165,"&lt;=-7,21")/D156</f>
        <v>0</v>
      </c>
      <c r="H156" s="3">
        <f>COUNT(G156:G165)</f>
        <v>4</v>
      </c>
      <c r="I156" s="3">
        <f>10-H156</f>
        <v>6</v>
      </c>
      <c r="J156" s="11">
        <f>COUNTIF(G156:G165,"&lt;=-7,64")/H156</f>
        <v>0.5</v>
      </c>
      <c r="L156" s="3">
        <f>COUNT(K156:K165)</f>
        <v>1</v>
      </c>
      <c r="M156" s="3">
        <f>10-L156</f>
        <v>9</v>
      </c>
      <c r="N156" s="11">
        <f>COUNTIF(K156:K165,"&lt;=-8,70")/L156</f>
        <v>1</v>
      </c>
      <c r="P156" s="3">
        <f>COUNT(O156:O165)</f>
        <v>2</v>
      </c>
      <c r="Q156" s="3">
        <f>10-P156</f>
        <v>8</v>
      </c>
      <c r="R156" s="11">
        <f>COUNTIF(O156:O165,"&lt;=-8,43")/P156</f>
        <v>1</v>
      </c>
    </row>
    <row r="157" spans="1:18" x14ac:dyDescent="0.2">
      <c r="A157" s="10" t="s">
        <v>237</v>
      </c>
      <c r="B157" s="10" t="s">
        <v>41</v>
      </c>
    </row>
    <row r="158" spans="1:18" x14ac:dyDescent="0.2">
      <c r="A158" s="10" t="s">
        <v>238</v>
      </c>
      <c r="B158" s="10" t="s">
        <v>41</v>
      </c>
      <c r="C158" s="3">
        <v>-4.6086468185736091</v>
      </c>
    </row>
    <row r="159" spans="1:18" x14ac:dyDescent="0.2">
      <c r="A159" s="10" t="s">
        <v>239</v>
      </c>
      <c r="B159" s="10" t="s">
        <v>41</v>
      </c>
      <c r="C159" s="3">
        <v>-6.4205564333270138</v>
      </c>
    </row>
    <row r="160" spans="1:18" x14ac:dyDescent="0.2">
      <c r="A160" s="10" t="s">
        <v>240</v>
      </c>
      <c r="B160" s="10" t="s">
        <v>41</v>
      </c>
      <c r="G160" s="3">
        <v>2.5822674937224779</v>
      </c>
      <c r="K160" s="3">
        <v>-12.802644739562091</v>
      </c>
      <c r="O160" s="3">
        <v>-10.510293932253177</v>
      </c>
    </row>
    <row r="161" spans="1:18" x14ac:dyDescent="0.2">
      <c r="A161" s="10" t="s">
        <v>241</v>
      </c>
      <c r="B161" s="10" t="s">
        <v>41</v>
      </c>
      <c r="C161" s="3">
        <v>-7.0702088509329766</v>
      </c>
    </row>
    <row r="162" spans="1:18" x14ac:dyDescent="0.2">
      <c r="A162" s="10" t="s">
        <v>242</v>
      </c>
      <c r="B162" s="10" t="s">
        <v>41</v>
      </c>
      <c r="G162" s="3">
        <v>-13.387065507886954</v>
      </c>
    </row>
    <row r="163" spans="1:18" x14ac:dyDescent="0.2">
      <c r="A163" s="10" t="s">
        <v>243</v>
      </c>
      <c r="B163" s="10" t="s">
        <v>41</v>
      </c>
      <c r="G163" s="3">
        <v>-3.4109702081256872</v>
      </c>
      <c r="O163" s="3">
        <v>-10.114417659200631</v>
      </c>
    </row>
    <row r="164" spans="1:18" x14ac:dyDescent="0.2">
      <c r="A164" s="10" t="s">
        <v>244</v>
      </c>
      <c r="B164" s="10" t="s">
        <v>41</v>
      </c>
    </row>
    <row r="165" spans="1:18" x14ac:dyDescent="0.2">
      <c r="A165" s="10" t="s">
        <v>245</v>
      </c>
      <c r="B165" s="10" t="s">
        <v>41</v>
      </c>
      <c r="G165" s="3">
        <v>-8.7291077820126635</v>
      </c>
    </row>
    <row r="166" spans="1:18" x14ac:dyDescent="0.2">
      <c r="A166" s="10" t="s">
        <v>246</v>
      </c>
      <c r="B166" s="10" t="s">
        <v>47</v>
      </c>
      <c r="C166" s="3">
        <v>-5.5483406433382498</v>
      </c>
      <c r="D166" s="3">
        <f>COUNT(C166:C175)</f>
        <v>5</v>
      </c>
      <c r="E166" s="3">
        <f>10-D166</f>
        <v>5</v>
      </c>
      <c r="F166" s="11">
        <f>COUNTIF(C166:C175,"&lt;=-7,21")/D166</f>
        <v>0.4</v>
      </c>
      <c r="G166" s="3">
        <v>-6.8644023497809172</v>
      </c>
      <c r="H166" s="3">
        <f>COUNT(G166:G175)</f>
        <v>2</v>
      </c>
      <c r="I166" s="3">
        <f>10-H166</f>
        <v>8</v>
      </c>
      <c r="J166" s="11">
        <f>COUNTIF(G166:G175,"&lt;=-7,64")/H166</f>
        <v>0</v>
      </c>
      <c r="L166" s="3">
        <f>COUNT(K166:K175)</f>
        <v>0</v>
      </c>
      <c r="M166" s="3">
        <f>10-L166</f>
        <v>10</v>
      </c>
      <c r="N166" s="11" t="s">
        <v>75</v>
      </c>
      <c r="P166" s="3">
        <f>COUNT(O166:O175)</f>
        <v>1</v>
      </c>
      <c r="Q166" s="3">
        <f>10-P166</f>
        <v>9</v>
      </c>
      <c r="R166" s="11">
        <f>COUNTIF(O166:O175,"&lt;=-8,43")/P166</f>
        <v>0</v>
      </c>
    </row>
    <row r="167" spans="1:18" x14ac:dyDescent="0.2">
      <c r="A167" s="10" t="s">
        <v>247</v>
      </c>
      <c r="B167" s="10" t="s">
        <v>47</v>
      </c>
      <c r="C167" s="3">
        <v>-8.5788373468064059</v>
      </c>
    </row>
    <row r="168" spans="1:18" x14ac:dyDescent="0.2">
      <c r="A168" s="10" t="s">
        <v>248</v>
      </c>
      <c r="B168" s="10" t="s">
        <v>47</v>
      </c>
      <c r="C168" s="3">
        <v>-6.2687852684079965</v>
      </c>
      <c r="G168" s="3">
        <v>-7.59430730409973</v>
      </c>
    </row>
    <row r="169" spans="1:18" x14ac:dyDescent="0.2">
      <c r="A169" s="10" t="s">
        <v>249</v>
      </c>
      <c r="B169" s="10" t="s">
        <v>47</v>
      </c>
      <c r="O169" s="3">
        <v>-5.1798182636266663</v>
      </c>
    </row>
    <row r="170" spans="1:18" x14ac:dyDescent="0.2">
      <c r="A170" s="10" t="s">
        <v>250</v>
      </c>
      <c r="B170" s="10" t="s">
        <v>47</v>
      </c>
    </row>
    <row r="171" spans="1:18" x14ac:dyDescent="0.2">
      <c r="A171" s="10" t="s">
        <v>251</v>
      </c>
      <c r="B171" s="10" t="s">
        <v>47</v>
      </c>
      <c r="C171" s="3">
        <v>-15.651638271819563</v>
      </c>
    </row>
    <row r="172" spans="1:18" x14ac:dyDescent="0.2">
      <c r="A172" s="10" t="s">
        <v>252</v>
      </c>
      <c r="B172" s="10" t="s">
        <v>47</v>
      </c>
      <c r="C172" s="3">
        <v>-2.5902837260225362</v>
      </c>
    </row>
    <row r="173" spans="1:18" x14ac:dyDescent="0.2">
      <c r="A173" s="10" t="s">
        <v>253</v>
      </c>
      <c r="B173" s="10" t="s">
        <v>47</v>
      </c>
    </row>
    <row r="174" spans="1:18" x14ac:dyDescent="0.2">
      <c r="A174" s="10" t="s">
        <v>254</v>
      </c>
      <c r="B174" s="10" t="s">
        <v>47</v>
      </c>
    </row>
    <row r="175" spans="1:18" x14ac:dyDescent="0.2">
      <c r="A175" s="10" t="s">
        <v>255</v>
      </c>
      <c r="B175" s="10" t="s">
        <v>47</v>
      </c>
    </row>
    <row r="176" spans="1:18" x14ac:dyDescent="0.2">
      <c r="A176" s="10" t="s">
        <v>256</v>
      </c>
      <c r="B176" s="10" t="s">
        <v>54</v>
      </c>
      <c r="D176" s="3">
        <f>COUNT(C176:C185)</f>
        <v>3</v>
      </c>
      <c r="E176" s="3">
        <f>10-D176</f>
        <v>7</v>
      </c>
      <c r="F176" s="11">
        <f>COUNTIF(C176:C185,"&lt;=-7,21")/D176</f>
        <v>0.66666666666666663</v>
      </c>
      <c r="H176" s="3">
        <f>COUNT(G176:G185)</f>
        <v>3</v>
      </c>
      <c r="I176" s="3">
        <f>10-H176</f>
        <v>7</v>
      </c>
      <c r="J176" s="11">
        <f>COUNTIF(G176:G185,"&lt;=-7,64")/H176</f>
        <v>0.33333333333333331</v>
      </c>
      <c r="L176" s="3">
        <f>COUNT(K176:K185)</f>
        <v>0</v>
      </c>
      <c r="M176" s="3">
        <f>10-L176</f>
        <v>10</v>
      </c>
      <c r="N176" s="11" t="s">
        <v>75</v>
      </c>
      <c r="P176" s="3">
        <f>COUNT(O176:O185)</f>
        <v>4</v>
      </c>
      <c r="Q176" s="3">
        <f>10-P176</f>
        <v>6</v>
      </c>
      <c r="R176" s="11">
        <f>COUNTIF(O176:O185,"&lt;=-8,43")/P176</f>
        <v>0.5</v>
      </c>
    </row>
    <row r="177" spans="1:18" x14ac:dyDescent="0.2">
      <c r="A177" s="10" t="s">
        <v>257</v>
      </c>
      <c r="B177" s="10" t="s">
        <v>54</v>
      </c>
      <c r="C177" s="3">
        <v>-3.5213366516658153</v>
      </c>
      <c r="G177" s="3">
        <v>-1.8016337788198751</v>
      </c>
    </row>
    <row r="178" spans="1:18" x14ac:dyDescent="0.2">
      <c r="A178" s="10" t="s">
        <v>258</v>
      </c>
      <c r="B178" s="10" t="s">
        <v>54</v>
      </c>
    </row>
    <row r="179" spans="1:18" x14ac:dyDescent="0.2">
      <c r="A179" s="10" t="s">
        <v>259</v>
      </c>
      <c r="B179" s="10" t="s">
        <v>54</v>
      </c>
    </row>
    <row r="180" spans="1:18" x14ac:dyDescent="0.2">
      <c r="A180" s="10" t="s">
        <v>260</v>
      </c>
      <c r="B180" s="10" t="s">
        <v>54</v>
      </c>
      <c r="G180" s="3">
        <v>-4.4133705903120779</v>
      </c>
    </row>
    <row r="181" spans="1:18" x14ac:dyDescent="0.2">
      <c r="A181" s="10" t="s">
        <v>261</v>
      </c>
      <c r="B181" s="10" t="s">
        <v>54</v>
      </c>
      <c r="C181" s="3">
        <v>-11.716115726380014</v>
      </c>
      <c r="O181" s="3">
        <v>-13.078135001241346</v>
      </c>
    </row>
    <row r="182" spans="1:18" x14ac:dyDescent="0.2">
      <c r="A182" s="10" t="s">
        <v>262</v>
      </c>
      <c r="B182" s="10" t="s">
        <v>54</v>
      </c>
    </row>
    <row r="183" spans="1:18" x14ac:dyDescent="0.2">
      <c r="A183" s="10" t="s">
        <v>263</v>
      </c>
      <c r="B183" s="10" t="s">
        <v>54</v>
      </c>
      <c r="O183" s="3">
        <v>-8.1851581676231486</v>
      </c>
    </row>
    <row r="184" spans="1:18" x14ac:dyDescent="0.2">
      <c r="A184" s="10" t="s">
        <v>264</v>
      </c>
      <c r="B184" s="10" t="s">
        <v>54</v>
      </c>
      <c r="C184" s="3">
        <v>-11.967117980466345</v>
      </c>
      <c r="O184" s="3">
        <v>-8.2847431359692223</v>
      </c>
    </row>
    <row r="185" spans="1:18" x14ac:dyDescent="0.2">
      <c r="A185" s="10" t="s">
        <v>265</v>
      </c>
      <c r="B185" s="10" t="s">
        <v>54</v>
      </c>
      <c r="G185" s="3">
        <v>-9.5463169480897054</v>
      </c>
      <c r="O185" s="3">
        <v>-11.854701599647072</v>
      </c>
    </row>
    <row r="186" spans="1:18" x14ac:dyDescent="0.2">
      <c r="A186" s="10" t="s">
        <v>266</v>
      </c>
      <c r="B186" s="10" t="s">
        <v>59</v>
      </c>
      <c r="D186" s="3">
        <f>COUNT(C186:C195)</f>
        <v>3</v>
      </c>
      <c r="E186" s="3">
        <f>10-D186</f>
        <v>7</v>
      </c>
      <c r="F186" s="11">
        <f>COUNTIF(C186:C195,"&lt;=-7,21")/D186</f>
        <v>0.66666666666666663</v>
      </c>
      <c r="H186" s="3">
        <f>COUNT(G186:G195)</f>
        <v>1</v>
      </c>
      <c r="I186" s="3">
        <f>10-H186</f>
        <v>9</v>
      </c>
      <c r="J186" s="11">
        <f>COUNTIF(G186:G195,"&lt;=-7,64")/H186</f>
        <v>0</v>
      </c>
      <c r="L186" s="3">
        <f>COUNT(K186:K195)</f>
        <v>2</v>
      </c>
      <c r="M186" s="3">
        <f>10-L186</f>
        <v>8</v>
      </c>
      <c r="N186" s="11">
        <f>COUNTIF(K186:K195,"&lt;=-8,70")/L186</f>
        <v>0.5</v>
      </c>
      <c r="O186" s="3">
        <v>0.50622618895350846</v>
      </c>
      <c r="P186" s="3">
        <f>COUNT(O186:O195)</f>
        <v>2</v>
      </c>
      <c r="Q186" s="3">
        <f>10-P186</f>
        <v>8</v>
      </c>
      <c r="R186" s="11">
        <f>COUNTIF(O186:O195,"&lt;=-8,43")/P186</f>
        <v>0</v>
      </c>
    </row>
    <row r="187" spans="1:18" x14ac:dyDescent="0.2">
      <c r="A187" s="10" t="s">
        <v>267</v>
      </c>
      <c r="B187" s="10" t="s">
        <v>59</v>
      </c>
    </row>
    <row r="188" spans="1:18" x14ac:dyDescent="0.2">
      <c r="A188" s="10" t="s">
        <v>268</v>
      </c>
      <c r="B188" s="10" t="s">
        <v>59</v>
      </c>
    </row>
    <row r="189" spans="1:18" x14ac:dyDescent="0.2">
      <c r="A189" s="10" t="s">
        <v>269</v>
      </c>
      <c r="B189" s="10" t="s">
        <v>59</v>
      </c>
    </row>
    <row r="190" spans="1:18" x14ac:dyDescent="0.2">
      <c r="A190" s="10" t="s">
        <v>270</v>
      </c>
      <c r="B190" s="10" t="s">
        <v>59</v>
      </c>
      <c r="C190" s="3">
        <v>-8.3649136812985248</v>
      </c>
    </row>
    <row r="191" spans="1:18" x14ac:dyDescent="0.2">
      <c r="A191" s="10" t="s">
        <v>271</v>
      </c>
      <c r="B191" s="10" t="s">
        <v>59</v>
      </c>
    </row>
    <row r="192" spans="1:18" x14ac:dyDescent="0.2">
      <c r="A192" s="10" t="s">
        <v>272</v>
      </c>
      <c r="B192" s="10" t="s">
        <v>59</v>
      </c>
    </row>
    <row r="193" spans="1:18" x14ac:dyDescent="0.2">
      <c r="A193" s="10" t="s">
        <v>273</v>
      </c>
      <c r="B193" s="10" t="s">
        <v>59</v>
      </c>
      <c r="C193" s="3">
        <v>-10.588964104844516</v>
      </c>
    </row>
    <row r="194" spans="1:18" x14ac:dyDescent="0.2">
      <c r="A194" s="10" t="s">
        <v>274</v>
      </c>
      <c r="B194" s="10" t="s">
        <v>59</v>
      </c>
      <c r="K194" s="3">
        <v>-6.3439505735123642</v>
      </c>
    </row>
    <row r="195" spans="1:18" x14ac:dyDescent="0.2">
      <c r="A195" s="10" t="s">
        <v>275</v>
      </c>
      <c r="B195" s="10" t="s">
        <v>59</v>
      </c>
      <c r="C195" s="3">
        <v>-5.6479555125605652</v>
      </c>
      <c r="G195" s="3">
        <v>-0.24223515644958946</v>
      </c>
      <c r="K195" s="3">
        <v>-9.7128995035822214</v>
      </c>
      <c r="O195" s="3">
        <v>-6.7583210692254498</v>
      </c>
    </row>
    <row r="196" spans="1:18" x14ac:dyDescent="0.2">
      <c r="A196" s="10" t="s">
        <v>276</v>
      </c>
      <c r="B196" s="10" t="s">
        <v>63</v>
      </c>
      <c r="C196" s="3">
        <v>-7.6197251840388329</v>
      </c>
      <c r="D196" s="3">
        <f>COUNT(C196:C205)</f>
        <v>4</v>
      </c>
      <c r="E196" s="3">
        <f>10-D196</f>
        <v>6</v>
      </c>
      <c r="F196" s="11">
        <f>COUNTIF(C196:C205,"&lt;=-7,21")/D196</f>
        <v>0.5</v>
      </c>
      <c r="G196" s="3">
        <v>-12.442746879201383</v>
      </c>
      <c r="H196" s="3">
        <f>COUNT(G196:G205)</f>
        <v>4</v>
      </c>
      <c r="I196" s="3">
        <f>10-H196</f>
        <v>6</v>
      </c>
      <c r="J196" s="11">
        <f>COUNTIF(G196:G205,"&lt;=-7,64")/H196</f>
        <v>0.75</v>
      </c>
      <c r="L196" s="3">
        <f>COUNT(K196:K205)</f>
        <v>5</v>
      </c>
      <c r="M196" s="3">
        <f>10-L196</f>
        <v>5</v>
      </c>
      <c r="N196" s="11">
        <f>COUNTIF(K196:K205,"&lt;=-8,70")/L196</f>
        <v>1</v>
      </c>
      <c r="P196" s="3">
        <f>COUNT(O196:O205)</f>
        <v>2</v>
      </c>
      <c r="Q196" s="3">
        <f>10-P196</f>
        <v>8</v>
      </c>
      <c r="R196" s="11">
        <f>COUNTIF(O196:O205,"&lt;=-8,43")/P196</f>
        <v>1</v>
      </c>
    </row>
    <row r="197" spans="1:18" x14ac:dyDescent="0.2">
      <c r="A197" s="10" t="s">
        <v>277</v>
      </c>
      <c r="B197" s="10" t="s">
        <v>63</v>
      </c>
    </row>
    <row r="198" spans="1:18" x14ac:dyDescent="0.2">
      <c r="A198" s="10" t="s">
        <v>278</v>
      </c>
      <c r="B198" s="10" t="s">
        <v>63</v>
      </c>
      <c r="C198" s="3">
        <v>-7.1745421940392484</v>
      </c>
      <c r="G198" s="3">
        <v>-3.9117993354234848</v>
      </c>
      <c r="K198" s="3">
        <v>-12.013336847346922</v>
      </c>
    </row>
    <row r="199" spans="1:18" x14ac:dyDescent="0.2">
      <c r="A199" s="10" t="s">
        <v>279</v>
      </c>
      <c r="B199" s="10" t="s">
        <v>63</v>
      </c>
    </row>
    <row r="200" spans="1:18" x14ac:dyDescent="0.2">
      <c r="A200" s="10" t="s">
        <v>280</v>
      </c>
      <c r="B200" s="10" t="s">
        <v>63</v>
      </c>
      <c r="K200" s="3">
        <v>-13.290397716691329</v>
      </c>
    </row>
    <row r="201" spans="1:18" x14ac:dyDescent="0.2">
      <c r="A201" s="10" t="s">
        <v>281</v>
      </c>
      <c r="B201" s="10" t="s">
        <v>63</v>
      </c>
      <c r="C201" s="3">
        <v>-10.50408682826153</v>
      </c>
      <c r="K201" s="3">
        <v>-10.114062791073321</v>
      </c>
    </row>
    <row r="202" spans="1:18" x14ac:dyDescent="0.2">
      <c r="A202" s="10" t="s">
        <v>282</v>
      </c>
      <c r="B202" s="10" t="s">
        <v>63</v>
      </c>
    </row>
    <row r="203" spans="1:18" x14ac:dyDescent="0.2">
      <c r="A203" s="10" t="s">
        <v>283</v>
      </c>
      <c r="B203" s="10" t="s">
        <v>63</v>
      </c>
      <c r="G203" s="3">
        <v>-12.529617231022424</v>
      </c>
      <c r="K203" s="3">
        <v>-13.486496500113976</v>
      </c>
      <c r="O203" s="3">
        <v>-8.6091831920839095</v>
      </c>
    </row>
    <row r="204" spans="1:18" x14ac:dyDescent="0.2">
      <c r="A204" s="10" t="s">
        <v>284</v>
      </c>
      <c r="B204" s="10" t="s">
        <v>63</v>
      </c>
      <c r="C204" s="3">
        <v>-6.0423633308833926</v>
      </c>
      <c r="G204" s="3">
        <v>-12.872879562592868</v>
      </c>
      <c r="K204" s="3">
        <v>-12.244796330963265</v>
      </c>
    </row>
    <row r="205" spans="1:18" x14ac:dyDescent="0.2">
      <c r="A205" s="10" t="s">
        <v>285</v>
      </c>
      <c r="B205" s="10" t="s">
        <v>63</v>
      </c>
      <c r="O205" s="3">
        <v>-10.826255841120046</v>
      </c>
    </row>
    <row r="206" spans="1:18" x14ac:dyDescent="0.2">
      <c r="A206" s="10" t="s">
        <v>286</v>
      </c>
      <c r="B206" s="10" t="s">
        <v>2</v>
      </c>
      <c r="D206" s="3">
        <f>COUNT(C206:C215)</f>
        <v>5</v>
      </c>
      <c r="E206" s="3">
        <f>10-D206</f>
        <v>5</v>
      </c>
      <c r="F206" s="11">
        <f>COUNTIF(C206:C215,"&lt;=-7,21")/D206</f>
        <v>0.4</v>
      </c>
      <c r="H206" s="3">
        <f>COUNT(G206:G215)</f>
        <v>1</v>
      </c>
      <c r="I206" s="3">
        <f>10-H206</f>
        <v>9</v>
      </c>
      <c r="J206" s="11">
        <f>COUNTIF(G206:G215,"&lt;=-7,64")/H206</f>
        <v>1</v>
      </c>
      <c r="L206" s="3">
        <f>COUNT(K206:K215)</f>
        <v>2</v>
      </c>
      <c r="M206" s="3">
        <f>10-L206</f>
        <v>8</v>
      </c>
      <c r="N206" s="11">
        <f>COUNTIF(K206:K215,"&lt;=-8,70")/L206</f>
        <v>1</v>
      </c>
      <c r="P206" s="3">
        <f>COUNT(O206:O215)</f>
        <v>0</v>
      </c>
      <c r="Q206" s="3">
        <f>10-P206</f>
        <v>10</v>
      </c>
      <c r="R206" s="11" t="s">
        <v>75</v>
      </c>
    </row>
    <row r="207" spans="1:18" x14ac:dyDescent="0.2">
      <c r="A207" s="10" t="s">
        <v>287</v>
      </c>
      <c r="B207" s="10" t="s">
        <v>2</v>
      </c>
    </row>
    <row r="208" spans="1:18" x14ac:dyDescent="0.2">
      <c r="A208" s="10" t="s">
        <v>288</v>
      </c>
      <c r="B208" s="10" t="s">
        <v>2</v>
      </c>
    </row>
    <row r="209" spans="1:18" x14ac:dyDescent="0.2">
      <c r="A209" s="10" t="s">
        <v>289</v>
      </c>
      <c r="B209" s="10" t="s">
        <v>2</v>
      </c>
      <c r="C209" s="3">
        <v>-5.7678578339048983</v>
      </c>
      <c r="G209" s="3">
        <v>-8.1806914294500004</v>
      </c>
    </row>
    <row r="210" spans="1:18" x14ac:dyDescent="0.2">
      <c r="A210" s="10" t="s">
        <v>290</v>
      </c>
      <c r="B210" s="10" t="s">
        <v>2</v>
      </c>
      <c r="C210" s="3">
        <v>-7.3763067905727855</v>
      </c>
    </row>
    <row r="211" spans="1:18" x14ac:dyDescent="0.2">
      <c r="A211" s="10" t="s">
        <v>291</v>
      </c>
      <c r="B211" s="10" t="s">
        <v>2</v>
      </c>
      <c r="C211" s="3">
        <v>-4.4542474098993141</v>
      </c>
      <c r="K211" s="3">
        <v>-11.070279672631202</v>
      </c>
    </row>
    <row r="212" spans="1:18" x14ac:dyDescent="0.2">
      <c r="A212" s="10" t="s">
        <v>292</v>
      </c>
      <c r="B212" s="10" t="s">
        <v>2</v>
      </c>
    </row>
    <row r="213" spans="1:18" x14ac:dyDescent="0.2">
      <c r="A213" s="10" t="s">
        <v>293</v>
      </c>
      <c r="B213" s="10" t="s">
        <v>2</v>
      </c>
    </row>
    <row r="214" spans="1:18" x14ac:dyDescent="0.2">
      <c r="A214" s="10" t="s">
        <v>294</v>
      </c>
      <c r="B214" s="10" t="s">
        <v>2</v>
      </c>
      <c r="C214" s="3">
        <v>-7.5606507713001729</v>
      </c>
      <c r="K214" s="3">
        <v>-9.7555892348331223</v>
      </c>
    </row>
    <row r="215" spans="1:18" x14ac:dyDescent="0.2">
      <c r="A215" s="10" t="s">
        <v>295</v>
      </c>
      <c r="B215" s="10" t="s">
        <v>2</v>
      </c>
      <c r="C215" s="3">
        <v>-3.0834235597153734</v>
      </c>
    </row>
    <row r="216" spans="1:18" x14ac:dyDescent="0.2">
      <c r="A216" s="10" t="s">
        <v>296</v>
      </c>
      <c r="B216" s="10" t="s">
        <v>8</v>
      </c>
      <c r="D216" s="3">
        <f>COUNT(C216:C225)</f>
        <v>4</v>
      </c>
      <c r="E216" s="3">
        <f>10-D216</f>
        <v>6</v>
      </c>
      <c r="F216" s="11">
        <f>COUNTIF(C216:C225,"&lt;=-7,21")/D216</f>
        <v>0.5</v>
      </c>
      <c r="G216" s="3">
        <v>-5.331002619720806</v>
      </c>
      <c r="H216" s="3">
        <f>COUNT(G216:G225)</f>
        <v>2</v>
      </c>
      <c r="I216" s="3">
        <f>10-H216</f>
        <v>8</v>
      </c>
      <c r="J216" s="11">
        <f>COUNTIF(G216:G225,"&lt;=-7,64")/H216</f>
        <v>0</v>
      </c>
      <c r="L216" s="3">
        <f>COUNT(K216:K225)</f>
        <v>0</v>
      </c>
      <c r="M216" s="3">
        <f>10-L216</f>
        <v>10</v>
      </c>
      <c r="N216" s="11" t="s">
        <v>75</v>
      </c>
      <c r="P216" s="3">
        <f>COUNT(O216:O225)</f>
        <v>2</v>
      </c>
      <c r="Q216" s="3">
        <f>10-P216</f>
        <v>8</v>
      </c>
      <c r="R216" s="11">
        <f>COUNTIF(O216:O225,"&lt;=-8,43")/P216</f>
        <v>0</v>
      </c>
    </row>
    <row r="217" spans="1:18" x14ac:dyDescent="0.2">
      <c r="A217" s="10" t="s">
        <v>297</v>
      </c>
      <c r="B217" s="10" t="s">
        <v>8</v>
      </c>
    </row>
    <row r="218" spans="1:18" x14ac:dyDescent="0.2">
      <c r="A218" s="10" t="s">
        <v>298</v>
      </c>
      <c r="B218" s="10" t="s">
        <v>8</v>
      </c>
      <c r="C218" s="3">
        <v>-7.381245649747286</v>
      </c>
    </row>
    <row r="219" spans="1:18" x14ac:dyDescent="0.2">
      <c r="A219" s="10" t="s">
        <v>299</v>
      </c>
      <c r="B219" s="10" t="s">
        <v>8</v>
      </c>
      <c r="C219" s="3">
        <v>-4.636874086457679</v>
      </c>
      <c r="G219" s="3">
        <v>-5.911208667290623</v>
      </c>
    </row>
    <row r="220" spans="1:18" x14ac:dyDescent="0.2">
      <c r="A220" s="10" t="s">
        <v>300</v>
      </c>
      <c r="B220" s="10" t="s">
        <v>8</v>
      </c>
    </row>
    <row r="221" spans="1:18" x14ac:dyDescent="0.2">
      <c r="A221" s="10" t="s">
        <v>301</v>
      </c>
      <c r="B221" s="10" t="s">
        <v>8</v>
      </c>
      <c r="C221" s="3">
        <v>-5.4261541552020063</v>
      </c>
    </row>
    <row r="222" spans="1:18" x14ac:dyDescent="0.2">
      <c r="A222" s="10" t="s">
        <v>302</v>
      </c>
      <c r="B222" s="10" t="s">
        <v>8</v>
      </c>
    </row>
    <row r="223" spans="1:18" x14ac:dyDescent="0.2">
      <c r="A223" s="10" t="s">
        <v>303</v>
      </c>
      <c r="B223" s="10" t="s">
        <v>8</v>
      </c>
      <c r="C223" s="3">
        <v>-14.135993401494222</v>
      </c>
      <c r="O223" s="3">
        <v>-2.2184020953030701</v>
      </c>
    </row>
    <row r="224" spans="1:18" x14ac:dyDescent="0.2">
      <c r="A224" s="10" t="s">
        <v>304</v>
      </c>
      <c r="B224" s="10" t="s">
        <v>8</v>
      </c>
    </row>
    <row r="225" spans="1:18" x14ac:dyDescent="0.2">
      <c r="A225" s="10" t="s">
        <v>305</v>
      </c>
      <c r="B225" s="10" t="s">
        <v>8</v>
      </c>
      <c r="O225" s="3">
        <v>-8.0779940540903077</v>
      </c>
    </row>
    <row r="226" spans="1:18" x14ac:dyDescent="0.2">
      <c r="A226" s="10" t="s">
        <v>306</v>
      </c>
      <c r="B226" s="10" t="s">
        <v>14</v>
      </c>
      <c r="C226" s="3">
        <v>-1.7624145221242762</v>
      </c>
      <c r="D226" s="3">
        <f>COUNT(C226:C235)</f>
        <v>2</v>
      </c>
      <c r="E226" s="3">
        <f>10-D226</f>
        <v>8</v>
      </c>
      <c r="F226" s="11">
        <f>COUNTIF(C226:C235,"&lt;=-7,21")/D226</f>
        <v>0.5</v>
      </c>
      <c r="H226" s="3">
        <f>COUNT(G226:G235)</f>
        <v>3</v>
      </c>
      <c r="I226" s="3">
        <f>10-H226</f>
        <v>7</v>
      </c>
      <c r="J226" s="11">
        <f>COUNTIF(G226:G235,"&lt;=-7,64")/H226</f>
        <v>0</v>
      </c>
      <c r="L226" s="3">
        <f>COUNT(K226:K235)</f>
        <v>0</v>
      </c>
      <c r="M226" s="3">
        <f>10-L226</f>
        <v>10</v>
      </c>
      <c r="N226" s="11" t="s">
        <v>75</v>
      </c>
      <c r="P226" s="3">
        <f>COUNT(O226:O235)</f>
        <v>1</v>
      </c>
      <c r="Q226" s="3">
        <f>10-P226</f>
        <v>9</v>
      </c>
      <c r="R226" s="11">
        <f>COUNTIF(O226:O235,"&lt;=-8,43")/P226</f>
        <v>1</v>
      </c>
    </row>
    <row r="227" spans="1:18" x14ac:dyDescent="0.2">
      <c r="A227" s="10" t="s">
        <v>307</v>
      </c>
      <c r="B227" s="10" t="s">
        <v>14</v>
      </c>
      <c r="G227" s="3">
        <v>-3.8423522932541467</v>
      </c>
    </row>
    <row r="228" spans="1:18" x14ac:dyDescent="0.2">
      <c r="A228" s="10" t="s">
        <v>308</v>
      </c>
      <c r="B228" s="10" t="s">
        <v>14</v>
      </c>
      <c r="G228" s="3">
        <v>-4.0687297634017581</v>
      </c>
    </row>
    <row r="229" spans="1:18" x14ac:dyDescent="0.2">
      <c r="A229" s="10" t="s">
        <v>309</v>
      </c>
      <c r="B229" s="10" t="s">
        <v>14</v>
      </c>
    </row>
    <row r="230" spans="1:18" x14ac:dyDescent="0.2">
      <c r="A230" s="10" t="s">
        <v>310</v>
      </c>
      <c r="B230" s="10" t="s">
        <v>14</v>
      </c>
    </row>
    <row r="231" spans="1:18" x14ac:dyDescent="0.2">
      <c r="A231" s="10" t="s">
        <v>311</v>
      </c>
      <c r="B231" s="10" t="s">
        <v>14</v>
      </c>
      <c r="G231" s="3">
        <v>-6.4078404814132206</v>
      </c>
      <c r="O231" s="3">
        <v>-11.217027186027744</v>
      </c>
    </row>
    <row r="232" spans="1:18" x14ac:dyDescent="0.2">
      <c r="A232" s="10" t="s">
        <v>312</v>
      </c>
      <c r="B232" s="10" t="s">
        <v>14</v>
      </c>
      <c r="C232" s="3">
        <v>-11.253390549627923</v>
      </c>
    </row>
    <row r="233" spans="1:18" x14ac:dyDescent="0.2">
      <c r="A233" s="10" t="s">
        <v>313</v>
      </c>
      <c r="B233" s="10" t="s">
        <v>14</v>
      </c>
    </row>
    <row r="234" spans="1:18" x14ac:dyDescent="0.2">
      <c r="A234" s="10" t="s">
        <v>314</v>
      </c>
      <c r="B234" s="10" t="s">
        <v>14</v>
      </c>
    </row>
    <row r="235" spans="1:18" x14ac:dyDescent="0.2">
      <c r="A235" s="10" t="s">
        <v>315</v>
      </c>
      <c r="B235" s="10" t="s">
        <v>14</v>
      </c>
    </row>
    <row r="236" spans="1:18" x14ac:dyDescent="0.2">
      <c r="A236" s="10" t="s">
        <v>316</v>
      </c>
      <c r="B236" s="10" t="s">
        <v>21</v>
      </c>
      <c r="D236" s="3">
        <f>COUNT(C236:C245)</f>
        <v>2</v>
      </c>
      <c r="E236" s="3">
        <f>10-D236</f>
        <v>8</v>
      </c>
      <c r="F236" s="11">
        <f>COUNTIF(C236:C245,"&lt;=-7,21")/D236</f>
        <v>0.5</v>
      </c>
      <c r="H236" s="3">
        <f>COUNT(G236:G245)</f>
        <v>0</v>
      </c>
      <c r="I236" s="3">
        <f>10-H236</f>
        <v>10</v>
      </c>
      <c r="J236" s="11" t="s">
        <v>75</v>
      </c>
      <c r="L236" s="3">
        <f>COUNT(K236:K245)</f>
        <v>2</v>
      </c>
      <c r="M236" s="3">
        <f>10-L236</f>
        <v>8</v>
      </c>
      <c r="N236" s="11">
        <f>COUNTIF(K236:K245,"&lt;=-8,70")/L236</f>
        <v>1</v>
      </c>
      <c r="P236" s="3">
        <f>COUNT(O236:O245)</f>
        <v>0</v>
      </c>
      <c r="Q236" s="3">
        <f>10-P236</f>
        <v>10</v>
      </c>
      <c r="R236" s="11" t="s">
        <v>75</v>
      </c>
    </row>
    <row r="237" spans="1:18" x14ac:dyDescent="0.2">
      <c r="A237" s="10" t="s">
        <v>317</v>
      </c>
      <c r="B237" s="10" t="s">
        <v>21</v>
      </c>
      <c r="K237" s="3">
        <v>-8.7104067910105361</v>
      </c>
    </row>
    <row r="238" spans="1:18" x14ac:dyDescent="0.2">
      <c r="A238" s="10" t="s">
        <v>318</v>
      </c>
      <c r="B238" s="10" t="s">
        <v>21</v>
      </c>
    </row>
    <row r="239" spans="1:18" x14ac:dyDescent="0.2">
      <c r="A239" s="10" t="s">
        <v>319</v>
      </c>
      <c r="B239" s="10" t="s">
        <v>21</v>
      </c>
    </row>
    <row r="240" spans="1:18" x14ac:dyDescent="0.2">
      <c r="A240" s="10" t="s">
        <v>320</v>
      </c>
      <c r="B240" s="10" t="s">
        <v>21</v>
      </c>
    </row>
    <row r="241" spans="1:18" x14ac:dyDescent="0.2">
      <c r="A241" s="10" t="s">
        <v>321</v>
      </c>
      <c r="B241" s="10" t="s">
        <v>21</v>
      </c>
    </row>
    <row r="242" spans="1:18" x14ac:dyDescent="0.2">
      <c r="A242" s="10" t="s">
        <v>322</v>
      </c>
      <c r="B242" s="10" t="s">
        <v>21</v>
      </c>
    </row>
    <row r="243" spans="1:18" x14ac:dyDescent="0.2">
      <c r="A243" s="10" t="s">
        <v>323</v>
      </c>
      <c r="B243" s="10" t="s">
        <v>21</v>
      </c>
      <c r="C243" s="3">
        <v>-7.1435932872889314</v>
      </c>
      <c r="K243" s="3">
        <v>-11.217677355947494</v>
      </c>
    </row>
    <row r="244" spans="1:18" x14ac:dyDescent="0.2">
      <c r="A244" s="10" t="s">
        <v>324</v>
      </c>
      <c r="B244" s="10" t="s">
        <v>21</v>
      </c>
    </row>
    <row r="245" spans="1:18" x14ac:dyDescent="0.2">
      <c r="A245" s="10" t="s">
        <v>325</v>
      </c>
      <c r="B245" s="10" t="s">
        <v>21</v>
      </c>
      <c r="C245" s="3">
        <v>-12.248361061853197</v>
      </c>
    </row>
    <row r="246" spans="1:18" x14ac:dyDescent="0.2">
      <c r="A246" s="10" t="s">
        <v>326</v>
      </c>
      <c r="B246" s="10" t="s">
        <v>28</v>
      </c>
      <c r="C246" s="3">
        <v>-10.149802684511704</v>
      </c>
      <c r="D246" s="3">
        <f>COUNT(C246:C255)</f>
        <v>6</v>
      </c>
      <c r="E246" s="3">
        <f>10-D246</f>
        <v>4</v>
      </c>
      <c r="F246" s="11">
        <f>COUNTIF(C246:C255,"&lt;=-7,21")/D246</f>
        <v>0.33333333333333331</v>
      </c>
      <c r="H246" s="3">
        <f>COUNT(G246:G255)</f>
        <v>4</v>
      </c>
      <c r="I246" s="3">
        <f>10-H246</f>
        <v>6</v>
      </c>
      <c r="J246" s="11">
        <f>COUNTIF(G246:G255,"&lt;=-7,64")/H246</f>
        <v>0.5</v>
      </c>
      <c r="L246" s="3">
        <f>COUNT(K246:K255)</f>
        <v>5</v>
      </c>
      <c r="M246" s="3">
        <f>10-L246</f>
        <v>5</v>
      </c>
      <c r="N246" s="11">
        <f>COUNTIF(K246:K255,"&lt;=-8,70")/L246</f>
        <v>0.6</v>
      </c>
      <c r="P246" s="3">
        <f>COUNT(O246:O255)</f>
        <v>3</v>
      </c>
      <c r="Q246" s="3">
        <f>10-P246</f>
        <v>7</v>
      </c>
      <c r="R246" s="11">
        <f>COUNTIF(O246:O255,"&lt;=-8,43")/P246</f>
        <v>0.33333333333333331</v>
      </c>
    </row>
    <row r="247" spans="1:18" x14ac:dyDescent="0.2">
      <c r="A247" s="10" t="s">
        <v>327</v>
      </c>
      <c r="B247" s="10" t="s">
        <v>28</v>
      </c>
      <c r="C247" s="3">
        <v>-4.8335192049131228</v>
      </c>
      <c r="G247" s="3">
        <v>-11.708203019898168</v>
      </c>
      <c r="J247" s="10"/>
      <c r="K247" s="3">
        <v>-9.0801197882685631</v>
      </c>
      <c r="O247" s="3">
        <v>-6.3727314816808063</v>
      </c>
    </row>
    <row r="248" spans="1:18" x14ac:dyDescent="0.2">
      <c r="A248" s="10" t="s">
        <v>328</v>
      </c>
      <c r="B248" s="10" t="s">
        <v>28</v>
      </c>
      <c r="C248" s="3">
        <v>-8.6679713381831061</v>
      </c>
      <c r="G248" s="3">
        <v>-10.490993033345658</v>
      </c>
      <c r="K248" s="3">
        <v>-9.7109067082710041</v>
      </c>
    </row>
    <row r="249" spans="1:18" x14ac:dyDescent="0.2">
      <c r="A249" s="10" t="s">
        <v>329</v>
      </c>
      <c r="B249" s="10" t="s">
        <v>28</v>
      </c>
      <c r="C249" s="3">
        <v>0.38232839889580128</v>
      </c>
      <c r="K249" s="3">
        <v>-13.914749818047845</v>
      </c>
    </row>
    <row r="250" spans="1:18" x14ac:dyDescent="0.2">
      <c r="A250" s="10" t="s">
        <v>330</v>
      </c>
      <c r="B250" s="10" t="s">
        <v>28</v>
      </c>
      <c r="C250" s="3">
        <v>-4.8931799708439918</v>
      </c>
      <c r="G250" s="3">
        <v>-7.5709075291012526</v>
      </c>
      <c r="K250" s="3">
        <v>-5.0270194248880795</v>
      </c>
      <c r="O250" s="3">
        <v>-2.8940117203707345</v>
      </c>
    </row>
    <row r="251" spans="1:18" x14ac:dyDescent="0.2">
      <c r="A251" s="10" t="s">
        <v>331</v>
      </c>
      <c r="B251" s="10" t="s">
        <v>28</v>
      </c>
      <c r="C251" s="3">
        <v>-2.1763521126556302</v>
      </c>
      <c r="G251" s="3">
        <v>-4.6483324945728794</v>
      </c>
      <c r="K251" s="3">
        <v>-4.3896442560083804</v>
      </c>
      <c r="O251" s="3">
        <v>-12.493184554358049</v>
      </c>
    </row>
    <row r="252" spans="1:18" x14ac:dyDescent="0.2">
      <c r="A252" s="10" t="s">
        <v>332</v>
      </c>
      <c r="B252" s="10" t="s">
        <v>28</v>
      </c>
    </row>
    <row r="253" spans="1:18" x14ac:dyDescent="0.2">
      <c r="A253" s="10" t="s">
        <v>333</v>
      </c>
      <c r="B253" s="10" t="s">
        <v>28</v>
      </c>
    </row>
    <row r="254" spans="1:18" x14ac:dyDescent="0.2">
      <c r="A254" s="10" t="s">
        <v>334</v>
      </c>
      <c r="B254" s="10" t="s">
        <v>28</v>
      </c>
    </row>
    <row r="255" spans="1:18" x14ac:dyDescent="0.2">
      <c r="A255" s="10" t="s">
        <v>335</v>
      </c>
      <c r="B255" s="10" t="s">
        <v>28</v>
      </c>
    </row>
    <row r="256" spans="1:18" x14ac:dyDescent="0.2">
      <c r="A256" s="10" t="s">
        <v>336</v>
      </c>
      <c r="B256" s="10" t="s">
        <v>35</v>
      </c>
      <c r="D256" s="3">
        <f>COUNT(C256:C265)</f>
        <v>7</v>
      </c>
      <c r="E256" s="3">
        <f>10-D256</f>
        <v>3</v>
      </c>
      <c r="F256" s="11">
        <f>COUNTIF(C256:C265,"&lt;=-7,21")/D256</f>
        <v>0.42857142857142855</v>
      </c>
      <c r="H256" s="3">
        <f>COUNT(G256:G265)</f>
        <v>6</v>
      </c>
      <c r="I256" s="3">
        <f>10-H256</f>
        <v>4</v>
      </c>
      <c r="J256" s="11">
        <f>COUNTIF(G256:G265,"&lt;=-7,64")/H256</f>
        <v>0.33333333333333331</v>
      </c>
      <c r="L256" s="3">
        <f>COUNT(K256:K265)</f>
        <v>4</v>
      </c>
      <c r="M256" s="3">
        <f>10-L256</f>
        <v>6</v>
      </c>
      <c r="N256" s="11">
        <f>COUNTIF(K256:K265,"&lt;=-8,70")/L256</f>
        <v>0.25</v>
      </c>
      <c r="P256" s="3">
        <f>COUNT(O256:O265)</f>
        <v>2</v>
      </c>
      <c r="Q256" s="3">
        <f>10-P256</f>
        <v>8</v>
      </c>
      <c r="R256" s="11">
        <f>COUNTIF(O256:O265,"&lt;=-8,43")/P256</f>
        <v>0.5</v>
      </c>
    </row>
    <row r="257" spans="1:18" x14ac:dyDescent="0.2">
      <c r="A257" s="10" t="s">
        <v>337</v>
      </c>
      <c r="B257" s="10" t="s">
        <v>35</v>
      </c>
      <c r="G257" s="3">
        <v>-8.9984753723448474</v>
      </c>
    </row>
    <row r="258" spans="1:18" x14ac:dyDescent="0.2">
      <c r="A258" s="10" t="s">
        <v>338</v>
      </c>
      <c r="B258" s="10" t="s">
        <v>35</v>
      </c>
      <c r="C258" s="3">
        <v>-4.7795273370242306</v>
      </c>
    </row>
    <row r="259" spans="1:18" x14ac:dyDescent="0.2">
      <c r="A259" s="10" t="s">
        <v>339</v>
      </c>
      <c r="B259" s="10" t="s">
        <v>35</v>
      </c>
      <c r="C259" s="3">
        <v>-3.9101742635552541</v>
      </c>
      <c r="G259" s="3">
        <v>1.7856491525098068</v>
      </c>
      <c r="K259" s="3">
        <v>-2.7894274475759846</v>
      </c>
      <c r="O259" s="3">
        <v>-9.3463079644089238</v>
      </c>
    </row>
    <row r="260" spans="1:18" x14ac:dyDescent="0.2">
      <c r="A260" s="10" t="s">
        <v>340</v>
      </c>
      <c r="B260" s="10" t="s">
        <v>35</v>
      </c>
      <c r="C260" s="3">
        <v>-8.1670681240074501</v>
      </c>
      <c r="G260" s="3">
        <v>-6.7046876003077509</v>
      </c>
      <c r="K260" s="3">
        <v>-8.3620065875403959</v>
      </c>
      <c r="O260" s="3">
        <v>-8.0696557802314839</v>
      </c>
    </row>
    <row r="261" spans="1:18" x14ac:dyDescent="0.2">
      <c r="A261" s="10" t="s">
        <v>341</v>
      </c>
      <c r="B261" s="10" t="s">
        <v>35</v>
      </c>
    </row>
    <row r="262" spans="1:18" x14ac:dyDescent="0.2">
      <c r="A262" s="10" t="s">
        <v>342</v>
      </c>
      <c r="B262" s="10" t="s">
        <v>35</v>
      </c>
      <c r="C262" s="3">
        <v>-6.0818604771638878</v>
      </c>
      <c r="G262" s="3">
        <v>0.37410330486394278</v>
      </c>
      <c r="K262" s="3">
        <v>-4.1958789453132681</v>
      </c>
    </row>
    <row r="263" spans="1:18" x14ac:dyDescent="0.2">
      <c r="A263" s="10" t="s">
        <v>343</v>
      </c>
      <c r="B263" s="10" t="s">
        <v>35</v>
      </c>
      <c r="C263" s="3">
        <v>-12.581113415718193</v>
      </c>
      <c r="G263" s="3">
        <v>-9.4972445152722251</v>
      </c>
    </row>
    <row r="264" spans="1:18" x14ac:dyDescent="0.2">
      <c r="A264" s="10" t="s">
        <v>344</v>
      </c>
      <c r="B264" s="10" t="s">
        <v>35</v>
      </c>
      <c r="C264" s="3">
        <v>-2.520388236848861</v>
      </c>
      <c r="K264" s="3">
        <v>-11.579512845036088</v>
      </c>
    </row>
    <row r="265" spans="1:18" x14ac:dyDescent="0.2">
      <c r="A265" s="10" t="s">
        <v>345</v>
      </c>
      <c r="B265" s="10" t="s">
        <v>35</v>
      </c>
      <c r="C265" s="3">
        <v>-11.802642009254587</v>
      </c>
      <c r="G265" s="3">
        <v>-5.6700137968887647</v>
      </c>
    </row>
    <row r="266" spans="1:18" x14ac:dyDescent="0.2">
      <c r="A266" s="10" t="s">
        <v>346</v>
      </c>
      <c r="B266" s="10" t="s">
        <v>42</v>
      </c>
      <c r="C266" s="3">
        <v>-6.1829962536875023</v>
      </c>
      <c r="D266" s="3">
        <f>COUNT(C266:C275)</f>
        <v>5</v>
      </c>
      <c r="E266" s="3">
        <f>10-D266</f>
        <v>5</v>
      </c>
      <c r="F266" s="11">
        <f>COUNTIF(C266:C275,"&lt;=-7,21")/D266</f>
        <v>0.6</v>
      </c>
      <c r="G266" s="3">
        <v>-7.839368079440602</v>
      </c>
      <c r="H266" s="3">
        <f>COUNT(G266:G275)</f>
        <v>4</v>
      </c>
      <c r="I266" s="3">
        <f>10-H266</f>
        <v>6</v>
      </c>
      <c r="J266" s="11">
        <f>COUNTIF(G266:G275,"&lt;=-7,64")/H266</f>
        <v>0.5</v>
      </c>
      <c r="K266" s="3">
        <v>-8.7962473485321553</v>
      </c>
      <c r="L266" s="3">
        <f>COUNT(K266:K275)</f>
        <v>6</v>
      </c>
      <c r="M266" s="3">
        <f>10-L266</f>
        <v>4</v>
      </c>
      <c r="N266" s="11">
        <f>COUNTIF(K266:K275,"&lt;=-8,70")/L266</f>
        <v>0.5</v>
      </c>
      <c r="P266" s="3">
        <f>COUNT(O266:O275)</f>
        <v>2</v>
      </c>
      <c r="Q266" s="3">
        <f>10-P266</f>
        <v>8</v>
      </c>
      <c r="R266" s="11">
        <f>COUNTIF(O266:O275,"&lt;=-8,43")/P266</f>
        <v>0.5</v>
      </c>
    </row>
    <row r="267" spans="1:18" x14ac:dyDescent="0.2">
      <c r="A267" s="10" t="s">
        <v>347</v>
      </c>
      <c r="B267" s="10" t="s">
        <v>42</v>
      </c>
      <c r="C267" s="3">
        <v>-8.6750299205305996</v>
      </c>
      <c r="K267" s="3">
        <v>-1.2017676279537761</v>
      </c>
      <c r="O267" s="3">
        <v>-10.410507590919376</v>
      </c>
    </row>
    <row r="268" spans="1:18" x14ac:dyDescent="0.2">
      <c r="A268" s="10" t="s">
        <v>348</v>
      </c>
      <c r="B268" s="10" t="s">
        <v>42</v>
      </c>
      <c r="C268" s="3">
        <v>-13.887798674813336</v>
      </c>
      <c r="G268" s="3">
        <v>-6.2993093819638162</v>
      </c>
      <c r="K268" s="3">
        <v>-1.7348389937502726</v>
      </c>
      <c r="O268" s="3">
        <v>-5.4328343264192887</v>
      </c>
    </row>
    <row r="269" spans="1:18" x14ac:dyDescent="0.2">
      <c r="A269" s="10" t="s">
        <v>349</v>
      </c>
      <c r="B269" s="10" t="s">
        <v>42</v>
      </c>
      <c r="G269" s="3">
        <v>-10.225523700047354</v>
      </c>
    </row>
    <row r="270" spans="1:18" x14ac:dyDescent="0.2">
      <c r="A270" s="10" t="s">
        <v>350</v>
      </c>
      <c r="B270" s="10" t="s">
        <v>42</v>
      </c>
    </row>
    <row r="271" spans="1:18" x14ac:dyDescent="0.2">
      <c r="A271" s="10" t="s">
        <v>351</v>
      </c>
      <c r="B271" s="10" t="s">
        <v>42</v>
      </c>
      <c r="K271" s="3">
        <v>-8.2316510046638331</v>
      </c>
    </row>
    <row r="272" spans="1:18" x14ac:dyDescent="0.2">
      <c r="A272" s="10" t="s">
        <v>352</v>
      </c>
      <c r="B272" s="10" t="s">
        <v>42</v>
      </c>
    </row>
    <row r="273" spans="1:18" x14ac:dyDescent="0.2">
      <c r="A273" s="10" t="s">
        <v>353</v>
      </c>
      <c r="B273" s="10" t="s">
        <v>42</v>
      </c>
      <c r="G273" s="3">
        <v>-3.3740756822241353</v>
      </c>
      <c r="K273" s="3">
        <v>-11.844463242708779</v>
      </c>
    </row>
    <row r="274" spans="1:18" x14ac:dyDescent="0.2">
      <c r="A274" s="10" t="s">
        <v>354</v>
      </c>
      <c r="B274" s="10" t="s">
        <v>42</v>
      </c>
      <c r="C274" s="3">
        <v>-0.30202399621964487</v>
      </c>
    </row>
    <row r="275" spans="1:18" x14ac:dyDescent="0.2">
      <c r="A275" s="10" t="s">
        <v>355</v>
      </c>
      <c r="B275" s="10" t="s">
        <v>42</v>
      </c>
      <c r="C275" s="3">
        <v>-12.197612917294187</v>
      </c>
      <c r="K275" s="3">
        <v>-12.392551380827134</v>
      </c>
    </row>
    <row r="276" spans="1:18" x14ac:dyDescent="0.2">
      <c r="A276" s="10" t="s">
        <v>356</v>
      </c>
      <c r="B276" s="10" t="s">
        <v>48</v>
      </c>
      <c r="D276" s="3">
        <f>COUNT(C276:C285)</f>
        <v>4</v>
      </c>
      <c r="E276" s="3">
        <f>10-D276</f>
        <v>6</v>
      </c>
      <c r="F276" s="11">
        <f>COUNTIF(C276:C285,"&lt;=-7,21")/D276</f>
        <v>0.5</v>
      </c>
      <c r="H276" s="3">
        <f>COUNT(G276:G285)</f>
        <v>3</v>
      </c>
      <c r="I276" s="3">
        <f>10-H276</f>
        <v>7</v>
      </c>
      <c r="J276" s="11">
        <f>COUNTIF(G276:G285,"&lt;=-7,64")/H276</f>
        <v>0.33333333333333331</v>
      </c>
      <c r="L276" s="3">
        <f>COUNT(K276:K285)</f>
        <v>3</v>
      </c>
      <c r="M276" s="3">
        <f>10-L276</f>
        <v>7</v>
      </c>
      <c r="N276" s="11">
        <f>COUNTIF(K276:K285,"&lt;=-8,70")/L276</f>
        <v>0</v>
      </c>
      <c r="P276" s="3">
        <f>COUNT(O276:O285)</f>
        <v>2</v>
      </c>
      <c r="Q276" s="3">
        <f>10-P276</f>
        <v>8</v>
      </c>
      <c r="R276" s="11">
        <f>COUNTIF(O276:O285,"&lt;=-8,43")/P276</f>
        <v>0</v>
      </c>
    </row>
    <row r="277" spans="1:18" x14ac:dyDescent="0.2">
      <c r="A277" s="10" t="s">
        <v>357</v>
      </c>
      <c r="B277" s="10" t="s">
        <v>48</v>
      </c>
      <c r="C277" s="3">
        <v>-1.8426955809474543</v>
      </c>
      <c r="G277" s="3">
        <v>-1.9024140770456104</v>
      </c>
      <c r="K277" s="3">
        <v>-0.40294622413403564</v>
      </c>
      <c r="O277" s="3">
        <v>-2.6210164747311779</v>
      </c>
    </row>
    <row r="278" spans="1:18" x14ac:dyDescent="0.2">
      <c r="A278" s="10" t="s">
        <v>358</v>
      </c>
      <c r="B278" s="10" t="s">
        <v>48</v>
      </c>
    </row>
    <row r="279" spans="1:18" x14ac:dyDescent="0.2">
      <c r="A279" s="10" t="s">
        <v>359</v>
      </c>
      <c r="B279" s="10" t="s">
        <v>48</v>
      </c>
    </row>
    <row r="280" spans="1:18" x14ac:dyDescent="0.2">
      <c r="A280" s="10" t="s">
        <v>360</v>
      </c>
      <c r="B280" s="10" t="s">
        <v>48</v>
      </c>
      <c r="C280" s="3">
        <v>-8.4769087979965487</v>
      </c>
      <c r="G280" s="3">
        <v>-8.9780023982717374</v>
      </c>
      <c r="K280" s="3">
        <v>-6.8644923394718926</v>
      </c>
      <c r="O280" s="3">
        <v>-7.9644589549417386</v>
      </c>
    </row>
    <row r="281" spans="1:18" x14ac:dyDescent="0.2">
      <c r="A281" s="10" t="s">
        <v>361</v>
      </c>
      <c r="B281" s="10" t="s">
        <v>48</v>
      </c>
      <c r="G281" s="3">
        <v>-7.3986791371144278</v>
      </c>
      <c r="K281" s="3">
        <v>-7.770595905484825</v>
      </c>
    </row>
    <row r="282" spans="1:18" x14ac:dyDescent="0.2">
      <c r="A282" s="10" t="s">
        <v>362</v>
      </c>
      <c r="B282" s="10" t="s">
        <v>48</v>
      </c>
    </row>
    <row r="283" spans="1:18" x14ac:dyDescent="0.2">
      <c r="A283" s="10" t="s">
        <v>363</v>
      </c>
      <c r="B283" s="10" t="s">
        <v>48</v>
      </c>
      <c r="C283" s="3">
        <v>-4.7654045518754788</v>
      </c>
    </row>
    <row r="284" spans="1:18" x14ac:dyDescent="0.2">
      <c r="A284" s="10" t="s">
        <v>364</v>
      </c>
      <c r="B284" s="10" t="s">
        <v>48</v>
      </c>
    </row>
    <row r="285" spans="1:18" x14ac:dyDescent="0.2">
      <c r="A285" s="10" t="s">
        <v>365</v>
      </c>
      <c r="B285" s="10" t="s">
        <v>48</v>
      </c>
      <c r="C285" s="3">
        <v>-12.409056875151565</v>
      </c>
    </row>
    <row r="286" spans="1:18" x14ac:dyDescent="0.2">
      <c r="A286" s="10" t="s">
        <v>366</v>
      </c>
      <c r="B286" s="10" t="s">
        <v>55</v>
      </c>
      <c r="C286" s="3">
        <v>-10.784521198215634</v>
      </c>
      <c r="D286" s="3">
        <f>COUNT(C286:C295)</f>
        <v>6</v>
      </c>
      <c r="E286" s="3">
        <f>10-D286</f>
        <v>4</v>
      </c>
      <c r="F286" s="11">
        <f>COUNTIF(C286:C295,"&lt;=-7,21")/D286</f>
        <v>0.83333333333333337</v>
      </c>
      <c r="G286" s="3">
        <v>-10.660010313272318</v>
      </c>
      <c r="H286" s="3">
        <f>COUNT(G286:G295)</f>
        <v>5</v>
      </c>
      <c r="I286" s="3">
        <f>10-H286</f>
        <v>5</v>
      </c>
      <c r="J286" s="11">
        <f>COUNTIF(G286:G295,"&lt;=-7,64")/H286</f>
        <v>0.6</v>
      </c>
      <c r="L286" s="3">
        <f>COUNT(K286:K295)</f>
        <v>1</v>
      </c>
      <c r="M286" s="3">
        <f>10-L286</f>
        <v>9</v>
      </c>
      <c r="N286" s="11">
        <f>COUNTIF(K286:K295,"&lt;=-8,70")/L286</f>
        <v>1</v>
      </c>
      <c r="O286" s="3">
        <v>-8.4944637764972732</v>
      </c>
      <c r="P286" s="3">
        <f>COUNT(O286:O295)</f>
        <v>5</v>
      </c>
      <c r="Q286" s="3">
        <f>10-P286</f>
        <v>5</v>
      </c>
      <c r="R286" s="11">
        <f>COUNTIF(O286:O295,"&lt;=-8,43")/P286</f>
        <v>0.6</v>
      </c>
    </row>
    <row r="287" spans="1:18" x14ac:dyDescent="0.2">
      <c r="A287" s="10" t="s">
        <v>367</v>
      </c>
      <c r="B287" s="10" t="s">
        <v>55</v>
      </c>
      <c r="C287" s="3">
        <v>-10.21674728985731</v>
      </c>
      <c r="O287" s="3">
        <v>-11.704297446802498</v>
      </c>
    </row>
    <row r="288" spans="1:18" x14ac:dyDescent="0.2">
      <c r="A288" s="10" t="s">
        <v>368</v>
      </c>
      <c r="B288" s="10" t="s">
        <v>55</v>
      </c>
    </row>
    <row r="289" spans="1:18" x14ac:dyDescent="0.2">
      <c r="A289" s="10" t="s">
        <v>369</v>
      </c>
      <c r="B289" s="10" t="s">
        <v>55</v>
      </c>
      <c r="C289" s="3">
        <v>-9.40974667931936</v>
      </c>
      <c r="G289" s="3">
        <v>-11.379609762811182</v>
      </c>
      <c r="K289" s="3">
        <v>-14.14384395396034</v>
      </c>
      <c r="O289" s="3">
        <v>-10.529565051764065</v>
      </c>
    </row>
    <row r="290" spans="1:18" x14ac:dyDescent="0.2">
      <c r="A290" s="10" t="s">
        <v>370</v>
      </c>
      <c r="B290" s="10" t="s">
        <v>55</v>
      </c>
      <c r="C290" s="3">
        <v>-3.1876477594169952</v>
      </c>
      <c r="O290" s="3">
        <v>-3.9021630674884586</v>
      </c>
    </row>
    <row r="291" spans="1:18" x14ac:dyDescent="0.2">
      <c r="A291" s="10" t="s">
        <v>371</v>
      </c>
      <c r="B291" s="10" t="s">
        <v>55</v>
      </c>
      <c r="C291" s="3">
        <v>-11.014655962941344</v>
      </c>
      <c r="G291" s="3">
        <v>-6.0777894748820582</v>
      </c>
      <c r="O291" s="3">
        <v>-7.1893231646021789</v>
      </c>
    </row>
    <row r="292" spans="1:18" x14ac:dyDescent="0.2">
      <c r="A292" s="10" t="s">
        <v>372</v>
      </c>
      <c r="B292" s="10" t="s">
        <v>55</v>
      </c>
    </row>
    <row r="293" spans="1:18" x14ac:dyDescent="0.2">
      <c r="A293" s="10" t="s">
        <v>373</v>
      </c>
      <c r="B293" s="10" t="s">
        <v>55</v>
      </c>
      <c r="G293" s="3">
        <v>-2.0535045134152332</v>
      </c>
    </row>
    <row r="294" spans="1:18" x14ac:dyDescent="0.2">
      <c r="A294" s="10" t="s">
        <v>374</v>
      </c>
      <c r="B294" s="10" t="s">
        <v>55</v>
      </c>
      <c r="C294" s="3">
        <v>-11.527337202070187</v>
      </c>
      <c r="G294" s="3">
        <v>-14.087324491398943</v>
      </c>
    </row>
    <row r="295" spans="1:18" x14ac:dyDescent="0.2">
      <c r="A295" s="10" t="s">
        <v>375</v>
      </c>
      <c r="B295" s="10" t="s">
        <v>55</v>
      </c>
    </row>
    <row r="296" spans="1:18" x14ac:dyDescent="0.2">
      <c r="A296" s="10" t="s">
        <v>376</v>
      </c>
      <c r="B296" s="10" t="s">
        <v>60</v>
      </c>
      <c r="C296" s="3">
        <v>-8.2470384924117841</v>
      </c>
      <c r="D296" s="3">
        <f>COUNT(C296:C305)</f>
        <v>5</v>
      </c>
      <c r="E296" s="3">
        <f>10-D296</f>
        <v>5</v>
      </c>
      <c r="F296" s="11">
        <f>COUNTIF(C296:C305,"&lt;=-7,21")/D296</f>
        <v>0.6</v>
      </c>
      <c r="G296" s="3">
        <v>-9.4850976868531767</v>
      </c>
      <c r="H296" s="3">
        <f>COUNT(G296:G305)</f>
        <v>3</v>
      </c>
      <c r="I296" s="3">
        <f>10-H296</f>
        <v>7</v>
      </c>
      <c r="J296" s="11">
        <f>COUNTIF(G296:G305,"&lt;=-7,64")/H296</f>
        <v>0.66666666666666663</v>
      </c>
      <c r="L296" s="3">
        <f>COUNT(K296:K305)</f>
        <v>3</v>
      </c>
      <c r="M296" s="3">
        <f>10-L296</f>
        <v>7</v>
      </c>
      <c r="N296" s="11">
        <f>COUNTIF(K296:K305,"&lt;=-8,70")/L296</f>
        <v>0.33333333333333331</v>
      </c>
      <c r="O296" s="3">
        <v>-7.1496261486358188</v>
      </c>
      <c r="P296" s="3">
        <f>COUNT(O296:O305)</f>
        <v>2</v>
      </c>
      <c r="Q296" s="3">
        <f>10-P296</f>
        <v>8</v>
      </c>
      <c r="R296" s="11">
        <f>COUNTIF(O296:O305,"&lt;=-8,43")/P296</f>
        <v>0</v>
      </c>
    </row>
    <row r="297" spans="1:18" x14ac:dyDescent="0.2">
      <c r="A297" s="10" t="s">
        <v>377</v>
      </c>
      <c r="B297" s="10" t="s">
        <v>60</v>
      </c>
      <c r="C297" s="3">
        <v>-11.654226454887702</v>
      </c>
      <c r="K297" s="3">
        <v>-9.8491649184206498</v>
      </c>
    </row>
    <row r="298" spans="1:18" x14ac:dyDescent="0.2">
      <c r="A298" s="10" t="s">
        <v>378</v>
      </c>
      <c r="B298" s="10" t="s">
        <v>60</v>
      </c>
      <c r="G298" s="3">
        <v>-10.657227988155237</v>
      </c>
    </row>
    <row r="299" spans="1:18" x14ac:dyDescent="0.2">
      <c r="A299" s="10" t="s">
        <v>379</v>
      </c>
      <c r="B299" s="10" t="s">
        <v>60</v>
      </c>
      <c r="O299" s="3">
        <v>-1.2700191024333198</v>
      </c>
    </row>
    <row r="300" spans="1:18" x14ac:dyDescent="0.2">
      <c r="A300" s="10" t="s">
        <v>380</v>
      </c>
      <c r="B300" s="10" t="s">
        <v>60</v>
      </c>
      <c r="C300" s="3">
        <v>-8.8688372063417074</v>
      </c>
    </row>
    <row r="301" spans="1:18" x14ac:dyDescent="0.2">
      <c r="A301" s="10" t="s">
        <v>381</v>
      </c>
      <c r="B301" s="10" t="s">
        <v>60</v>
      </c>
      <c r="K301" s="3">
        <v>-2.1040825532274416</v>
      </c>
    </row>
    <row r="302" spans="1:18" x14ac:dyDescent="0.2">
      <c r="A302" s="10" t="s">
        <v>382</v>
      </c>
      <c r="B302" s="10" t="s">
        <v>60</v>
      </c>
      <c r="C302" s="3">
        <v>-2.6043095626224977</v>
      </c>
      <c r="G302" s="3">
        <v>-2.9238882873360912</v>
      </c>
      <c r="K302" s="3">
        <v>-4.0892494795895082</v>
      </c>
    </row>
    <row r="303" spans="1:18" x14ac:dyDescent="0.2">
      <c r="A303" s="10" t="s">
        <v>383</v>
      </c>
      <c r="B303" s="10" t="s">
        <v>60</v>
      </c>
    </row>
    <row r="304" spans="1:18" x14ac:dyDescent="0.2">
      <c r="A304" s="10" t="s">
        <v>384</v>
      </c>
      <c r="B304" s="10" t="s">
        <v>60</v>
      </c>
    </row>
    <row r="305" spans="1:18" x14ac:dyDescent="0.2">
      <c r="A305" s="10" t="s">
        <v>385</v>
      </c>
      <c r="B305" s="10" t="s">
        <v>60</v>
      </c>
      <c r="C305" s="3">
        <v>-2.5219235381338132</v>
      </c>
    </row>
    <row r="306" spans="1:18" x14ac:dyDescent="0.2">
      <c r="A306" s="10" t="s">
        <v>386</v>
      </c>
      <c r="B306" s="10" t="s">
        <v>64</v>
      </c>
      <c r="D306" s="3">
        <f>COUNT(C306:C315)</f>
        <v>3</v>
      </c>
      <c r="E306" s="3">
        <f>10-D306</f>
        <v>7</v>
      </c>
      <c r="F306" s="11">
        <f>COUNTIF(C306:C315,"&lt;=-7,21")/D306</f>
        <v>0.33333333333333331</v>
      </c>
      <c r="H306" s="3">
        <f>COUNT(G306:G315)</f>
        <v>5</v>
      </c>
      <c r="I306" s="3">
        <f>10-H306</f>
        <v>5</v>
      </c>
      <c r="J306" s="11">
        <f>COUNTIF(G306:G315,"&lt;=-7,64")/H306</f>
        <v>1</v>
      </c>
      <c r="L306" s="3">
        <f>COUNT(K306:K315)</f>
        <v>2</v>
      </c>
      <c r="M306" s="3">
        <f>10-L306</f>
        <v>8</v>
      </c>
      <c r="N306" s="11">
        <f>COUNTIF(K306:K315,"&lt;=-8,70")/L306</f>
        <v>0.5</v>
      </c>
      <c r="P306" s="3">
        <f>COUNT(O306:O315)</f>
        <v>2</v>
      </c>
      <c r="Q306" s="3">
        <f>10-P306</f>
        <v>8</v>
      </c>
      <c r="R306" s="11">
        <f>COUNTIF(O306:O315,"&lt;=-8,43")/P306</f>
        <v>0</v>
      </c>
    </row>
    <row r="307" spans="1:18" x14ac:dyDescent="0.2">
      <c r="A307" s="10" t="s">
        <v>387</v>
      </c>
      <c r="B307" s="10" t="s">
        <v>64</v>
      </c>
      <c r="C307" s="3">
        <v>-3.5876823618333189</v>
      </c>
      <c r="G307" s="3">
        <v>-10.183293560892798</v>
      </c>
      <c r="O307" s="3">
        <v>-7.8478220226754374</v>
      </c>
    </row>
    <row r="308" spans="1:18" x14ac:dyDescent="0.2">
      <c r="A308" s="10" t="s">
        <v>388</v>
      </c>
      <c r="B308" s="10" t="s">
        <v>64</v>
      </c>
    </row>
    <row r="309" spans="1:18" x14ac:dyDescent="0.2">
      <c r="A309" s="10" t="s">
        <v>389</v>
      </c>
      <c r="B309" s="10" t="s">
        <v>64</v>
      </c>
      <c r="G309" s="3">
        <v>-9.0989337321007788</v>
      </c>
    </row>
    <row r="310" spans="1:18" x14ac:dyDescent="0.2">
      <c r="A310" s="10" t="s">
        <v>390</v>
      </c>
      <c r="B310" s="10" t="s">
        <v>64</v>
      </c>
      <c r="C310" s="3">
        <v>-11.438845720293783</v>
      </c>
      <c r="G310" s="3">
        <v>-11.676904914735175</v>
      </c>
    </row>
    <row r="311" spans="1:18" x14ac:dyDescent="0.2">
      <c r="A311" s="10" t="s">
        <v>391</v>
      </c>
      <c r="B311" s="10" t="s">
        <v>64</v>
      </c>
      <c r="K311" s="3">
        <v>-11.923104671871586</v>
      </c>
    </row>
    <row r="312" spans="1:18" x14ac:dyDescent="0.2">
      <c r="A312" s="10" t="s">
        <v>392</v>
      </c>
      <c r="B312" s="10" t="s">
        <v>64</v>
      </c>
    </row>
    <row r="313" spans="1:18" x14ac:dyDescent="0.2">
      <c r="A313" s="10" t="s">
        <v>393</v>
      </c>
      <c r="B313" s="10" t="s">
        <v>64</v>
      </c>
      <c r="C313" s="3">
        <v>-5.3823825221110697</v>
      </c>
      <c r="G313" s="3">
        <v>-8.8863357765254971</v>
      </c>
      <c r="O313" s="3">
        <v>1.1553439602925653</v>
      </c>
    </row>
    <row r="314" spans="1:18" x14ac:dyDescent="0.2">
      <c r="A314" s="10" t="s">
        <v>394</v>
      </c>
      <c r="B314" s="10" t="s">
        <v>64</v>
      </c>
      <c r="K314" s="3">
        <v>-2.5811623546519917</v>
      </c>
    </row>
    <row r="315" spans="1:18" x14ac:dyDescent="0.2">
      <c r="A315" s="10" t="s">
        <v>395</v>
      </c>
      <c r="B315" s="10" t="s">
        <v>64</v>
      </c>
      <c r="G315" s="3">
        <v>-9.4949458133477691</v>
      </c>
    </row>
    <row r="316" spans="1:18" x14ac:dyDescent="0.2">
      <c r="A316" s="10" t="s">
        <v>396</v>
      </c>
      <c r="B316" s="10" t="s">
        <v>3</v>
      </c>
      <c r="C316" s="3">
        <v>-2.7908960564503924</v>
      </c>
      <c r="D316" s="3">
        <f>COUNT(C316:C325)</f>
        <v>4</v>
      </c>
      <c r="E316" s="3">
        <f>10-D316</f>
        <v>6</v>
      </c>
      <c r="F316" s="11">
        <f>COUNTIF(C316:C325,"&lt;=-7,21")/D316</f>
        <v>0.25</v>
      </c>
      <c r="H316" s="3">
        <f>COUNT(G316:G325)</f>
        <v>2</v>
      </c>
      <c r="I316" s="3">
        <f>10-H316</f>
        <v>8</v>
      </c>
      <c r="J316" s="11">
        <f>COUNTIF(G316:G325,"&lt;=-7,64")/H316</f>
        <v>0.5</v>
      </c>
      <c r="L316" s="3">
        <f>COUNT(K316:K325)</f>
        <v>2</v>
      </c>
      <c r="M316" s="3">
        <f>10-L316</f>
        <v>8</v>
      </c>
      <c r="N316" s="11">
        <f>COUNTIF(K316:K325,"&lt;=-8,70")/L316</f>
        <v>0</v>
      </c>
      <c r="P316" s="3">
        <f>COUNT(O316:O325)</f>
        <v>1</v>
      </c>
      <c r="Q316" s="3">
        <f>10-P316</f>
        <v>9</v>
      </c>
      <c r="R316" s="11">
        <f>COUNTIF(O316:O325,"&lt;=-8,43")/P316</f>
        <v>0</v>
      </c>
    </row>
    <row r="317" spans="1:18" x14ac:dyDescent="0.2">
      <c r="A317" s="10" t="s">
        <v>397</v>
      </c>
      <c r="B317" s="10" t="s">
        <v>3</v>
      </c>
    </row>
    <row r="318" spans="1:18" x14ac:dyDescent="0.2">
      <c r="A318" s="10" t="s">
        <v>398</v>
      </c>
      <c r="B318" s="10" t="s">
        <v>3</v>
      </c>
    </row>
    <row r="319" spans="1:18" x14ac:dyDescent="0.2">
      <c r="A319" s="10" t="s">
        <v>399</v>
      </c>
      <c r="B319" s="10" t="s">
        <v>3</v>
      </c>
      <c r="C319" s="3">
        <v>-12.370390225074718</v>
      </c>
    </row>
    <row r="320" spans="1:18" x14ac:dyDescent="0.2">
      <c r="A320" s="10" t="s">
        <v>400</v>
      </c>
      <c r="B320" s="10" t="s">
        <v>3</v>
      </c>
      <c r="C320" s="3">
        <v>-3.1593987216024892</v>
      </c>
    </row>
    <row r="321" spans="1:18" x14ac:dyDescent="0.2">
      <c r="A321" s="10" t="s">
        <v>401</v>
      </c>
      <c r="B321" s="10" t="s">
        <v>3</v>
      </c>
    </row>
    <row r="322" spans="1:18" x14ac:dyDescent="0.2">
      <c r="A322" s="10" t="s">
        <v>402</v>
      </c>
      <c r="B322" s="10" t="s">
        <v>3</v>
      </c>
      <c r="K322" s="3">
        <v>-7.6997077313832616</v>
      </c>
    </row>
    <row r="323" spans="1:18" x14ac:dyDescent="0.2">
      <c r="A323" s="10" t="s">
        <v>403</v>
      </c>
      <c r="B323" s="10" t="s">
        <v>3</v>
      </c>
    </row>
    <row r="324" spans="1:18" x14ac:dyDescent="0.2">
      <c r="A324" s="10" t="s">
        <v>404</v>
      </c>
      <c r="B324" s="10" t="s">
        <v>3</v>
      </c>
      <c r="G324" s="3">
        <v>-9.4576032204762726</v>
      </c>
    </row>
    <row r="325" spans="1:18" x14ac:dyDescent="0.2">
      <c r="A325" s="10" t="s">
        <v>405</v>
      </c>
      <c r="B325" s="10" t="s">
        <v>3</v>
      </c>
      <c r="C325" s="3">
        <v>1.2454591955357077</v>
      </c>
      <c r="G325" s="3">
        <v>2.8560815830465103</v>
      </c>
      <c r="K325" s="3">
        <v>2.1264037956924007</v>
      </c>
      <c r="O325" s="3">
        <v>-5.3347485591493715</v>
      </c>
    </row>
    <row r="326" spans="1:18" x14ac:dyDescent="0.2">
      <c r="A326" s="10" t="s">
        <v>406</v>
      </c>
      <c r="B326" s="10" t="s">
        <v>9</v>
      </c>
      <c r="C326" s="3">
        <v>-10.298445824559151</v>
      </c>
      <c r="D326" s="3">
        <f>COUNT(C326:C335)</f>
        <v>6</v>
      </c>
      <c r="E326" s="3">
        <f>10-D326</f>
        <v>4</v>
      </c>
      <c r="F326" s="11">
        <f>COUNTIF(C326:C335,"&lt;=-7,21")/D326</f>
        <v>0.33333333333333331</v>
      </c>
      <c r="H326" s="3">
        <f>COUNT(G326:G335)</f>
        <v>4</v>
      </c>
      <c r="I326" s="3">
        <f>10-H326</f>
        <v>6</v>
      </c>
      <c r="J326" s="11">
        <f>COUNTIF(G326:G335,"&lt;=-7,64")/H326</f>
        <v>0.25</v>
      </c>
      <c r="L326" s="3">
        <f>COUNT(K326:K335)</f>
        <v>3</v>
      </c>
      <c r="M326" s="3">
        <f>10-L326</f>
        <v>7</v>
      </c>
      <c r="N326" s="11">
        <f>COUNTIF(K326:K335,"&lt;=-8,70")/L326</f>
        <v>0</v>
      </c>
      <c r="P326" s="3">
        <f>COUNT(O326:O335)</f>
        <v>2</v>
      </c>
      <c r="Q326" s="3">
        <f>10-P326</f>
        <v>8</v>
      </c>
      <c r="R326" s="11">
        <f>COUNTIF(O326:O335,"&lt;=-8,43")/P326</f>
        <v>1</v>
      </c>
    </row>
    <row r="327" spans="1:18" x14ac:dyDescent="0.2">
      <c r="A327" s="10" t="s">
        <v>407</v>
      </c>
      <c r="B327" s="10" t="s">
        <v>9</v>
      </c>
      <c r="G327" s="3">
        <v>-7.1613765253870039</v>
      </c>
      <c r="K327" s="3">
        <v>-7.533293293757402</v>
      </c>
    </row>
    <row r="328" spans="1:18" x14ac:dyDescent="0.2">
      <c r="A328" s="10" t="s">
        <v>408</v>
      </c>
      <c r="B328" s="10" t="s">
        <v>9</v>
      </c>
      <c r="C328" s="3">
        <v>-4.6345768056593712</v>
      </c>
      <c r="G328" s="3">
        <v>-3.072749748947011</v>
      </c>
      <c r="K328" s="3">
        <v>-3.5392187833540669</v>
      </c>
      <c r="O328" s="3">
        <v>-8.9122038932303305</v>
      </c>
    </row>
    <row r="329" spans="1:18" x14ac:dyDescent="0.2">
      <c r="A329" s="10" t="s">
        <v>409</v>
      </c>
      <c r="B329" s="10" t="s">
        <v>9</v>
      </c>
      <c r="C329" s="3">
        <v>-5.3440874674945409</v>
      </c>
      <c r="G329" s="3">
        <v>-10.641040350989504</v>
      </c>
    </row>
    <row r="330" spans="1:18" x14ac:dyDescent="0.2">
      <c r="A330" s="10" t="s">
        <v>410</v>
      </c>
      <c r="B330" s="10" t="s">
        <v>9</v>
      </c>
      <c r="C330" s="3">
        <v>-3.6889962946051962</v>
      </c>
    </row>
    <row r="331" spans="1:18" x14ac:dyDescent="0.2">
      <c r="A331" s="10" t="s">
        <v>411</v>
      </c>
      <c r="B331" s="10" t="s">
        <v>9</v>
      </c>
    </row>
    <row r="332" spans="1:18" x14ac:dyDescent="0.2">
      <c r="A332" s="10" t="s">
        <v>412</v>
      </c>
      <c r="B332" s="10" t="s">
        <v>9</v>
      </c>
    </row>
    <row r="333" spans="1:18" x14ac:dyDescent="0.2">
      <c r="A333" s="10" t="s">
        <v>413</v>
      </c>
      <c r="B333" s="10" t="s">
        <v>9</v>
      </c>
      <c r="C333" s="3">
        <v>-9.5754063739434212</v>
      </c>
    </row>
    <row r="334" spans="1:18" x14ac:dyDescent="0.2">
      <c r="A334" s="10" t="s">
        <v>414</v>
      </c>
      <c r="B334" s="10" t="s">
        <v>9</v>
      </c>
      <c r="C334" s="3">
        <v>-3.8690267657074977</v>
      </c>
      <c r="G334" s="3">
        <v>-4.7900236204333462</v>
      </c>
      <c r="K334" s="3">
        <v>-1.8086425328016955</v>
      </c>
      <c r="O334" s="3">
        <v>-11.307861637619661</v>
      </c>
    </row>
    <row r="335" spans="1:18" x14ac:dyDescent="0.2">
      <c r="A335" s="10" t="s">
        <v>415</v>
      </c>
      <c r="B335" s="10" t="s">
        <v>9</v>
      </c>
    </row>
    <row r="336" spans="1:18" x14ac:dyDescent="0.2">
      <c r="A336" s="10" t="s">
        <v>416</v>
      </c>
      <c r="B336" s="10" t="s">
        <v>15</v>
      </c>
      <c r="C336" s="3">
        <v>-5.2055948064216722</v>
      </c>
      <c r="D336" s="3">
        <f>COUNT(C336:C345)</f>
        <v>8</v>
      </c>
      <c r="E336" s="3">
        <f>10-D336</f>
        <v>2</v>
      </c>
      <c r="F336" s="11">
        <f>COUNTIF(C336:C345,"&lt;=-7,21")/D336</f>
        <v>0.5</v>
      </c>
      <c r="G336" s="3">
        <v>-13.477077002400518</v>
      </c>
      <c r="H336" s="3">
        <f>COUNT(G336:G345)</f>
        <v>6</v>
      </c>
      <c r="I336" s="3">
        <f>10-H336</f>
        <v>4</v>
      </c>
      <c r="J336" s="11">
        <f>COUNTIF(G336:G345,"&lt;=-7,64")/H336</f>
        <v>0.83333333333333337</v>
      </c>
      <c r="K336" s="3">
        <v>-6.1671697307971698</v>
      </c>
      <c r="L336" s="3">
        <f>COUNT(K336:K345)</f>
        <v>3</v>
      </c>
      <c r="M336" s="3">
        <f>10-L336</f>
        <v>7</v>
      </c>
      <c r="N336" s="11">
        <f>COUNTIF(K336:K345,"&lt;=-8,70")/L336</f>
        <v>0.33333333333333331</v>
      </c>
      <c r="O336" s="3">
        <v>-8.8196773692957944</v>
      </c>
      <c r="P336" s="3">
        <f>COUNT(O336:O345)</f>
        <v>3</v>
      </c>
      <c r="Q336" s="3">
        <f>10-P336</f>
        <v>7</v>
      </c>
      <c r="R336" s="11">
        <f>COUNTIF(O336:O345,"&lt;=-8,43")/P336</f>
        <v>0.66666666666666663</v>
      </c>
    </row>
    <row r="337" spans="1:18" x14ac:dyDescent="0.2">
      <c r="A337" s="10" t="s">
        <v>417</v>
      </c>
      <c r="B337" s="10" t="s">
        <v>15</v>
      </c>
      <c r="C337" s="3">
        <v>-11.108292564169925</v>
      </c>
      <c r="G337" s="3">
        <v>-6.7024955688365937</v>
      </c>
    </row>
    <row r="338" spans="1:18" x14ac:dyDescent="0.2">
      <c r="A338" s="10" t="s">
        <v>418</v>
      </c>
      <c r="B338" s="10" t="s">
        <v>15</v>
      </c>
      <c r="C338" s="3">
        <v>-4.1402399233030751</v>
      </c>
    </row>
    <row r="339" spans="1:18" x14ac:dyDescent="0.2">
      <c r="A339" s="10" t="s">
        <v>419</v>
      </c>
      <c r="B339" s="10" t="s">
        <v>15</v>
      </c>
      <c r="C339" s="3">
        <v>-8.8245406359155592</v>
      </c>
      <c r="G339" s="3">
        <v>-8.3058709813693188</v>
      </c>
      <c r="K339" s="3">
        <v>-4.0249305851718837</v>
      </c>
      <c r="O339" s="3">
        <v>-9.6782186916586479</v>
      </c>
    </row>
    <row r="340" spans="1:18" x14ac:dyDescent="0.2">
      <c r="A340" s="10" t="s">
        <v>420</v>
      </c>
      <c r="B340" s="10" t="s">
        <v>15</v>
      </c>
    </row>
    <row r="341" spans="1:18" x14ac:dyDescent="0.2">
      <c r="A341" s="10" t="s">
        <v>421</v>
      </c>
      <c r="B341" s="10" t="s">
        <v>15</v>
      </c>
      <c r="C341" s="3">
        <v>1.0116983200966247</v>
      </c>
      <c r="G341" s="3">
        <v>-12.30567897859877</v>
      </c>
    </row>
    <row r="342" spans="1:18" x14ac:dyDescent="0.2">
      <c r="A342" s="10" t="s">
        <v>422</v>
      </c>
      <c r="B342" s="10" t="s">
        <v>15</v>
      </c>
      <c r="C342" s="3">
        <v>-12.137586285459975</v>
      </c>
      <c r="K342" s="3">
        <v>-9.1625997475506118</v>
      </c>
    </row>
    <row r="343" spans="1:18" x14ac:dyDescent="0.2">
      <c r="A343" s="10" t="s">
        <v>423</v>
      </c>
      <c r="B343" s="10" t="s">
        <v>15</v>
      </c>
      <c r="G343" s="3">
        <v>-9.9550393801048465</v>
      </c>
    </row>
    <row r="344" spans="1:18" x14ac:dyDescent="0.2">
      <c r="A344" s="10" t="s">
        <v>424</v>
      </c>
      <c r="B344" s="10" t="s">
        <v>15</v>
      </c>
      <c r="C344" s="3">
        <v>-10.975393123027274</v>
      </c>
      <c r="G344" s="3">
        <v>-10.213452317468667</v>
      </c>
    </row>
    <row r="345" spans="1:18" x14ac:dyDescent="0.2">
      <c r="A345" s="10" t="s">
        <v>425</v>
      </c>
      <c r="B345" s="10" t="s">
        <v>15</v>
      </c>
      <c r="C345" s="3">
        <v>-4.6659760120474774</v>
      </c>
      <c r="O345" s="3">
        <v>-7.5129863203766334</v>
      </c>
    </row>
    <row r="346" spans="1:18" x14ac:dyDescent="0.2">
      <c r="A346" s="10" t="s">
        <v>426</v>
      </c>
      <c r="B346" s="10" t="s">
        <v>22</v>
      </c>
      <c r="D346" s="3">
        <f>COUNT(C346:C355)</f>
        <v>3</v>
      </c>
      <c r="E346" s="3">
        <f>10-D346</f>
        <v>7</v>
      </c>
      <c r="F346" s="11">
        <f>COUNTIF(C346:C355,"&lt;=-7,21")/D346</f>
        <v>0.33333333333333331</v>
      </c>
      <c r="H346" s="3">
        <f>COUNT(G346:G355)</f>
        <v>2</v>
      </c>
      <c r="I346" s="3">
        <f>10-H346</f>
        <v>8</v>
      </c>
      <c r="J346" s="11">
        <f>COUNTIF(G346:G355,"&lt;=-7,64")/H346</f>
        <v>0.5</v>
      </c>
      <c r="L346" s="3">
        <f>COUNT(K346:K355)</f>
        <v>1</v>
      </c>
      <c r="M346" s="3">
        <f>10-L346</f>
        <v>9</v>
      </c>
      <c r="N346" s="11">
        <f>COUNTIF(K346:K355,"&lt;=-8,70")/L346</f>
        <v>0</v>
      </c>
      <c r="P346" s="3">
        <f>COUNT(O346:O355)</f>
        <v>1</v>
      </c>
      <c r="Q346" s="3">
        <f>10-P346</f>
        <v>9</v>
      </c>
      <c r="R346" s="11">
        <f>COUNTIF(O346:O355,"&lt;=-8,43")/P346</f>
        <v>1</v>
      </c>
    </row>
    <row r="347" spans="1:18" x14ac:dyDescent="0.2">
      <c r="A347" s="10" t="s">
        <v>427</v>
      </c>
      <c r="B347" s="10" t="s">
        <v>22</v>
      </c>
      <c r="C347" s="3">
        <v>-1.527704384442931</v>
      </c>
    </row>
    <row r="348" spans="1:18" x14ac:dyDescent="0.2">
      <c r="A348" s="10" t="s">
        <v>428</v>
      </c>
      <c r="B348" s="10" t="s">
        <v>22</v>
      </c>
      <c r="G348" s="3">
        <v>-8.6682922763584287</v>
      </c>
    </row>
    <row r="349" spans="1:18" x14ac:dyDescent="0.2">
      <c r="A349" s="10" t="s">
        <v>429</v>
      </c>
      <c r="B349" s="10" t="s">
        <v>22</v>
      </c>
      <c r="C349" s="3">
        <v>-13.019097969253005</v>
      </c>
      <c r="K349" s="3">
        <v>-6.4997909151198305</v>
      </c>
    </row>
    <row r="350" spans="1:18" x14ac:dyDescent="0.2">
      <c r="A350" s="10" t="s">
        <v>430</v>
      </c>
      <c r="B350" s="10" t="s">
        <v>22</v>
      </c>
    </row>
    <row r="351" spans="1:18" x14ac:dyDescent="0.2">
      <c r="A351" s="10" t="s">
        <v>431</v>
      </c>
      <c r="B351" s="10" t="s">
        <v>22</v>
      </c>
      <c r="G351" s="3">
        <v>-7.3500722459299102</v>
      </c>
    </row>
    <row r="352" spans="1:18" x14ac:dyDescent="0.2">
      <c r="A352" s="10" t="s">
        <v>432</v>
      </c>
      <c r="B352" s="10" t="s">
        <v>22</v>
      </c>
    </row>
    <row r="353" spans="1:18" x14ac:dyDescent="0.2">
      <c r="A353" s="10" t="s">
        <v>433</v>
      </c>
      <c r="B353" s="10" t="s">
        <v>22</v>
      </c>
    </row>
    <row r="354" spans="1:18" x14ac:dyDescent="0.2">
      <c r="A354" s="10" t="s">
        <v>434</v>
      </c>
      <c r="B354" s="10" t="s">
        <v>22</v>
      </c>
      <c r="O354" s="3">
        <v>-11.037301349527937</v>
      </c>
    </row>
    <row r="355" spans="1:18" x14ac:dyDescent="0.2">
      <c r="A355" s="10" t="s">
        <v>435</v>
      </c>
      <c r="B355" s="10" t="s">
        <v>22</v>
      </c>
      <c r="C355" s="3">
        <v>-4.6167175205928901</v>
      </c>
    </row>
    <row r="356" spans="1:18" x14ac:dyDescent="0.2">
      <c r="A356" s="10" t="s">
        <v>436</v>
      </c>
      <c r="B356" s="10" t="s">
        <v>29</v>
      </c>
      <c r="D356" s="3">
        <f>COUNT(C356:C365)</f>
        <v>6</v>
      </c>
      <c r="E356" s="3">
        <f>10-D356</f>
        <v>4</v>
      </c>
      <c r="F356" s="11">
        <f>COUNTIF(C356:C365,"&lt;=-7,21")/D356</f>
        <v>0.5</v>
      </c>
      <c r="H356" s="3">
        <f>COUNT(G356:G365)</f>
        <v>5</v>
      </c>
      <c r="I356" s="3">
        <f>10-H356</f>
        <v>5</v>
      </c>
      <c r="J356" s="11">
        <f>COUNTIF(G356:G365,"&lt;=-7,64")/H356</f>
        <v>0.2</v>
      </c>
      <c r="L356" s="3">
        <f>COUNT(K356:K365)</f>
        <v>6</v>
      </c>
      <c r="M356" s="3">
        <f>10-L356</f>
        <v>4</v>
      </c>
      <c r="N356" s="11">
        <f>COUNTIF(K356:K365,"&lt;=-8,70")/L356</f>
        <v>0.5</v>
      </c>
      <c r="P356" s="3">
        <f>COUNT(O356:O365)</f>
        <v>3</v>
      </c>
      <c r="Q356" s="3">
        <f>10-P356</f>
        <v>7</v>
      </c>
      <c r="R356" s="11">
        <f>COUNTIF(O356:O365,"&lt;=-8,43")/P356</f>
        <v>0.33333333333333331</v>
      </c>
    </row>
    <row r="357" spans="1:18" x14ac:dyDescent="0.2">
      <c r="A357" s="10" t="s">
        <v>437</v>
      </c>
      <c r="B357" s="10" t="s">
        <v>29</v>
      </c>
      <c r="C357" s="3">
        <v>-2.4789692783406299</v>
      </c>
      <c r="G357" s="3">
        <v>-2.038901846546624</v>
      </c>
      <c r="K357" s="3">
        <v>-4.1400126334224305</v>
      </c>
      <c r="O357" s="3">
        <v>0.54433879617189396</v>
      </c>
    </row>
    <row r="358" spans="1:18" x14ac:dyDescent="0.2">
      <c r="A358" s="10" t="s">
        <v>438</v>
      </c>
      <c r="B358" s="10" t="s">
        <v>29</v>
      </c>
      <c r="C358" s="3">
        <v>-0.51818312323801941</v>
      </c>
      <c r="G358" s="3">
        <v>-8.3998863308171092</v>
      </c>
      <c r="K358" s="3">
        <v>-4.7061361815385103</v>
      </c>
    </row>
    <row r="359" spans="1:18" x14ac:dyDescent="0.2">
      <c r="A359" s="10" t="s">
        <v>439</v>
      </c>
      <c r="B359" s="10" t="s">
        <v>29</v>
      </c>
      <c r="G359" s="3">
        <v>-4.0858706118367385</v>
      </c>
    </row>
    <row r="360" spans="1:18" x14ac:dyDescent="0.2">
      <c r="A360" s="10" t="s">
        <v>440</v>
      </c>
      <c r="B360" s="10" t="s">
        <v>29</v>
      </c>
      <c r="C360" s="3">
        <v>-4.3173345254226954</v>
      </c>
      <c r="G360" s="3">
        <v>-4.4033906264190401</v>
      </c>
      <c r="K360" s="3">
        <v>-7.682197990397956</v>
      </c>
      <c r="O360" s="3">
        <v>-2.804884682367887</v>
      </c>
    </row>
    <row r="361" spans="1:18" x14ac:dyDescent="0.2">
      <c r="A361" s="10" t="s">
        <v>441</v>
      </c>
      <c r="B361" s="10" t="s">
        <v>29</v>
      </c>
      <c r="K361" s="3">
        <v>-11.572648518241655</v>
      </c>
    </row>
    <row r="362" spans="1:18" x14ac:dyDescent="0.2">
      <c r="A362" s="10" t="s">
        <v>442</v>
      </c>
      <c r="B362" s="10" t="s">
        <v>29</v>
      </c>
      <c r="C362" s="3">
        <v>-9.9784276810913397</v>
      </c>
      <c r="K362" s="3">
        <v>-9.8685115630958666</v>
      </c>
    </row>
    <row r="363" spans="1:18" x14ac:dyDescent="0.2">
      <c r="A363" s="10" t="s">
        <v>443</v>
      </c>
      <c r="B363" s="10" t="s">
        <v>29</v>
      </c>
      <c r="C363" s="3">
        <v>-14.292422696262761</v>
      </c>
      <c r="G363" s="3">
        <v>-0.20320995389900046</v>
      </c>
      <c r="K363" s="3">
        <v>-9.902398659074553</v>
      </c>
      <c r="O363" s="3">
        <v>-12.195010352486797</v>
      </c>
    </row>
    <row r="364" spans="1:18" x14ac:dyDescent="0.2">
      <c r="A364" s="10" t="s">
        <v>444</v>
      </c>
      <c r="B364" s="10" t="s">
        <v>29</v>
      </c>
    </row>
    <row r="365" spans="1:18" x14ac:dyDescent="0.2">
      <c r="A365" s="10" t="s">
        <v>445</v>
      </c>
      <c r="B365" s="10" t="s">
        <v>29</v>
      </c>
      <c r="C365" s="3">
        <v>-13.513021961057337</v>
      </c>
    </row>
    <row r="366" spans="1:18" x14ac:dyDescent="0.2">
      <c r="A366" s="10" t="s">
        <v>446</v>
      </c>
      <c r="B366" s="10" t="s">
        <v>36</v>
      </c>
      <c r="D366" s="3">
        <f>COUNT(C366:C375)</f>
        <v>3</v>
      </c>
      <c r="E366" s="3">
        <f>10-D366</f>
        <v>7</v>
      </c>
      <c r="F366" s="11">
        <f>COUNTIF(C366:C375,"&lt;=-7,21")/D366</f>
        <v>0.33333333333333331</v>
      </c>
      <c r="G366" s="3">
        <v>-5.0626318358399187</v>
      </c>
      <c r="H366" s="3">
        <f>COUNT(G366:G375)</f>
        <v>5</v>
      </c>
      <c r="I366" s="3">
        <f>10-H366</f>
        <v>5</v>
      </c>
      <c r="J366" s="11">
        <f>COUNTIF(G366:G375,"&lt;=-7,64")/H366</f>
        <v>0.4</v>
      </c>
      <c r="L366" s="3">
        <f>COUNT(K366:K375)</f>
        <v>1</v>
      </c>
      <c r="M366" s="3">
        <f>10-L366</f>
        <v>9</v>
      </c>
      <c r="N366" s="11">
        <f>COUNTIF(K366:K375,"&lt;=-8,70")/L366</f>
        <v>0</v>
      </c>
      <c r="P366" s="3">
        <f>COUNT(O366:O375)</f>
        <v>1</v>
      </c>
      <c r="Q366" s="3">
        <f>10-P366</f>
        <v>9</v>
      </c>
      <c r="R366" s="11">
        <f>COUNTIF(O366:O375,"&lt;=-8,43")/P366</f>
        <v>0</v>
      </c>
    </row>
    <row r="367" spans="1:18" x14ac:dyDescent="0.2">
      <c r="A367" s="10" t="s">
        <v>447</v>
      </c>
      <c r="B367" s="10" t="s">
        <v>36</v>
      </c>
      <c r="C367" s="3">
        <v>-6.189003900090885</v>
      </c>
      <c r="G367" s="3">
        <v>-2.1684221792757965</v>
      </c>
      <c r="K367" s="3">
        <v>-5.7538278265103004</v>
      </c>
      <c r="O367" s="3">
        <v>-4.9225934389654515</v>
      </c>
    </row>
    <row r="368" spans="1:18" x14ac:dyDescent="0.2">
      <c r="A368" s="10" t="s">
        <v>448</v>
      </c>
      <c r="B368" s="10" t="s">
        <v>36</v>
      </c>
    </row>
    <row r="369" spans="1:18" x14ac:dyDescent="0.2">
      <c r="A369" s="10" t="s">
        <v>449</v>
      </c>
      <c r="B369" s="10" t="s">
        <v>36</v>
      </c>
      <c r="G369" s="3">
        <v>-9.0344807159500125</v>
      </c>
    </row>
    <row r="370" spans="1:18" x14ac:dyDescent="0.2">
      <c r="A370" s="10" t="s">
        <v>450</v>
      </c>
      <c r="B370" s="10" t="s">
        <v>36</v>
      </c>
      <c r="C370" s="3">
        <v>-3.6379630779081671</v>
      </c>
    </row>
    <row r="371" spans="1:18" x14ac:dyDescent="0.2">
      <c r="A371" s="10" t="s">
        <v>451</v>
      </c>
      <c r="B371" s="10" t="s">
        <v>36</v>
      </c>
      <c r="C371" s="3">
        <v>-11.716430573360693</v>
      </c>
      <c r="G371" s="3">
        <v>-5.9301056091751283</v>
      </c>
    </row>
    <row r="372" spans="1:18" x14ac:dyDescent="0.2">
      <c r="A372" s="10" t="s">
        <v>452</v>
      </c>
      <c r="B372" s="10" t="s">
        <v>36</v>
      </c>
    </row>
    <row r="373" spans="1:18" x14ac:dyDescent="0.2">
      <c r="A373" s="10" t="s">
        <v>453</v>
      </c>
      <c r="B373" s="10" t="s">
        <v>36</v>
      </c>
    </row>
    <row r="374" spans="1:18" x14ac:dyDescent="0.2">
      <c r="A374" s="10" t="s">
        <v>454</v>
      </c>
      <c r="B374" s="10" t="s">
        <v>36</v>
      </c>
      <c r="G374" s="3">
        <v>-8.7619564630953413</v>
      </c>
    </row>
    <row r="375" spans="1:18" x14ac:dyDescent="0.2">
      <c r="A375" s="10" t="s">
        <v>455</v>
      </c>
      <c r="B375" s="10" t="s">
        <v>36</v>
      </c>
    </row>
    <row r="376" spans="1:18" x14ac:dyDescent="0.2">
      <c r="A376" s="10" t="s">
        <v>456</v>
      </c>
      <c r="B376" s="10" t="s">
        <v>43</v>
      </c>
      <c r="C376" s="3">
        <v>-12.319050095849651</v>
      </c>
      <c r="D376" s="3">
        <f>COUNT(C376:C385)</f>
        <v>7</v>
      </c>
      <c r="E376" s="3">
        <f>10-D376</f>
        <v>3</v>
      </c>
      <c r="F376" s="11">
        <f>COUNTIF(C376:C385,"&lt;=-7,21")/D376</f>
        <v>0.7142857142857143</v>
      </c>
      <c r="G376" s="3">
        <v>-12.557109290291045</v>
      </c>
      <c r="H376" s="3">
        <f>COUNT(G376:G385)</f>
        <v>5</v>
      </c>
      <c r="I376" s="3">
        <f>10-H376</f>
        <v>5</v>
      </c>
      <c r="J376" s="11">
        <f>COUNTIF(G376:G385,"&lt;=-7,64")/H376</f>
        <v>0.8</v>
      </c>
      <c r="L376" s="3">
        <f>COUNT(K376:K385)</f>
        <v>3</v>
      </c>
      <c r="M376" s="3">
        <f>10-L376</f>
        <v>7</v>
      </c>
      <c r="N376" s="11">
        <f>COUNTIF(K376:K385,"&lt;=-8,70")/L376</f>
        <v>1</v>
      </c>
      <c r="O376" s="3">
        <v>-6.8997096571863219</v>
      </c>
      <c r="P376" s="3">
        <f>COUNT(O376:O385)</f>
        <v>4</v>
      </c>
      <c r="Q376" s="3">
        <f>10-P376</f>
        <v>6</v>
      </c>
      <c r="R376" s="11">
        <f>COUNTIF(O376:O385,"&lt;=-8,43")/P376</f>
        <v>0.25</v>
      </c>
    </row>
    <row r="377" spans="1:18" x14ac:dyDescent="0.2">
      <c r="A377" s="10" t="s">
        <v>457</v>
      </c>
      <c r="B377" s="10" t="s">
        <v>43</v>
      </c>
      <c r="C377" s="3">
        <v>-8.5792941300936985</v>
      </c>
      <c r="O377" s="3">
        <v>-6.4818817863177314</v>
      </c>
    </row>
    <row r="378" spans="1:18" x14ac:dyDescent="0.2">
      <c r="A378" s="10" t="s">
        <v>458</v>
      </c>
      <c r="B378" s="10" t="s">
        <v>43</v>
      </c>
      <c r="C378" s="3">
        <v>-12.009006574552041</v>
      </c>
    </row>
    <row r="379" spans="1:18" x14ac:dyDescent="0.2">
      <c r="A379" s="10" t="s">
        <v>459</v>
      </c>
      <c r="B379" s="10" t="s">
        <v>43</v>
      </c>
      <c r="C379" s="3">
        <v>-9.43641548260352</v>
      </c>
      <c r="G379" s="3">
        <v>-12.481829599102518</v>
      </c>
      <c r="K379" s="3">
        <v>-10.853746367472915</v>
      </c>
      <c r="O379" s="3">
        <v>4.3406654538133065</v>
      </c>
    </row>
    <row r="380" spans="1:18" x14ac:dyDescent="0.2">
      <c r="A380" s="10" t="s">
        <v>460</v>
      </c>
      <c r="B380" s="10" t="s">
        <v>43</v>
      </c>
      <c r="G380" s="3">
        <v>-7.9699271697604388</v>
      </c>
    </row>
    <row r="381" spans="1:18" x14ac:dyDescent="0.2">
      <c r="A381" s="10" t="s">
        <v>461</v>
      </c>
      <c r="B381" s="10" t="s">
        <v>43</v>
      </c>
      <c r="C381" s="3">
        <v>-10.763636236602595</v>
      </c>
      <c r="G381" s="3">
        <v>-12.001695431043988</v>
      </c>
    </row>
    <row r="382" spans="1:18" x14ac:dyDescent="0.2">
      <c r="A382" s="10" t="s">
        <v>462</v>
      </c>
      <c r="B382" s="10" t="s">
        <v>43</v>
      </c>
    </row>
    <row r="383" spans="1:18" x14ac:dyDescent="0.2">
      <c r="A383" s="10" t="s">
        <v>463</v>
      </c>
      <c r="B383" s="10" t="s">
        <v>43</v>
      </c>
      <c r="C383" s="3">
        <v>-5.3657777623969762</v>
      </c>
      <c r="G383" s="3">
        <v>-3.457758697350426</v>
      </c>
      <c r="K383" s="3">
        <v>-10.076416064213966</v>
      </c>
    </row>
    <row r="384" spans="1:18" x14ac:dyDescent="0.2">
      <c r="A384" s="10" t="s">
        <v>464</v>
      </c>
      <c r="B384" s="10" t="s">
        <v>43</v>
      </c>
      <c r="C384" s="3">
        <v>-4.5169983868944321</v>
      </c>
      <c r="K384" s="3">
        <v>-9.4521775766264469</v>
      </c>
    </row>
    <row r="385" spans="1:18" x14ac:dyDescent="0.2">
      <c r="A385" s="10" t="s">
        <v>465</v>
      </c>
      <c r="B385" s="10" t="s">
        <v>43</v>
      </c>
      <c r="O385" s="3">
        <v>-10.257488092229332</v>
      </c>
    </row>
    <row r="386" spans="1:18" x14ac:dyDescent="0.2">
      <c r="A386" s="10" t="s">
        <v>466</v>
      </c>
      <c r="B386" s="10" t="s">
        <v>49</v>
      </c>
      <c r="C386" s="3">
        <v>-11.460106614082447</v>
      </c>
      <c r="D386" s="3">
        <f>COUNT(C386:C395)</f>
        <v>5</v>
      </c>
      <c r="E386" s="3">
        <f>10-D386</f>
        <v>5</v>
      </c>
      <c r="F386" s="11">
        <f>COUNTIF(C386:C395,"&lt;=-7,21")/D386</f>
        <v>0.8</v>
      </c>
      <c r="H386" s="3">
        <f>COUNT(G386:G395)</f>
        <v>2</v>
      </c>
      <c r="I386" s="3">
        <f>10-H386</f>
        <v>8</v>
      </c>
      <c r="J386" s="11">
        <f>COUNTIF(G386:G395,"&lt;=-7,64")/H386</f>
        <v>1</v>
      </c>
      <c r="L386" s="3">
        <f>COUNT(K386:K395)</f>
        <v>4</v>
      </c>
      <c r="M386" s="3">
        <f>10-L386</f>
        <v>6</v>
      </c>
      <c r="N386" s="11">
        <f>COUNTIF(K386:K395,"&lt;=-8,70")/L386</f>
        <v>0.5</v>
      </c>
      <c r="P386" s="3">
        <f>COUNT(O386:O395)</f>
        <v>1</v>
      </c>
      <c r="Q386" s="3">
        <f>10-P386</f>
        <v>9</v>
      </c>
      <c r="R386" s="11">
        <f>COUNTIF(O386:O395,"&lt;=-8,43")/P386</f>
        <v>1</v>
      </c>
    </row>
    <row r="387" spans="1:18" x14ac:dyDescent="0.2">
      <c r="A387" s="10" t="s">
        <v>467</v>
      </c>
      <c r="B387" s="10" t="s">
        <v>49</v>
      </c>
    </row>
    <row r="388" spans="1:18" x14ac:dyDescent="0.2">
      <c r="A388" s="10" t="s">
        <v>468</v>
      </c>
      <c r="B388" s="10" t="s">
        <v>49</v>
      </c>
      <c r="C388" s="3">
        <v>-8.8184788137952523</v>
      </c>
      <c r="G388" s="3">
        <v>-9.9440632789782324</v>
      </c>
      <c r="K388" s="3">
        <v>-2.0094626020988113</v>
      </c>
      <c r="O388" s="3">
        <v>-10.345557334927079</v>
      </c>
    </row>
    <row r="389" spans="1:18" x14ac:dyDescent="0.2">
      <c r="A389" s="10" t="s">
        <v>469</v>
      </c>
      <c r="B389" s="10" t="s">
        <v>49</v>
      </c>
    </row>
    <row r="390" spans="1:18" x14ac:dyDescent="0.2">
      <c r="A390" s="10" t="s">
        <v>470</v>
      </c>
      <c r="B390" s="10" t="s">
        <v>49</v>
      </c>
      <c r="K390" s="3">
        <v>-10.18965871885425</v>
      </c>
    </row>
    <row r="391" spans="1:18" x14ac:dyDescent="0.2">
      <c r="A391" s="10" t="s">
        <v>471</v>
      </c>
      <c r="B391" s="10" t="s">
        <v>49</v>
      </c>
      <c r="K391" s="3">
        <v>-6.2727184846931676</v>
      </c>
    </row>
    <row r="392" spans="1:18" x14ac:dyDescent="0.2">
      <c r="A392" s="10" t="s">
        <v>472</v>
      </c>
      <c r="B392" s="10" t="s">
        <v>49</v>
      </c>
      <c r="C392" s="3">
        <v>3.6734586518160257</v>
      </c>
    </row>
    <row r="393" spans="1:18" x14ac:dyDescent="0.2">
      <c r="A393" s="10" t="s">
        <v>473</v>
      </c>
      <c r="B393" s="10" t="s">
        <v>49</v>
      </c>
      <c r="C393" s="3">
        <v>-9.0553963845444994</v>
      </c>
      <c r="G393" s="3">
        <v>-10.945532275565586</v>
      </c>
      <c r="K393" s="3">
        <v>-10.387838371827383</v>
      </c>
    </row>
    <row r="394" spans="1:18" x14ac:dyDescent="0.2">
      <c r="A394" s="10" t="s">
        <v>474</v>
      </c>
      <c r="B394" s="10" t="s">
        <v>49</v>
      </c>
    </row>
    <row r="395" spans="1:18" x14ac:dyDescent="0.2">
      <c r="A395" s="10" t="s">
        <v>475</v>
      </c>
      <c r="B395" s="10" t="s">
        <v>49</v>
      </c>
      <c r="C395" s="3">
        <v>-10.244257979168285</v>
      </c>
    </row>
    <row r="396" spans="1:18" x14ac:dyDescent="0.2">
      <c r="A396" s="10" t="s">
        <v>476</v>
      </c>
      <c r="B396" s="10" t="s">
        <v>56</v>
      </c>
      <c r="D396" s="3">
        <f>COUNT(C396:C405)</f>
        <v>4</v>
      </c>
      <c r="E396" s="3">
        <f>10-D396</f>
        <v>6</v>
      </c>
      <c r="F396" s="11">
        <f>COUNTIF(C396:C405,"&lt;=-7,21")/D396</f>
        <v>0.75</v>
      </c>
      <c r="H396" s="3">
        <f>COUNT(G396:G405)</f>
        <v>2</v>
      </c>
      <c r="I396" s="3">
        <f>10-H396</f>
        <v>8</v>
      </c>
      <c r="J396" s="11">
        <f>COUNTIF(G396:G405,"&lt;=-7,64")/H396</f>
        <v>0.5</v>
      </c>
      <c r="L396" s="3">
        <f>COUNT(K396:K405)</f>
        <v>2</v>
      </c>
      <c r="M396" s="3">
        <f>10-L396</f>
        <v>8</v>
      </c>
      <c r="N396" s="11">
        <f>COUNTIF(K396:K405,"&lt;=-8,70")/L396</f>
        <v>0.5</v>
      </c>
      <c r="P396" s="3">
        <f>COUNT(O396:O405)</f>
        <v>2</v>
      </c>
      <c r="Q396" s="3">
        <f>10-P396</f>
        <v>8</v>
      </c>
      <c r="R396" s="11">
        <f>COUNTIF(O396:O405,"&lt;=-8,43")/P396</f>
        <v>1</v>
      </c>
    </row>
    <row r="397" spans="1:18" x14ac:dyDescent="0.2">
      <c r="A397" s="10" t="s">
        <v>477</v>
      </c>
      <c r="B397" s="10" t="s">
        <v>56</v>
      </c>
      <c r="C397" s="3">
        <v>-8.903824561266946</v>
      </c>
      <c r="K397" s="3">
        <v>-6.7279253294315859</v>
      </c>
    </row>
    <row r="398" spans="1:18" x14ac:dyDescent="0.2">
      <c r="A398" s="10" t="s">
        <v>478</v>
      </c>
      <c r="B398" s="10" t="s">
        <v>56</v>
      </c>
    </row>
    <row r="399" spans="1:18" x14ac:dyDescent="0.2">
      <c r="A399" s="10" t="s">
        <v>479</v>
      </c>
      <c r="B399" s="10" t="s">
        <v>56</v>
      </c>
      <c r="C399" s="3">
        <v>-9.9747235929107205</v>
      </c>
      <c r="G399" s="3">
        <v>-8.373247459545361</v>
      </c>
      <c r="O399" s="3">
        <v>-11.388273168412134</v>
      </c>
    </row>
    <row r="400" spans="1:18" x14ac:dyDescent="0.2">
      <c r="A400" s="10" t="s">
        <v>480</v>
      </c>
      <c r="B400" s="10" t="s">
        <v>56</v>
      </c>
    </row>
    <row r="401" spans="1:18" x14ac:dyDescent="0.2">
      <c r="A401" s="10" t="s">
        <v>481</v>
      </c>
      <c r="B401" s="10" t="s">
        <v>56</v>
      </c>
    </row>
    <row r="402" spans="1:18" x14ac:dyDescent="0.2">
      <c r="A402" s="10" t="s">
        <v>482</v>
      </c>
      <c r="B402" s="10" t="s">
        <v>56</v>
      </c>
      <c r="C402" s="3">
        <v>-9.8454991002649166</v>
      </c>
    </row>
    <row r="403" spans="1:18" x14ac:dyDescent="0.2">
      <c r="A403" s="10" t="s">
        <v>483</v>
      </c>
      <c r="B403" s="10" t="s">
        <v>56</v>
      </c>
    </row>
    <row r="404" spans="1:18" x14ac:dyDescent="0.2">
      <c r="A404" s="10" t="s">
        <v>484</v>
      </c>
      <c r="B404" s="10" t="s">
        <v>56</v>
      </c>
    </row>
    <row r="405" spans="1:18" x14ac:dyDescent="0.2">
      <c r="A405" s="10" t="s">
        <v>485</v>
      </c>
      <c r="B405" s="10" t="s">
        <v>56</v>
      </c>
      <c r="C405" s="3">
        <v>-7.2043978633352621</v>
      </c>
      <c r="G405" s="3">
        <v>-5.9400866839194117</v>
      </c>
      <c r="K405" s="3">
        <v>-12.843384912806123</v>
      </c>
      <c r="O405" s="3">
        <v>-12.457924701105728</v>
      </c>
    </row>
    <row r="406" spans="1:18" x14ac:dyDescent="0.2">
      <c r="A406" s="10" t="s">
        <v>486</v>
      </c>
      <c r="B406" s="10" t="s">
        <v>61</v>
      </c>
      <c r="D406" s="3">
        <f>COUNT(C406:C415)</f>
        <v>7</v>
      </c>
      <c r="E406" s="3">
        <f>10-D406</f>
        <v>3</v>
      </c>
      <c r="F406" s="11">
        <f>COUNTIF(C406:C415,"&lt;=-7,21")/D406</f>
        <v>0.42857142857142855</v>
      </c>
      <c r="H406" s="3">
        <f>COUNT(G406:G415)</f>
        <v>8</v>
      </c>
      <c r="I406" s="3">
        <f>10-H406</f>
        <v>2</v>
      </c>
      <c r="J406" s="11">
        <f>COUNTIF(G406:G415,"&lt;=-7,64")/H406</f>
        <v>0.5</v>
      </c>
      <c r="L406" s="3">
        <f>COUNT(K406:K415)</f>
        <v>3</v>
      </c>
      <c r="M406" s="3">
        <f>10-L406</f>
        <v>7</v>
      </c>
      <c r="N406" s="11">
        <f>COUNTIF(K406:K415,"&lt;=-8,70")/L406</f>
        <v>0.66666666666666663</v>
      </c>
      <c r="P406" s="3">
        <f>COUNT(O406:O415)</f>
        <v>4</v>
      </c>
      <c r="Q406" s="3">
        <f>10-P406</f>
        <v>6</v>
      </c>
      <c r="R406" s="11">
        <f>COUNTIF(O406:O415,"&lt;=-8,43")/P406</f>
        <v>0.25</v>
      </c>
    </row>
    <row r="407" spans="1:18" x14ac:dyDescent="0.2">
      <c r="A407" s="10" t="s">
        <v>487</v>
      </c>
      <c r="B407" s="10" t="s">
        <v>61</v>
      </c>
      <c r="C407" s="3">
        <v>-2.7017004702845191</v>
      </c>
      <c r="G407" s="3">
        <v>-5.9576815727231756</v>
      </c>
      <c r="O407" s="3">
        <v>-8.5291006301143355</v>
      </c>
    </row>
    <row r="408" spans="1:18" x14ac:dyDescent="0.2">
      <c r="A408" s="10" t="s">
        <v>488</v>
      </c>
      <c r="B408" s="10" t="s">
        <v>61</v>
      </c>
      <c r="C408" s="3">
        <v>0.25771438413434411</v>
      </c>
      <c r="G408" s="3">
        <v>-10.837937096004575</v>
      </c>
    </row>
    <row r="409" spans="1:18" x14ac:dyDescent="0.2">
      <c r="A409" s="10" t="s">
        <v>489</v>
      </c>
      <c r="B409" s="10" t="s">
        <v>61</v>
      </c>
      <c r="G409" s="3">
        <v>-9.0196149725429819</v>
      </c>
    </row>
    <row r="410" spans="1:18" x14ac:dyDescent="0.2">
      <c r="A410" s="10" t="s">
        <v>490</v>
      </c>
      <c r="B410" s="10" t="s">
        <v>61</v>
      </c>
      <c r="C410" s="3">
        <v>-4.5808145381992016E-2</v>
      </c>
      <c r="G410" s="3">
        <v>-3.3386480129498737</v>
      </c>
      <c r="O410" s="3">
        <v>-7.022581873905108</v>
      </c>
    </row>
    <row r="411" spans="1:18" x14ac:dyDescent="0.2">
      <c r="A411" s="10" t="s">
        <v>491</v>
      </c>
      <c r="B411" s="10" t="s">
        <v>61</v>
      </c>
      <c r="C411" s="3">
        <v>-8.5002400234797886</v>
      </c>
      <c r="G411" s="3">
        <v>-16.639166025901932</v>
      </c>
      <c r="K411" s="3">
        <v>-11.169780540291386</v>
      </c>
      <c r="O411" s="3">
        <v>-5.8900665586603989</v>
      </c>
    </row>
    <row r="412" spans="1:18" x14ac:dyDescent="0.2">
      <c r="A412" s="10" t="s">
        <v>492</v>
      </c>
      <c r="B412" s="10" t="s">
        <v>61</v>
      </c>
      <c r="C412" s="3">
        <v>-9.7904768826330049</v>
      </c>
      <c r="G412" s="3">
        <v>-8.404045212166606</v>
      </c>
    </row>
    <row r="413" spans="1:18" x14ac:dyDescent="0.2">
      <c r="A413" s="10" t="s">
        <v>493</v>
      </c>
      <c r="B413" s="10" t="s">
        <v>61</v>
      </c>
      <c r="O413" s="3">
        <v>-5.2225322151427722</v>
      </c>
    </row>
    <row r="414" spans="1:18" x14ac:dyDescent="0.2">
      <c r="A414" s="10" t="s">
        <v>494</v>
      </c>
      <c r="B414" s="10" t="s">
        <v>61</v>
      </c>
      <c r="C414" s="3">
        <v>-6.8775346981600132</v>
      </c>
      <c r="G414" s="3">
        <v>-1.9046416228990399</v>
      </c>
      <c r="K414" s="3">
        <v>-10.205228370544733</v>
      </c>
    </row>
    <row r="415" spans="1:18" x14ac:dyDescent="0.2">
      <c r="A415" s="10" t="s">
        <v>495</v>
      </c>
      <c r="B415" s="10" t="s">
        <v>61</v>
      </c>
      <c r="C415" s="3">
        <v>-9.1153643391306431</v>
      </c>
      <c r="G415" s="3">
        <v>-6.7841597192088683</v>
      </c>
      <c r="K415" s="3">
        <v>-6.5056269808018667</v>
      </c>
    </row>
    <row r="416" spans="1:18" x14ac:dyDescent="0.2">
      <c r="A416" s="10" t="s">
        <v>496</v>
      </c>
      <c r="B416" s="10" t="s">
        <v>65</v>
      </c>
      <c r="D416" s="3">
        <f>COUNT(C416:C425)</f>
        <v>4</v>
      </c>
      <c r="E416" s="3">
        <f>10-D416</f>
        <v>6</v>
      </c>
      <c r="F416" s="11">
        <f>COUNTIF(C416:C425,"&lt;=-7,21")/D416</f>
        <v>0.5</v>
      </c>
      <c r="H416" s="3">
        <f>COUNT(G416:G425)</f>
        <v>7</v>
      </c>
      <c r="I416" s="3">
        <f>10-H416</f>
        <v>3</v>
      </c>
      <c r="J416" s="11">
        <f>COUNTIF(G416:G425,"&lt;=-7,64")/H416</f>
        <v>0.7142857142857143</v>
      </c>
      <c r="L416" s="3">
        <f>COUNT(K416:K425)</f>
        <v>3</v>
      </c>
      <c r="M416" s="3">
        <f>10-L416</f>
        <v>7</v>
      </c>
      <c r="N416" s="11">
        <f>COUNTIF(K416:K425,"&lt;=-8,70")/L416</f>
        <v>0.33333333333333331</v>
      </c>
      <c r="P416" s="3">
        <f>COUNT(O416:O425)</f>
        <v>3</v>
      </c>
      <c r="Q416" s="3">
        <f>10-P416</f>
        <v>7</v>
      </c>
      <c r="R416" s="11">
        <f>COUNTIF(O416:O425,"&lt;=-8,43")/P416</f>
        <v>0.33333333333333331</v>
      </c>
    </row>
    <row r="417" spans="1:18" x14ac:dyDescent="0.2">
      <c r="A417" s="10" t="s">
        <v>497</v>
      </c>
      <c r="B417" s="10" t="s">
        <v>65</v>
      </c>
      <c r="G417" s="3">
        <v>-9.9952191385146723</v>
      </c>
    </row>
    <row r="418" spans="1:18" x14ac:dyDescent="0.2">
      <c r="A418" s="10" t="s">
        <v>498</v>
      </c>
      <c r="B418" s="10" t="s">
        <v>65</v>
      </c>
      <c r="G418" s="3">
        <v>-12.916216796416046</v>
      </c>
      <c r="K418" s="3">
        <v>-5.942358727944713</v>
      </c>
    </row>
    <row r="419" spans="1:18" x14ac:dyDescent="0.2">
      <c r="A419" s="10" t="s">
        <v>499</v>
      </c>
      <c r="B419" s="10" t="s">
        <v>65</v>
      </c>
      <c r="C419" s="3">
        <v>-6.4277875140136382</v>
      </c>
      <c r="G419" s="3">
        <v>-1.3496499189944187</v>
      </c>
      <c r="K419" s="3">
        <v>-8.3618116235871618</v>
      </c>
      <c r="O419" s="3">
        <v>-12.156923657528589</v>
      </c>
    </row>
    <row r="420" spans="1:18" x14ac:dyDescent="0.2">
      <c r="A420" s="10" t="s">
        <v>500</v>
      </c>
      <c r="B420" s="10" t="s">
        <v>65</v>
      </c>
      <c r="C420" s="3">
        <v>-11.226451256725783</v>
      </c>
    </row>
    <row r="421" spans="1:18" x14ac:dyDescent="0.2">
      <c r="A421" s="10" t="s">
        <v>501</v>
      </c>
      <c r="B421" s="10" t="s">
        <v>65</v>
      </c>
      <c r="G421" s="3">
        <v>-12.46823883664171</v>
      </c>
      <c r="O421" s="3">
        <v>-8.1327672984243531</v>
      </c>
    </row>
    <row r="422" spans="1:18" x14ac:dyDescent="0.2">
      <c r="A422" s="10" t="s">
        <v>502</v>
      </c>
      <c r="B422" s="10" t="s">
        <v>65</v>
      </c>
      <c r="C422" s="3">
        <v>-4.4268026631448487</v>
      </c>
      <c r="G422" s="3">
        <v>-1.2830825462872368</v>
      </c>
      <c r="K422" s="3">
        <v>-12.411422960754226</v>
      </c>
      <c r="O422" s="3">
        <v>-6.4492207551376453</v>
      </c>
    </row>
    <row r="423" spans="1:18" x14ac:dyDescent="0.2">
      <c r="A423" s="10" t="s">
        <v>503</v>
      </c>
      <c r="B423" s="10" t="s">
        <v>65</v>
      </c>
      <c r="C423" s="3">
        <v>-14.454619903467176</v>
      </c>
      <c r="G423" s="3">
        <v>-8.5633960809636029</v>
      </c>
    </row>
    <row r="424" spans="1:18" x14ac:dyDescent="0.2">
      <c r="A424" s="10" t="s">
        <v>504</v>
      </c>
      <c r="B424" s="10" t="s">
        <v>65</v>
      </c>
    </row>
    <row r="425" spans="1:18" x14ac:dyDescent="0.2">
      <c r="A425" s="10" t="s">
        <v>505</v>
      </c>
      <c r="B425" s="10" t="s">
        <v>65</v>
      </c>
      <c r="G425" s="3">
        <v>-11.032638299249262</v>
      </c>
    </row>
    <row r="426" spans="1:18" x14ac:dyDescent="0.2">
      <c r="A426" s="10" t="s">
        <v>506</v>
      </c>
      <c r="B426" s="10" t="s">
        <v>4</v>
      </c>
      <c r="D426" s="3">
        <f>COUNT(C426:C435)</f>
        <v>3</v>
      </c>
      <c r="E426" s="3">
        <f>10-D426</f>
        <v>7</v>
      </c>
      <c r="F426" s="11">
        <f>COUNTIF(C426:C435,"&lt;=-7,21")/D426</f>
        <v>0</v>
      </c>
      <c r="G426" s="3">
        <v>-5.121112800708433</v>
      </c>
      <c r="H426" s="3">
        <f>COUNT(G426:G435)</f>
        <v>3</v>
      </c>
      <c r="I426" s="3">
        <f>10-H426</f>
        <v>7</v>
      </c>
      <c r="J426" s="11">
        <f>COUNTIF(G426:G435,"&lt;=-7,64")/H426</f>
        <v>0</v>
      </c>
      <c r="L426" s="3">
        <f>COUNT(K426:K435)</f>
        <v>2</v>
      </c>
      <c r="M426" s="3">
        <f>10-L426</f>
        <v>8</v>
      </c>
      <c r="N426" s="11">
        <f>COUNTIF(K426:K435,"&lt;=-8,70")/L426</f>
        <v>0</v>
      </c>
      <c r="P426" s="3">
        <f>COUNT(O426:O435)</f>
        <v>3</v>
      </c>
      <c r="Q426" s="3">
        <f>10-P426</f>
        <v>7</v>
      </c>
      <c r="R426" s="11">
        <f>COUNTIF(O426:O435,"&lt;=-8,43")/P426</f>
        <v>0.66666666666666663</v>
      </c>
    </row>
    <row r="427" spans="1:18" x14ac:dyDescent="0.2">
      <c r="A427" s="10" t="s">
        <v>507</v>
      </c>
      <c r="B427" s="10" t="s">
        <v>4</v>
      </c>
    </row>
    <row r="428" spans="1:18" x14ac:dyDescent="0.2">
      <c r="A428" s="10" t="s">
        <v>508</v>
      </c>
      <c r="B428" s="10" t="s">
        <v>4</v>
      </c>
    </row>
    <row r="429" spans="1:18" x14ac:dyDescent="0.2">
      <c r="A429" s="10" t="s">
        <v>509</v>
      </c>
      <c r="B429" s="10" t="s">
        <v>4</v>
      </c>
    </row>
    <row r="430" spans="1:18" x14ac:dyDescent="0.2">
      <c r="A430" s="10" t="s">
        <v>510</v>
      </c>
      <c r="B430" s="10" t="s">
        <v>4</v>
      </c>
    </row>
    <row r="431" spans="1:18" x14ac:dyDescent="0.2">
      <c r="A431" s="10" t="s">
        <v>511</v>
      </c>
      <c r="B431" s="10" t="s">
        <v>4</v>
      </c>
    </row>
    <row r="432" spans="1:18" x14ac:dyDescent="0.2">
      <c r="A432" s="10" t="s">
        <v>512</v>
      </c>
      <c r="B432" s="10" t="s">
        <v>4</v>
      </c>
      <c r="C432" s="3">
        <v>3.6813943530377945E-2</v>
      </c>
      <c r="K432" s="3">
        <v>-4.3350472475697019</v>
      </c>
      <c r="O432" s="3">
        <v>-9.7268606186890505</v>
      </c>
    </row>
    <row r="433" spans="1:18" x14ac:dyDescent="0.2">
      <c r="A433" s="10" t="s">
        <v>513</v>
      </c>
      <c r="B433" s="10" t="s">
        <v>4</v>
      </c>
    </row>
    <row r="434" spans="1:18" x14ac:dyDescent="0.2">
      <c r="A434" s="10" t="s">
        <v>514</v>
      </c>
      <c r="B434" s="10" t="s">
        <v>4</v>
      </c>
      <c r="C434" s="3">
        <v>-4.4762740121094033</v>
      </c>
      <c r="G434" s="3">
        <v>-7.1346035553855938</v>
      </c>
      <c r="O434" s="3">
        <v>-9.0030043505338853</v>
      </c>
    </row>
    <row r="435" spans="1:18" x14ac:dyDescent="0.2">
      <c r="A435" s="10" t="s">
        <v>515</v>
      </c>
      <c r="B435" s="10" t="s">
        <v>4</v>
      </c>
      <c r="C435" s="3">
        <v>-5.781919603766025</v>
      </c>
      <c r="G435" s="3">
        <v>-6.0569566564810096</v>
      </c>
      <c r="K435" s="3">
        <v>-7.5282245987485252</v>
      </c>
      <c r="O435" s="3">
        <v>-4.9490531327414535</v>
      </c>
    </row>
    <row r="436" spans="1:18" x14ac:dyDescent="0.2">
      <c r="A436" s="10" t="s">
        <v>516</v>
      </c>
      <c r="B436" s="10" t="s">
        <v>16</v>
      </c>
      <c r="D436" s="3">
        <f>COUNT(C436:C445)</f>
        <v>4</v>
      </c>
      <c r="E436" s="3">
        <f>10-D436</f>
        <v>6</v>
      </c>
      <c r="F436" s="11">
        <f>COUNTIF(C436:C445,"&lt;=-7,21")/D436</f>
        <v>0.75</v>
      </c>
      <c r="H436" s="3">
        <f>COUNT(G436:G445)</f>
        <v>3</v>
      </c>
      <c r="I436" s="3">
        <f>10-H436</f>
        <v>7</v>
      </c>
      <c r="J436" s="11">
        <f>COUNTIF(G436:G445,"&lt;=-7,64")/H436</f>
        <v>0</v>
      </c>
      <c r="L436" s="3">
        <f>COUNT(K436:K445)</f>
        <v>2</v>
      </c>
      <c r="M436" s="3">
        <f>10-L436</f>
        <v>8</v>
      </c>
      <c r="N436" s="11">
        <f>COUNTIF(K436:K445,"&lt;=-8,70")/L436</f>
        <v>0.5</v>
      </c>
      <c r="P436" s="3">
        <f>COUNT(O436:O445)</f>
        <v>1</v>
      </c>
      <c r="Q436" s="3">
        <f>10-P436</f>
        <v>9</v>
      </c>
      <c r="R436" s="11">
        <f>COUNTIF(O436:O445,"&lt;=-8,43")/P436</f>
        <v>0</v>
      </c>
    </row>
    <row r="437" spans="1:18" x14ac:dyDescent="0.2">
      <c r="A437" s="10" t="s">
        <v>517</v>
      </c>
      <c r="B437" s="10" t="s">
        <v>16</v>
      </c>
      <c r="C437" s="3">
        <v>-9.3134263700276829</v>
      </c>
      <c r="G437" s="3">
        <v>-0.45266851723323309</v>
      </c>
      <c r="K437" s="3">
        <v>-13.019326752838012</v>
      </c>
      <c r="O437" s="3">
        <v>-8.0045099210580073</v>
      </c>
    </row>
    <row r="438" spans="1:18" x14ac:dyDescent="0.2">
      <c r="A438" s="10" t="s">
        <v>518</v>
      </c>
      <c r="B438" s="10" t="s">
        <v>16</v>
      </c>
    </row>
    <row r="439" spans="1:18" x14ac:dyDescent="0.2">
      <c r="A439" s="10" t="s">
        <v>519</v>
      </c>
      <c r="B439" s="10" t="s">
        <v>16</v>
      </c>
    </row>
    <row r="440" spans="1:18" x14ac:dyDescent="0.2">
      <c r="A440" s="10" t="s">
        <v>520</v>
      </c>
      <c r="B440" s="10" t="s">
        <v>16</v>
      </c>
      <c r="C440" s="3">
        <v>-5.9311976313763948</v>
      </c>
    </row>
    <row r="441" spans="1:18" x14ac:dyDescent="0.2">
      <c r="A441" s="10" t="s">
        <v>521</v>
      </c>
      <c r="B441" s="10" t="s">
        <v>16</v>
      </c>
    </row>
    <row r="442" spans="1:18" x14ac:dyDescent="0.2">
      <c r="A442" s="10" t="s">
        <v>522</v>
      </c>
      <c r="B442" s="10" t="s">
        <v>16</v>
      </c>
      <c r="C442" s="3">
        <v>-8.7910747113818655</v>
      </c>
      <c r="G442" s="3">
        <v>-2.8406498302367909</v>
      </c>
    </row>
    <row r="443" spans="1:18" x14ac:dyDescent="0.2">
      <c r="A443" s="10" t="s">
        <v>523</v>
      </c>
      <c r="B443" s="10" t="s">
        <v>16</v>
      </c>
    </row>
    <row r="444" spans="1:18" x14ac:dyDescent="0.2">
      <c r="A444" s="10" t="s">
        <v>524</v>
      </c>
      <c r="B444" s="10" t="s">
        <v>16</v>
      </c>
    </row>
    <row r="445" spans="1:18" x14ac:dyDescent="0.2">
      <c r="A445" s="10" t="s">
        <v>525</v>
      </c>
      <c r="B445" s="10" t="s">
        <v>16</v>
      </c>
      <c r="C445" s="3">
        <v>-15.334163108142841</v>
      </c>
      <c r="G445" s="3">
        <v>-4.5264626412015527</v>
      </c>
      <c r="K445" s="3">
        <v>-5.2681820380128848</v>
      </c>
    </row>
    <row r="446" spans="1:18" x14ac:dyDescent="0.2">
      <c r="A446" s="10" t="s">
        <v>526</v>
      </c>
      <c r="B446" s="10" t="s">
        <v>23</v>
      </c>
      <c r="C446" s="3">
        <v>-7.2661161116936901</v>
      </c>
      <c r="D446" s="3">
        <f>COUNT(C446:C455)</f>
        <v>5</v>
      </c>
      <c r="E446" s="3">
        <f>10-D446</f>
        <v>5</v>
      </c>
      <c r="F446" s="11">
        <f>COUNTIF(C446:C455,"&lt;=-7,21")/D446</f>
        <v>0.8</v>
      </c>
      <c r="G446" s="3">
        <v>-5.1822472112477227</v>
      </c>
      <c r="H446" s="3">
        <f>COUNT(G446:G455)</f>
        <v>4</v>
      </c>
      <c r="I446" s="3">
        <f>10-H446</f>
        <v>6</v>
      </c>
      <c r="J446" s="11">
        <f>COUNTIF(G446:G455,"&lt;=-7,64")/H446</f>
        <v>0.25</v>
      </c>
      <c r="K446" s="3">
        <v>-6.4610545752266386</v>
      </c>
      <c r="L446" s="3">
        <f>COUNT(K446:K455)</f>
        <v>4</v>
      </c>
      <c r="M446" s="3">
        <f>10-L446</f>
        <v>6</v>
      </c>
      <c r="N446" s="11">
        <f>COUNTIF(K446:K455,"&lt;=-8,70")/L446</f>
        <v>0.25</v>
      </c>
      <c r="P446" s="3">
        <f>COUNT(O446:O455)</f>
        <v>3</v>
      </c>
      <c r="Q446" s="3">
        <f>10-P446</f>
        <v>7</v>
      </c>
      <c r="R446" s="11">
        <f>COUNTIF(O446:O455,"&lt;=-8,43")/P446</f>
        <v>1</v>
      </c>
    </row>
    <row r="447" spans="1:18" x14ac:dyDescent="0.2">
      <c r="A447" s="10" t="s">
        <v>527</v>
      </c>
      <c r="B447" s="10" t="s">
        <v>23</v>
      </c>
    </row>
    <row r="448" spans="1:18" x14ac:dyDescent="0.2">
      <c r="A448" s="10" t="s">
        <v>528</v>
      </c>
      <c r="B448" s="10" t="s">
        <v>23</v>
      </c>
      <c r="G448" s="3">
        <v>-7.7028694275026881</v>
      </c>
    </row>
    <row r="449" spans="1:18" x14ac:dyDescent="0.2">
      <c r="A449" s="10" t="s">
        <v>529</v>
      </c>
      <c r="B449" s="10" t="s">
        <v>23</v>
      </c>
      <c r="C449" s="3">
        <v>-4.8230126069432364</v>
      </c>
      <c r="G449" s="3">
        <v>-5.3076361187941554</v>
      </c>
      <c r="O449" s="3">
        <v>-9.0224544786386289</v>
      </c>
    </row>
    <row r="450" spans="1:18" x14ac:dyDescent="0.2">
      <c r="A450" s="10" t="s">
        <v>530</v>
      </c>
      <c r="B450" s="10" t="s">
        <v>23</v>
      </c>
    </row>
    <row r="451" spans="1:18" x14ac:dyDescent="0.2">
      <c r="A451" s="10" t="s">
        <v>531</v>
      </c>
      <c r="B451" s="10" t="s">
        <v>23</v>
      </c>
      <c r="C451" s="3">
        <v>-7.5485204329334987</v>
      </c>
      <c r="K451" s="3">
        <v>-8.126787536017952</v>
      </c>
    </row>
    <row r="452" spans="1:18" x14ac:dyDescent="0.2">
      <c r="A452" s="10" t="s">
        <v>532</v>
      </c>
      <c r="B452" s="10" t="s">
        <v>23</v>
      </c>
    </row>
    <row r="453" spans="1:18" x14ac:dyDescent="0.2">
      <c r="A453" s="10" t="s">
        <v>533</v>
      </c>
      <c r="B453" s="10" t="s">
        <v>23</v>
      </c>
      <c r="C453" s="3">
        <v>-10.964894513794327</v>
      </c>
      <c r="G453" s="3">
        <v>-1.7129233475128638</v>
      </c>
      <c r="K453" s="3">
        <v>-11.074944079740762</v>
      </c>
      <c r="O453" s="3">
        <v>-12.326913788655659</v>
      </c>
    </row>
    <row r="454" spans="1:18" x14ac:dyDescent="0.2">
      <c r="A454" s="10" t="s">
        <v>534</v>
      </c>
      <c r="B454" s="10" t="s">
        <v>23</v>
      </c>
    </row>
    <row r="455" spans="1:18" x14ac:dyDescent="0.2">
      <c r="A455" s="10" t="s">
        <v>535</v>
      </c>
      <c r="B455" s="10" t="s">
        <v>23</v>
      </c>
      <c r="C455" s="3">
        <v>-10.869657460976113</v>
      </c>
      <c r="K455" s="3">
        <v>-2.5135926828028796</v>
      </c>
      <c r="O455" s="3">
        <v>-12.679135712808668</v>
      </c>
    </row>
    <row r="456" spans="1:18" x14ac:dyDescent="0.2">
      <c r="A456" s="10" t="s">
        <v>536</v>
      </c>
      <c r="B456" s="10" t="s">
        <v>30</v>
      </c>
      <c r="C456" s="3">
        <v>-3.820965485789344</v>
      </c>
      <c r="D456" s="3">
        <f>COUNT(C456:C465)</f>
        <v>3</v>
      </c>
      <c r="E456" s="3">
        <f>10-D456</f>
        <v>7</v>
      </c>
      <c r="F456" s="11">
        <f>COUNTIF(C456:C465,"&lt;=-7,21")/D456</f>
        <v>0.66666666666666663</v>
      </c>
      <c r="H456" s="3">
        <f>COUNT(G456:G465)</f>
        <v>3</v>
      </c>
      <c r="I456" s="3">
        <f>10-H456</f>
        <v>7</v>
      </c>
      <c r="J456" s="11">
        <f>COUNTIF(G456:G465,"&lt;=-7,64")/H456</f>
        <v>0.66666666666666663</v>
      </c>
      <c r="L456" s="3">
        <f>COUNT(K456:K465)</f>
        <v>2</v>
      </c>
      <c r="M456" s="3">
        <f>10-L456</f>
        <v>8</v>
      </c>
      <c r="N456" s="11">
        <f>COUNTIF(K456:K465,"&lt;=-8,70")/L456</f>
        <v>1</v>
      </c>
      <c r="P456" s="3">
        <f>COUNT(O456:O465)</f>
        <v>2</v>
      </c>
      <c r="Q456" s="3">
        <f>10-P456</f>
        <v>8</v>
      </c>
      <c r="R456" s="11">
        <f>COUNTIF(O456:O465,"&lt;=-8,43")/P456</f>
        <v>0.5</v>
      </c>
    </row>
    <row r="457" spans="1:18" x14ac:dyDescent="0.2">
      <c r="A457" s="10" t="s">
        <v>537</v>
      </c>
      <c r="B457" s="10" t="s">
        <v>30</v>
      </c>
    </row>
    <row r="458" spans="1:18" x14ac:dyDescent="0.2">
      <c r="A458" s="10" t="s">
        <v>538</v>
      </c>
      <c r="B458" s="10" t="s">
        <v>30</v>
      </c>
    </row>
    <row r="459" spans="1:18" x14ac:dyDescent="0.2">
      <c r="A459" s="10" t="s">
        <v>539</v>
      </c>
      <c r="B459" s="10" t="s">
        <v>30</v>
      </c>
    </row>
    <row r="460" spans="1:18" x14ac:dyDescent="0.2">
      <c r="A460" s="10" t="s">
        <v>540</v>
      </c>
      <c r="B460" s="10" t="s">
        <v>30</v>
      </c>
      <c r="C460" s="3">
        <v>-10.027147370601154</v>
      </c>
      <c r="G460" s="3">
        <v>-9.6022415523201179</v>
      </c>
      <c r="K460" s="3">
        <v>-13.807048334855256</v>
      </c>
      <c r="O460" s="3">
        <v>-11.514697527546344</v>
      </c>
    </row>
    <row r="461" spans="1:18" x14ac:dyDescent="0.2">
      <c r="A461" s="10" t="s">
        <v>541</v>
      </c>
      <c r="B461" s="10" t="s">
        <v>30</v>
      </c>
      <c r="G461" s="3">
        <v>-6.8464786850947856</v>
      </c>
      <c r="O461" s="3">
        <v>-5.9901749835759857</v>
      </c>
    </row>
    <row r="462" spans="1:18" x14ac:dyDescent="0.2">
      <c r="A462" s="10" t="s">
        <v>542</v>
      </c>
      <c r="B462" s="10" t="s">
        <v>30</v>
      </c>
    </row>
    <row r="463" spans="1:18" x14ac:dyDescent="0.2">
      <c r="A463" s="10" t="s">
        <v>543</v>
      </c>
      <c r="B463" s="10" t="s">
        <v>30</v>
      </c>
      <c r="C463" s="3">
        <v>-11.228336459872942</v>
      </c>
      <c r="G463" s="3">
        <v>-13.051358155035492</v>
      </c>
      <c r="K463" s="3">
        <v>-13.008237424127046</v>
      </c>
    </row>
    <row r="464" spans="1:18" x14ac:dyDescent="0.2">
      <c r="A464" s="10" t="s">
        <v>544</v>
      </c>
      <c r="B464" s="10" t="s">
        <v>30</v>
      </c>
    </row>
    <row r="465" spans="1:18" x14ac:dyDescent="0.2">
      <c r="A465" s="10" t="s">
        <v>545</v>
      </c>
      <c r="B465" s="10" t="s">
        <v>30</v>
      </c>
    </row>
    <row r="466" spans="1:18" x14ac:dyDescent="0.2">
      <c r="A466" s="10" t="s">
        <v>546</v>
      </c>
      <c r="B466" s="10" t="s">
        <v>37</v>
      </c>
      <c r="D466" s="3">
        <f>COUNT(C466:C475)</f>
        <v>1</v>
      </c>
      <c r="E466" s="3">
        <f>10-D466</f>
        <v>9</v>
      </c>
      <c r="F466" s="11">
        <f>COUNTIF(C466:C475,"&lt;=-7,21")/D466</f>
        <v>0</v>
      </c>
      <c r="H466" s="3">
        <f>COUNT(G466:G475)</f>
        <v>3</v>
      </c>
      <c r="I466" s="3">
        <f>10-H466</f>
        <v>7</v>
      </c>
      <c r="J466" s="11">
        <f>COUNTIF(G466:G475,"&lt;=-7,64")/H466</f>
        <v>0.33333333333333331</v>
      </c>
      <c r="L466" s="3">
        <f>COUNT(K466:K475)</f>
        <v>0</v>
      </c>
      <c r="M466" s="3">
        <f>10-L466</f>
        <v>10</v>
      </c>
      <c r="N466" s="11" t="s">
        <v>75</v>
      </c>
      <c r="P466" s="3">
        <f>COUNT(O466:O475)</f>
        <v>0</v>
      </c>
      <c r="Q466" s="3">
        <f>10-P466</f>
        <v>10</v>
      </c>
      <c r="R466" s="11" t="e">
        <f>COUNTIF(O466:O475,"&lt;=-8,43")/P466</f>
        <v>#DIV/0!</v>
      </c>
    </row>
    <row r="467" spans="1:18" x14ac:dyDescent="0.2">
      <c r="A467" s="10" t="s">
        <v>547</v>
      </c>
      <c r="B467" s="10" t="s">
        <v>37</v>
      </c>
    </row>
    <row r="468" spans="1:18" x14ac:dyDescent="0.2">
      <c r="A468" s="10" t="s">
        <v>548</v>
      </c>
      <c r="B468" s="10" t="s">
        <v>37</v>
      </c>
    </row>
    <row r="469" spans="1:18" x14ac:dyDescent="0.2">
      <c r="A469" s="10" t="s">
        <v>549</v>
      </c>
      <c r="B469" s="10" t="s">
        <v>37</v>
      </c>
      <c r="C469" s="3">
        <v>-6.616774781635784</v>
      </c>
      <c r="G469" s="3">
        <v>-7.1767620709645419</v>
      </c>
    </row>
    <row r="470" spans="1:18" x14ac:dyDescent="0.2">
      <c r="A470" s="10" t="s">
        <v>550</v>
      </c>
      <c r="B470" s="10" t="s">
        <v>37</v>
      </c>
    </row>
    <row r="471" spans="1:18" x14ac:dyDescent="0.2">
      <c r="A471" s="10" t="s">
        <v>551</v>
      </c>
      <c r="B471" s="10" t="s">
        <v>37</v>
      </c>
    </row>
    <row r="472" spans="1:18" x14ac:dyDescent="0.2">
      <c r="A472" s="10" t="s">
        <v>552</v>
      </c>
      <c r="B472" s="10" t="s">
        <v>37</v>
      </c>
    </row>
    <row r="473" spans="1:18" x14ac:dyDescent="0.2">
      <c r="A473" s="10" t="s">
        <v>553</v>
      </c>
      <c r="B473" s="10" t="s">
        <v>37</v>
      </c>
      <c r="G473" s="3">
        <v>-7.7220102128326635</v>
      </c>
    </row>
    <row r="474" spans="1:18" x14ac:dyDescent="0.2">
      <c r="A474" s="10" t="s">
        <v>554</v>
      </c>
      <c r="B474" s="10" t="s">
        <v>37</v>
      </c>
    </row>
    <row r="475" spans="1:18" x14ac:dyDescent="0.2">
      <c r="A475" s="10" t="s">
        <v>555</v>
      </c>
      <c r="B475" s="10" t="s">
        <v>37</v>
      </c>
      <c r="G475" s="3">
        <v>-5.4270101000307855</v>
      </c>
    </row>
    <row r="476" spans="1:18" x14ac:dyDescent="0.2">
      <c r="A476" s="10" t="s">
        <v>556</v>
      </c>
      <c r="B476" s="10" t="s">
        <v>44</v>
      </c>
      <c r="D476" s="3">
        <f>COUNT(C476:C485)</f>
        <v>4</v>
      </c>
      <c r="E476" s="3">
        <f>10-D476</f>
        <v>6</v>
      </c>
      <c r="F476" s="11">
        <f>COUNTIF(C476:C485,"&lt;=-7,21")/D476</f>
        <v>0.75</v>
      </c>
      <c r="H476" s="3">
        <f>COUNT(G476:G485)</f>
        <v>3</v>
      </c>
      <c r="I476" s="3">
        <f>10-H476</f>
        <v>7</v>
      </c>
      <c r="J476" s="11">
        <f>COUNTIF(G476:G485,"&lt;=-7,64")/H476</f>
        <v>1</v>
      </c>
      <c r="L476" s="3">
        <f>COUNT(K476:K485)</f>
        <v>1</v>
      </c>
      <c r="M476" s="3">
        <f>10-L476</f>
        <v>9</v>
      </c>
      <c r="N476" s="11">
        <f>COUNTIF(K476:K485,"&lt;=-8,70")/L476</f>
        <v>1</v>
      </c>
      <c r="O476" s="3">
        <v>-9.5277165794756016</v>
      </c>
      <c r="P476" s="3">
        <f>COUNT(O476:O485)</f>
        <v>1</v>
      </c>
      <c r="Q476" s="3">
        <f>10-P476</f>
        <v>9</v>
      </c>
      <c r="R476" s="11">
        <f>COUNTIF(O476:O485,"&lt;=-8,43")/P476</f>
        <v>1</v>
      </c>
    </row>
    <row r="477" spans="1:18" x14ac:dyDescent="0.2">
      <c r="A477" s="10" t="s">
        <v>557</v>
      </c>
      <c r="B477" s="10" t="s">
        <v>44</v>
      </c>
      <c r="C477" s="3">
        <v>-8.86561830360721</v>
      </c>
      <c r="G477" s="3">
        <v>-11.536636905324711</v>
      </c>
    </row>
    <row r="478" spans="1:18" x14ac:dyDescent="0.2">
      <c r="A478" s="10" t="s">
        <v>558</v>
      </c>
      <c r="B478" s="10" t="s">
        <v>44</v>
      </c>
      <c r="C478" s="3">
        <v>-10.975931584833955</v>
      </c>
      <c r="K478" s="3">
        <v>-12.755832549088058</v>
      </c>
    </row>
    <row r="479" spans="1:18" x14ac:dyDescent="0.2">
      <c r="A479" s="10" t="s">
        <v>559</v>
      </c>
      <c r="B479" s="10" t="s">
        <v>44</v>
      </c>
    </row>
    <row r="480" spans="1:18" x14ac:dyDescent="0.2">
      <c r="A480" s="10" t="s">
        <v>560</v>
      </c>
      <c r="B480" s="10" t="s">
        <v>44</v>
      </c>
    </row>
    <row r="481" spans="1:18" x14ac:dyDescent="0.2">
      <c r="A481" s="10" t="s">
        <v>561</v>
      </c>
      <c r="B481" s="10" t="s">
        <v>44</v>
      </c>
      <c r="C481" s="3">
        <v>-7.1370959509258425</v>
      </c>
      <c r="G481" s="3">
        <v>-10.085648528172252</v>
      </c>
    </row>
    <row r="482" spans="1:18" x14ac:dyDescent="0.2">
      <c r="A482" s="10" t="s">
        <v>562</v>
      </c>
      <c r="B482" s="10" t="s">
        <v>44</v>
      </c>
    </row>
    <row r="483" spans="1:18" x14ac:dyDescent="0.2">
      <c r="A483" s="10" t="s">
        <v>563</v>
      </c>
      <c r="B483" s="10" t="s">
        <v>44</v>
      </c>
    </row>
    <row r="484" spans="1:18" x14ac:dyDescent="0.2">
      <c r="A484" s="10" t="s">
        <v>564</v>
      </c>
      <c r="B484" s="10" t="s">
        <v>44</v>
      </c>
      <c r="C484" s="3">
        <v>-10.743260289976112</v>
      </c>
      <c r="G484" s="3">
        <v>-9.9813194844175044</v>
      </c>
    </row>
    <row r="485" spans="1:18" x14ac:dyDescent="0.2">
      <c r="A485" s="10" t="s">
        <v>565</v>
      </c>
      <c r="B485" s="10" t="s">
        <v>44</v>
      </c>
    </row>
    <row r="486" spans="1:18" x14ac:dyDescent="0.2">
      <c r="A486" s="10" t="s">
        <v>566</v>
      </c>
      <c r="B486" s="10" t="s">
        <v>50</v>
      </c>
      <c r="D486" s="3">
        <f>COUNT(C486:C495)</f>
        <v>2</v>
      </c>
      <c r="E486" s="3">
        <f>10-D486</f>
        <v>8</v>
      </c>
      <c r="F486" s="11">
        <f>COUNTIF(C486:C495,"&lt;=-7,21")/D486</f>
        <v>0.5</v>
      </c>
      <c r="H486" s="3">
        <f>COUNT(G486:G495)</f>
        <v>3</v>
      </c>
      <c r="I486" s="3">
        <f>10-H486</f>
        <v>7</v>
      </c>
      <c r="J486" s="11">
        <f>COUNTIF(G486:G495,"&lt;=-7,64")/H486</f>
        <v>0.66666666666666663</v>
      </c>
      <c r="L486" s="3">
        <f>COUNT(K486:K495)</f>
        <v>0</v>
      </c>
      <c r="M486" s="3">
        <f>10-L486</f>
        <v>10</v>
      </c>
      <c r="N486" s="11" t="s">
        <v>75</v>
      </c>
      <c r="P486" s="3">
        <f>COUNT(O486:O495)</f>
        <v>0</v>
      </c>
      <c r="Q486" s="3">
        <f>10-P486</f>
        <v>10</v>
      </c>
      <c r="R486" s="11" t="e">
        <f>COUNTIF(O486:O495,"&lt;=-8,43")/P486</f>
        <v>#DIV/0!</v>
      </c>
    </row>
    <row r="487" spans="1:18" x14ac:dyDescent="0.2">
      <c r="A487" s="10" t="s">
        <v>567</v>
      </c>
      <c r="B487" s="10" t="s">
        <v>50</v>
      </c>
      <c r="G487" s="3">
        <v>3.1665221404455166</v>
      </c>
    </row>
    <row r="488" spans="1:18" x14ac:dyDescent="0.2">
      <c r="A488" s="10" t="s">
        <v>568</v>
      </c>
      <c r="B488" s="10" t="s">
        <v>50</v>
      </c>
    </row>
    <row r="489" spans="1:18" x14ac:dyDescent="0.2">
      <c r="A489" s="10" t="s">
        <v>569</v>
      </c>
      <c r="B489" s="10" t="s">
        <v>50</v>
      </c>
      <c r="C489" s="3">
        <v>-9.8315738078653094</v>
      </c>
    </row>
    <row r="490" spans="1:18" x14ac:dyDescent="0.2">
      <c r="A490" s="10" t="s">
        <v>570</v>
      </c>
      <c r="B490" s="10" t="s">
        <v>50</v>
      </c>
    </row>
    <row r="491" spans="1:18" x14ac:dyDescent="0.2">
      <c r="A491" s="10" t="s">
        <v>571</v>
      </c>
      <c r="B491" s="10" t="s">
        <v>50</v>
      </c>
    </row>
    <row r="492" spans="1:18" x14ac:dyDescent="0.2">
      <c r="A492" s="10" t="s">
        <v>572</v>
      </c>
      <c r="B492" s="10" t="s">
        <v>50</v>
      </c>
    </row>
    <row r="493" spans="1:18" x14ac:dyDescent="0.2">
      <c r="A493" s="10" t="s">
        <v>573</v>
      </c>
      <c r="B493" s="10" t="s">
        <v>50</v>
      </c>
      <c r="G493" s="3">
        <v>-11.077379487755172</v>
      </c>
    </row>
    <row r="494" spans="1:18" x14ac:dyDescent="0.2">
      <c r="A494" s="10" t="s">
        <v>574</v>
      </c>
      <c r="B494" s="10" t="s">
        <v>50</v>
      </c>
    </row>
    <row r="495" spans="1:18" x14ac:dyDescent="0.2">
      <c r="A495" s="10" t="s">
        <v>575</v>
      </c>
      <c r="B495" s="10" t="s">
        <v>50</v>
      </c>
      <c r="C495" s="3">
        <v>-6.4783909120815553</v>
      </c>
      <c r="G495" s="3">
        <v>-12.647187444085837</v>
      </c>
    </row>
    <row r="496" spans="1:18" x14ac:dyDescent="0.2">
      <c r="A496" s="10" t="s">
        <v>576</v>
      </c>
      <c r="B496" s="10" t="s">
        <v>66</v>
      </c>
      <c r="D496" s="3">
        <f>COUNT(C496:C505)</f>
        <v>6</v>
      </c>
      <c r="E496" s="3">
        <f>10-D496</f>
        <v>4</v>
      </c>
      <c r="F496" s="11">
        <f>COUNTIF(C496:C505,"&lt;=-7,21")/D496</f>
        <v>0.83333333333333337</v>
      </c>
      <c r="H496" s="3">
        <f>COUNT(G496:G505)</f>
        <v>0</v>
      </c>
      <c r="I496" s="3">
        <f>10-H496</f>
        <v>10</v>
      </c>
      <c r="J496" s="11" t="s">
        <v>75</v>
      </c>
      <c r="K496" s="3">
        <v>-0.94281387316085508</v>
      </c>
      <c r="L496" s="3">
        <f>COUNT(K496:K505)</f>
        <v>3</v>
      </c>
      <c r="M496" s="3">
        <f>10-L496</f>
        <v>7</v>
      </c>
      <c r="N496" s="11">
        <f>COUNTIF(K496:K505,"&lt;=-8,70")/L496</f>
        <v>0.66666666666666663</v>
      </c>
      <c r="P496" s="3">
        <f>COUNT(O496:O505)</f>
        <v>1</v>
      </c>
      <c r="Q496" s="3">
        <f>10-P496</f>
        <v>9</v>
      </c>
      <c r="R496" s="11">
        <f>COUNTIF(O496:O505,"&lt;=-8,43")/P496</f>
        <v>0</v>
      </c>
    </row>
    <row r="497" spans="1:18" x14ac:dyDescent="0.2">
      <c r="A497" s="10" t="s">
        <v>577</v>
      </c>
      <c r="B497" s="10" t="s">
        <v>66</v>
      </c>
      <c r="C497" s="3">
        <v>-13.839447263225384</v>
      </c>
    </row>
    <row r="498" spans="1:18" x14ac:dyDescent="0.2">
      <c r="A498" s="10" t="s">
        <v>578</v>
      </c>
      <c r="B498" s="10" t="s">
        <v>66</v>
      </c>
      <c r="C498" s="3">
        <v>-12.488995110904824</v>
      </c>
      <c r="K498" s="3">
        <v>-9.0989710737166156</v>
      </c>
    </row>
    <row r="499" spans="1:18" x14ac:dyDescent="0.2">
      <c r="A499" s="10" t="s">
        <v>579</v>
      </c>
      <c r="B499" s="10" t="s">
        <v>66</v>
      </c>
    </row>
    <row r="500" spans="1:18" x14ac:dyDescent="0.2">
      <c r="A500" s="10" t="s">
        <v>580</v>
      </c>
      <c r="B500" s="10" t="s">
        <v>66</v>
      </c>
    </row>
    <row r="501" spans="1:18" x14ac:dyDescent="0.2">
      <c r="A501" s="10" t="s">
        <v>581</v>
      </c>
      <c r="B501" s="10" t="s">
        <v>66</v>
      </c>
      <c r="C501" s="3">
        <v>-10.534713741092823</v>
      </c>
    </row>
    <row r="502" spans="1:18" x14ac:dyDescent="0.2">
      <c r="A502" s="10" t="s">
        <v>582</v>
      </c>
      <c r="B502" s="10" t="s">
        <v>66</v>
      </c>
      <c r="O502" s="3">
        <v>-4.0422092720535954</v>
      </c>
    </row>
    <row r="503" spans="1:18" x14ac:dyDescent="0.2">
      <c r="A503" s="10" t="s">
        <v>583</v>
      </c>
      <c r="B503" s="10" t="s">
        <v>66</v>
      </c>
      <c r="C503" s="3">
        <v>-3.3009367288218368</v>
      </c>
      <c r="K503" s="3">
        <v>-9.8072450955435695</v>
      </c>
    </row>
    <row r="504" spans="1:18" x14ac:dyDescent="0.2">
      <c r="A504" s="10" t="s">
        <v>584</v>
      </c>
      <c r="B504" s="10" t="s">
        <v>66</v>
      </c>
      <c r="C504" s="3">
        <v>-10.943074422412884</v>
      </c>
    </row>
    <row r="505" spans="1:18" x14ac:dyDescent="0.2">
      <c r="A505" s="10" t="s">
        <v>585</v>
      </c>
      <c r="B505" s="10" t="s">
        <v>66</v>
      </c>
      <c r="C505" s="3">
        <v>-9.7639316051142711</v>
      </c>
    </row>
    <row r="506" spans="1:18" x14ac:dyDescent="0.2">
      <c r="A506" s="10" t="s">
        <v>586</v>
      </c>
      <c r="B506" s="10" t="s">
        <v>5</v>
      </c>
      <c r="C506" s="3">
        <v>-9.1044791290907394</v>
      </c>
      <c r="D506" s="3">
        <f>COUNT(C506:C515)</f>
        <v>6</v>
      </c>
      <c r="E506" s="3">
        <f>10-D506</f>
        <v>4</v>
      </c>
      <c r="F506" s="11">
        <f>COUNTIF(C506:C515,"&lt;=-7,21")/D506</f>
        <v>0.5</v>
      </c>
      <c r="G506" s="3">
        <v>-7.9640267002784029</v>
      </c>
      <c r="H506" s="3">
        <f>COUNT(G506:G515)</f>
        <v>5</v>
      </c>
      <c r="I506" s="3">
        <f>10-H506</f>
        <v>5</v>
      </c>
      <c r="J506" s="11">
        <f>COUNTIF(G506:G515,"&lt;=-7,64")/H506</f>
        <v>0.6</v>
      </c>
      <c r="K506" s="3">
        <v>-3.6965331839052684</v>
      </c>
      <c r="L506" s="3">
        <f>COUNT(K506:K515)</f>
        <v>5</v>
      </c>
      <c r="M506" s="3">
        <f>10-L506</f>
        <v>5</v>
      </c>
      <c r="N506" s="11">
        <f>COUNTIF(K506:K515,"&lt;=-8,70")/L506</f>
        <v>0.6</v>
      </c>
      <c r="P506" s="3">
        <f>COUNT(O506:O515)</f>
        <v>3</v>
      </c>
      <c r="Q506" s="3">
        <f>10-P506</f>
        <v>7</v>
      </c>
      <c r="R506" s="11">
        <f>COUNTIF(O506:O515,"&lt;=-8,43")/P506</f>
        <v>0</v>
      </c>
    </row>
    <row r="507" spans="1:18" x14ac:dyDescent="0.2">
      <c r="A507" s="10" t="s">
        <v>587</v>
      </c>
      <c r="B507" s="10" t="s">
        <v>5</v>
      </c>
      <c r="C507" s="3">
        <v>-5.7888104380424963</v>
      </c>
      <c r="F507" s="10"/>
      <c r="J507" s="10"/>
      <c r="K507" s="3">
        <v>-13.250535442270346</v>
      </c>
      <c r="N507" s="10"/>
      <c r="R507" s="10"/>
    </row>
    <row r="508" spans="1:18" x14ac:dyDescent="0.2">
      <c r="A508" s="10" t="s">
        <v>588</v>
      </c>
      <c r="B508" s="10" t="s">
        <v>5</v>
      </c>
      <c r="C508" s="3">
        <v>-8.4807857249851661</v>
      </c>
    </row>
    <row r="509" spans="1:18" x14ac:dyDescent="0.2">
      <c r="A509" s="10" t="s">
        <v>589</v>
      </c>
      <c r="B509" s="10" t="s">
        <v>5</v>
      </c>
      <c r="G509" s="3">
        <v>-9.0738982844381706</v>
      </c>
    </row>
    <row r="510" spans="1:18" x14ac:dyDescent="0.2">
      <c r="A510" s="10" t="s">
        <v>590</v>
      </c>
      <c r="B510" s="10" t="s">
        <v>5</v>
      </c>
    </row>
    <row r="511" spans="1:18" x14ac:dyDescent="0.2">
      <c r="A511" s="10" t="s">
        <v>591</v>
      </c>
      <c r="B511" s="10" t="s">
        <v>5</v>
      </c>
      <c r="C511" s="3">
        <v>-9.4215945225348161</v>
      </c>
      <c r="G511" s="3">
        <v>1.5136664932885546</v>
      </c>
      <c r="K511" s="3">
        <v>2.3122391576856827</v>
      </c>
      <c r="O511" s="3">
        <v>-6.113615192819192</v>
      </c>
    </row>
    <row r="512" spans="1:18" x14ac:dyDescent="0.2">
      <c r="A512" s="10" t="s">
        <v>592</v>
      </c>
      <c r="B512" s="10" t="s">
        <v>5</v>
      </c>
    </row>
    <row r="513" spans="1:18" x14ac:dyDescent="0.2">
      <c r="A513" s="10" t="s">
        <v>593</v>
      </c>
      <c r="B513" s="10" t="s">
        <v>5</v>
      </c>
    </row>
    <row r="514" spans="1:18" x14ac:dyDescent="0.2">
      <c r="A514" s="10" t="s">
        <v>594</v>
      </c>
      <c r="B514" s="10" t="s">
        <v>5</v>
      </c>
      <c r="C514" s="3">
        <v>-4.646191351411149</v>
      </c>
      <c r="G514" s="3">
        <v>-0.65577777115332636</v>
      </c>
      <c r="K514" s="3">
        <v>-14.338981651895217</v>
      </c>
      <c r="O514" s="3">
        <v>-5.7428500964091995</v>
      </c>
    </row>
    <row r="515" spans="1:18" x14ac:dyDescent="0.2">
      <c r="A515" s="10" t="s">
        <v>595</v>
      </c>
      <c r="B515" s="10" t="s">
        <v>5</v>
      </c>
      <c r="C515" s="3">
        <v>-2.4974623234281084</v>
      </c>
      <c r="G515" s="3">
        <v>-10.867180645767544</v>
      </c>
      <c r="K515" s="3">
        <v>-12.202571538112828</v>
      </c>
      <c r="O515" s="3">
        <v>-6.1553332286404459</v>
      </c>
    </row>
    <row r="516" spans="1:18" x14ac:dyDescent="0.2">
      <c r="A516" s="10" t="s">
        <v>596</v>
      </c>
      <c r="B516" s="10" t="s">
        <v>10</v>
      </c>
      <c r="D516" s="3">
        <f>COUNT(C516:C525)</f>
        <v>0</v>
      </c>
      <c r="E516" s="3">
        <f>10-D516</f>
        <v>10</v>
      </c>
      <c r="F516" s="11" t="s">
        <v>75</v>
      </c>
      <c r="H516" s="3">
        <f>COUNT(G516:G525)</f>
        <v>2</v>
      </c>
      <c r="I516" s="3">
        <f>10-H516</f>
        <v>8</v>
      </c>
      <c r="J516" s="11">
        <f>COUNTIF(G516:G525,"&lt;=-7,64")/H516</f>
        <v>0.5</v>
      </c>
      <c r="L516" s="3">
        <f>COUNT(K516:K525)</f>
        <v>0</v>
      </c>
      <c r="M516" s="3">
        <f>10-L516</f>
        <v>10</v>
      </c>
      <c r="N516" s="11" t="s">
        <v>75</v>
      </c>
      <c r="P516" s="3">
        <f>COUNT(O516:O525)</f>
        <v>0</v>
      </c>
      <c r="Q516" s="3">
        <f>10-P516</f>
        <v>10</v>
      </c>
      <c r="R516" s="11" t="e">
        <f>COUNTIF(O516:O525,"&lt;=-8,43")/P516</f>
        <v>#DIV/0!</v>
      </c>
    </row>
    <row r="517" spans="1:18" x14ac:dyDescent="0.2">
      <c r="A517" s="10" t="s">
        <v>597</v>
      </c>
      <c r="B517" s="10" t="s">
        <v>10</v>
      </c>
    </row>
    <row r="518" spans="1:18" x14ac:dyDescent="0.2">
      <c r="A518" s="10" t="s">
        <v>598</v>
      </c>
      <c r="B518" s="10" t="s">
        <v>10</v>
      </c>
    </row>
    <row r="519" spans="1:18" x14ac:dyDescent="0.2">
      <c r="A519" s="10" t="s">
        <v>599</v>
      </c>
      <c r="B519" s="10" t="s">
        <v>10</v>
      </c>
    </row>
    <row r="520" spans="1:18" x14ac:dyDescent="0.2">
      <c r="A520" s="10" t="s">
        <v>600</v>
      </c>
      <c r="B520" s="10" t="s">
        <v>10</v>
      </c>
      <c r="G520" s="3">
        <v>-5.7191637657555168</v>
      </c>
    </row>
    <row r="521" spans="1:18" x14ac:dyDescent="0.2">
      <c r="A521" s="10" t="s">
        <v>601</v>
      </c>
      <c r="B521" s="10" t="s">
        <v>10</v>
      </c>
    </row>
    <row r="522" spans="1:18" x14ac:dyDescent="0.2">
      <c r="A522" s="10" t="s">
        <v>602</v>
      </c>
      <c r="B522" s="10" t="s">
        <v>10</v>
      </c>
      <c r="G522" s="3">
        <v>-10.595287295599444</v>
      </c>
    </row>
    <row r="523" spans="1:18" x14ac:dyDescent="0.2">
      <c r="A523" s="10" t="s">
        <v>603</v>
      </c>
      <c r="B523" s="10" t="s">
        <v>10</v>
      </c>
    </row>
    <row r="524" spans="1:18" x14ac:dyDescent="0.2">
      <c r="A524" s="10" t="s">
        <v>604</v>
      </c>
      <c r="B524" s="10" t="s">
        <v>10</v>
      </c>
    </row>
    <row r="525" spans="1:18" x14ac:dyDescent="0.2">
      <c r="A525" s="10" t="s">
        <v>605</v>
      </c>
      <c r="B525" s="10" t="s">
        <v>10</v>
      </c>
    </row>
    <row r="526" spans="1:18" x14ac:dyDescent="0.2">
      <c r="A526" s="10" t="s">
        <v>606</v>
      </c>
      <c r="B526" s="10" t="s">
        <v>17</v>
      </c>
      <c r="C526" s="3">
        <v>-9.6471568649291601</v>
      </c>
      <c r="D526" s="3">
        <f>COUNT(C526:C535)</f>
        <v>4</v>
      </c>
      <c r="E526" s="3">
        <f>10-D526</f>
        <v>6</v>
      </c>
      <c r="F526" s="11">
        <f>COUNTIF(C526:C535,"&lt;=-7,21")/D526</f>
        <v>0.5</v>
      </c>
      <c r="H526" s="3">
        <f>COUNT(G526:G535)</f>
        <v>4</v>
      </c>
      <c r="I526" s="3">
        <f>10-H526</f>
        <v>6</v>
      </c>
      <c r="J526" s="11">
        <f>COUNTIF(G526:G535,"&lt;=-7,64")/H526</f>
        <v>0.25</v>
      </c>
      <c r="L526" s="3">
        <f>COUNT(K526:K535)</f>
        <v>3</v>
      </c>
      <c r="M526" s="3">
        <f>10-L526</f>
        <v>7</v>
      </c>
      <c r="N526" s="11">
        <f>COUNTIF(K526:K535,"&lt;=-8,70")/L526</f>
        <v>0</v>
      </c>
      <c r="P526" s="3">
        <f>COUNT(O526:O535)</f>
        <v>2</v>
      </c>
      <c r="Q526" s="3">
        <f>10-P526</f>
        <v>8</v>
      </c>
      <c r="R526" s="11">
        <f>COUNTIF(O526:O535,"&lt;=-8,43")/P526</f>
        <v>0.5</v>
      </c>
    </row>
    <row r="527" spans="1:18" x14ac:dyDescent="0.2">
      <c r="A527" s="10" t="s">
        <v>607</v>
      </c>
      <c r="B527" s="10" t="s">
        <v>17</v>
      </c>
    </row>
    <row r="528" spans="1:18" x14ac:dyDescent="0.2">
      <c r="A528" s="10" t="s">
        <v>608</v>
      </c>
      <c r="B528" s="10" t="s">
        <v>17</v>
      </c>
    </row>
    <row r="529" spans="1:18" x14ac:dyDescent="0.2">
      <c r="A529" s="10" t="s">
        <v>609</v>
      </c>
      <c r="B529" s="10" t="s">
        <v>17</v>
      </c>
      <c r="C529" s="3">
        <v>-5.9876373543015777</v>
      </c>
    </row>
    <row r="530" spans="1:18" x14ac:dyDescent="0.2">
      <c r="A530" s="10" t="s">
        <v>610</v>
      </c>
      <c r="B530" s="10" t="s">
        <v>17</v>
      </c>
    </row>
    <row r="531" spans="1:18" x14ac:dyDescent="0.2">
      <c r="A531" s="10" t="s">
        <v>611</v>
      </c>
      <c r="B531" s="10" t="s">
        <v>17</v>
      </c>
    </row>
    <row r="532" spans="1:18" x14ac:dyDescent="0.2">
      <c r="A532" s="10" t="s">
        <v>612</v>
      </c>
      <c r="B532" s="10" t="s">
        <v>17</v>
      </c>
      <c r="G532" s="3">
        <v>1.8435966919198428</v>
      </c>
      <c r="K532" s="3">
        <v>-8.3720297858755064</v>
      </c>
      <c r="O532" s="3">
        <v>-8.7801186967076852</v>
      </c>
    </row>
    <row r="533" spans="1:18" x14ac:dyDescent="0.2">
      <c r="A533" s="10" t="s">
        <v>613</v>
      </c>
      <c r="B533" s="10" t="s">
        <v>17</v>
      </c>
      <c r="C533" s="3">
        <v>-7.5435489577548669</v>
      </c>
      <c r="G533" s="3">
        <v>-10.699769860139799</v>
      </c>
    </row>
    <row r="534" spans="1:18" x14ac:dyDescent="0.2">
      <c r="A534" s="10" t="s">
        <v>614</v>
      </c>
      <c r="B534" s="10" t="s">
        <v>17</v>
      </c>
      <c r="G534" s="3">
        <v>-6.7131699068885631</v>
      </c>
      <c r="K534" s="3">
        <v>-3.4794928417656736</v>
      </c>
    </row>
    <row r="535" spans="1:18" x14ac:dyDescent="0.2">
      <c r="A535" s="10" t="s">
        <v>615</v>
      </c>
      <c r="B535" s="10" t="s">
        <v>17</v>
      </c>
      <c r="C535" s="3">
        <v>-0.82036884167387369</v>
      </c>
      <c r="G535" s="3">
        <v>-2.2827223994743799</v>
      </c>
      <c r="K535" s="3">
        <v>-2.8834227259260192</v>
      </c>
      <c r="O535" s="3">
        <v>-4.2683360142326494</v>
      </c>
    </row>
    <row r="536" spans="1:18" x14ac:dyDescent="0.2">
      <c r="A536" s="10" t="s">
        <v>616</v>
      </c>
      <c r="B536" s="10" t="s">
        <v>24</v>
      </c>
      <c r="C536" s="3">
        <v>-8.6042152650742381</v>
      </c>
      <c r="D536" s="3">
        <f>COUNT(C536:C545)</f>
        <v>6</v>
      </c>
      <c r="E536" s="3">
        <f>10-D536</f>
        <v>4</v>
      </c>
      <c r="F536" s="11">
        <f>COUNTIF(C536:C545,"&lt;=-7,21")/D536</f>
        <v>0.33333333333333331</v>
      </c>
      <c r="G536" s="3">
        <v>-11.301706078152929</v>
      </c>
      <c r="H536" s="3">
        <f>COUNT(G536:G545)</f>
        <v>5</v>
      </c>
      <c r="I536" s="3">
        <f>10-H536</f>
        <v>5</v>
      </c>
      <c r="J536" s="11">
        <f>COUNTIF(G536:G545,"&lt;=-7,64")/H536</f>
        <v>0.8</v>
      </c>
      <c r="K536" s="3">
        <v>-12.25858534724448</v>
      </c>
      <c r="L536" s="3">
        <f>COUNT(K536:K545)</f>
        <v>4</v>
      </c>
      <c r="M536" s="3">
        <f>10-L536</f>
        <v>6</v>
      </c>
      <c r="N536" s="11">
        <f>COUNTIF(K536:K545,"&lt;=-8,70")/L536</f>
        <v>0.75</v>
      </c>
      <c r="P536" s="3">
        <f>COUNT(O536:O545)</f>
        <v>1</v>
      </c>
      <c r="Q536" s="3">
        <f>10-P536</f>
        <v>9</v>
      </c>
      <c r="R536" s="11">
        <f>COUNTIF(O536:O545,"&lt;=-8,43")/P536</f>
        <v>1</v>
      </c>
    </row>
    <row r="537" spans="1:18" x14ac:dyDescent="0.2">
      <c r="A537" s="10" t="s">
        <v>617</v>
      </c>
      <c r="B537" s="10" t="s">
        <v>24</v>
      </c>
      <c r="C537" s="3">
        <v>6.4771439609566048</v>
      </c>
      <c r="G537" s="3">
        <v>-12.486767403053518</v>
      </c>
      <c r="K537" s="3">
        <v>-13.44364667214507</v>
      </c>
      <c r="O537" s="3">
        <v>-11.151295864836159</v>
      </c>
    </row>
    <row r="538" spans="1:18" x14ac:dyDescent="0.2">
      <c r="A538" s="10" t="s">
        <v>618</v>
      </c>
      <c r="B538" s="10" t="s">
        <v>24</v>
      </c>
      <c r="C538" s="3">
        <v>-9.5785605011340564</v>
      </c>
      <c r="G538" s="3">
        <v>-9.2316571948542929</v>
      </c>
      <c r="K538" s="3">
        <v>-8.1412307491674909</v>
      </c>
    </row>
    <row r="539" spans="1:18" x14ac:dyDescent="0.2">
      <c r="A539" s="10" t="s">
        <v>619</v>
      </c>
      <c r="B539" s="10" t="s">
        <v>24</v>
      </c>
    </row>
    <row r="540" spans="1:18" x14ac:dyDescent="0.2">
      <c r="A540" s="10" t="s">
        <v>620</v>
      </c>
      <c r="B540" s="10" t="s">
        <v>24</v>
      </c>
      <c r="C540" s="3">
        <v>-2.9606993838790698</v>
      </c>
    </row>
    <row r="541" spans="1:18" x14ac:dyDescent="0.2">
      <c r="A541" s="10" t="s">
        <v>621</v>
      </c>
      <c r="B541" s="10" t="s">
        <v>24</v>
      </c>
      <c r="G541" s="3">
        <v>-11.693995228705848</v>
      </c>
    </row>
    <row r="542" spans="1:18" x14ac:dyDescent="0.2">
      <c r="A542" s="10" t="s">
        <v>622</v>
      </c>
      <c r="B542" s="10" t="s">
        <v>24</v>
      </c>
    </row>
    <row r="543" spans="1:18" x14ac:dyDescent="0.2">
      <c r="A543" s="10" t="s">
        <v>623</v>
      </c>
      <c r="B543" s="10" t="s">
        <v>24</v>
      </c>
      <c r="C543" s="3">
        <v>-1.1127477927740477</v>
      </c>
      <c r="K543" s="3">
        <v>-15.274642254745515</v>
      </c>
    </row>
    <row r="544" spans="1:18" x14ac:dyDescent="0.2">
      <c r="A544" s="10" t="s">
        <v>624</v>
      </c>
      <c r="B544" s="10" t="s">
        <v>24</v>
      </c>
      <c r="C544" s="3">
        <v>-4.2817182523355255</v>
      </c>
    </row>
    <row r="545" spans="1:18" x14ac:dyDescent="0.2">
      <c r="A545" s="10" t="s">
        <v>625</v>
      </c>
      <c r="B545" s="10" t="s">
        <v>24</v>
      </c>
      <c r="G545" s="3">
        <v>-4.5776236712487783</v>
      </c>
    </row>
    <row r="546" spans="1:18" x14ac:dyDescent="0.2">
      <c r="A546" s="10" t="s">
        <v>626</v>
      </c>
      <c r="B546" s="10" t="s">
        <v>31</v>
      </c>
      <c r="D546" s="3">
        <f>COUNT(C546:C555)</f>
        <v>7</v>
      </c>
      <c r="E546" s="3">
        <f>10-D546</f>
        <v>3</v>
      </c>
      <c r="F546" s="11">
        <f>COUNTIF(C546:C555,"&lt;=-7,21")/D546</f>
        <v>0.42857142857142855</v>
      </c>
      <c r="H546" s="3">
        <f>COUNT(G546:G555)</f>
        <v>5</v>
      </c>
      <c r="I546" s="3">
        <f>10-H546</f>
        <v>5</v>
      </c>
      <c r="J546" s="11">
        <f>COUNTIF(G546:G555,"&lt;=-7,64")/H546</f>
        <v>0.4</v>
      </c>
      <c r="L546" s="3">
        <f>COUNT(K546:K555)</f>
        <v>1</v>
      </c>
      <c r="M546" s="3">
        <f>10-L546</f>
        <v>9</v>
      </c>
      <c r="N546" s="11">
        <f>COUNTIF(K546:K555,"&lt;=-8,70")/L546</f>
        <v>0</v>
      </c>
      <c r="P546" s="3">
        <f>COUNT(O546:O555)</f>
        <v>2</v>
      </c>
      <c r="Q546" s="3">
        <f>10-P546</f>
        <v>8</v>
      </c>
      <c r="R546" s="11">
        <f>COUNTIF(O546:O555,"&lt;=-8,43")/P546</f>
        <v>0.5</v>
      </c>
    </row>
    <row r="547" spans="1:18" x14ac:dyDescent="0.2">
      <c r="A547" s="10" t="s">
        <v>627</v>
      </c>
      <c r="B547" s="10" t="s">
        <v>31</v>
      </c>
      <c r="C547" s="3">
        <v>-8.6023707468282424</v>
      </c>
      <c r="O547" s="3">
        <v>-0.80451868491118617</v>
      </c>
    </row>
    <row r="548" spans="1:18" x14ac:dyDescent="0.2">
      <c r="A548" s="10" t="s">
        <v>628</v>
      </c>
      <c r="B548" s="10" t="s">
        <v>31</v>
      </c>
    </row>
    <row r="549" spans="1:18" x14ac:dyDescent="0.2">
      <c r="A549" s="10" t="s">
        <v>629</v>
      </c>
      <c r="B549" s="10" t="s">
        <v>31</v>
      </c>
      <c r="C549" s="3">
        <v>-4.7673051499712136</v>
      </c>
      <c r="G549" s="3">
        <v>-4.6846625097273256</v>
      </c>
    </row>
    <row r="550" spans="1:18" x14ac:dyDescent="0.2">
      <c r="A550" s="10" t="s">
        <v>630</v>
      </c>
      <c r="B550" s="10" t="s">
        <v>31</v>
      </c>
    </row>
    <row r="551" spans="1:18" x14ac:dyDescent="0.2">
      <c r="A551" s="10" t="s">
        <v>631</v>
      </c>
      <c r="B551" s="10" t="s">
        <v>31</v>
      </c>
      <c r="C551" s="3">
        <v>-2.0040549156592595</v>
      </c>
      <c r="G551" s="3">
        <v>-5.5054960985325971</v>
      </c>
      <c r="O551" s="3">
        <v>-13.304450880536164</v>
      </c>
    </row>
    <row r="552" spans="1:18" x14ac:dyDescent="0.2">
      <c r="A552" s="10" t="s">
        <v>632</v>
      </c>
      <c r="B552" s="10" t="s">
        <v>31</v>
      </c>
      <c r="C552" s="3">
        <v>-9.1710936474020226</v>
      </c>
      <c r="G552" s="3">
        <v>-10.994115342564571</v>
      </c>
    </row>
    <row r="553" spans="1:18" x14ac:dyDescent="0.2">
      <c r="A553" s="10" t="s">
        <v>633</v>
      </c>
      <c r="B553" s="10" t="s">
        <v>31</v>
      </c>
      <c r="C553" s="3">
        <v>-5.6121039227255434</v>
      </c>
      <c r="G553" s="3">
        <v>-14.198891271398015</v>
      </c>
    </row>
    <row r="554" spans="1:18" x14ac:dyDescent="0.2">
      <c r="A554" s="10" t="s">
        <v>634</v>
      </c>
      <c r="B554" s="10" t="s">
        <v>31</v>
      </c>
      <c r="C554" s="3">
        <v>-11.413998972475458</v>
      </c>
    </row>
    <row r="555" spans="1:18" x14ac:dyDescent="0.2">
      <c r="A555" s="10" t="s">
        <v>635</v>
      </c>
      <c r="B555" s="10" t="s">
        <v>31</v>
      </c>
      <c r="C555" s="3">
        <v>-2.7732775008004995</v>
      </c>
      <c r="G555" s="3">
        <v>-1.4788416144148726</v>
      </c>
      <c r="K555" s="3">
        <v>-2.2837177900613765</v>
      </c>
    </row>
    <row r="556" spans="1:18" x14ac:dyDescent="0.2">
      <c r="A556" s="10" t="s">
        <v>636</v>
      </c>
      <c r="B556" s="10" t="s">
        <v>38</v>
      </c>
      <c r="C556" s="3">
        <v>5.3611131831229377</v>
      </c>
      <c r="D556" s="3">
        <f>COUNT(C556:C565)</f>
        <v>5</v>
      </c>
      <c r="E556" s="3">
        <f>10-D556</f>
        <v>5</v>
      </c>
      <c r="F556" s="11">
        <f>COUNTIF(C556:C565,"&lt;=-7,21")/D556</f>
        <v>0.4</v>
      </c>
      <c r="H556" s="3">
        <f>COUNT(G556:G565)</f>
        <v>2</v>
      </c>
      <c r="I556" s="3">
        <f>10-H556</f>
        <v>8</v>
      </c>
      <c r="J556" s="11">
        <f>COUNTIF(G556:G565,"&lt;=-7,64")/H556</f>
        <v>0</v>
      </c>
      <c r="L556" s="3">
        <f>COUNT(K556:K565)</f>
        <v>2</v>
      </c>
      <c r="M556" s="3">
        <f>10-L556</f>
        <v>8</v>
      </c>
      <c r="N556" s="11">
        <f>COUNTIF(K556:K565,"&lt;=-8,70")/L556</f>
        <v>1</v>
      </c>
      <c r="P556" s="3">
        <f>COUNT(O556:O565)</f>
        <v>2</v>
      </c>
      <c r="Q556" s="3">
        <f>10-P556</f>
        <v>8</v>
      </c>
      <c r="R556" s="11">
        <f>COUNTIF(O556:O565,"&lt;=-8,43")/P556</f>
        <v>1</v>
      </c>
    </row>
    <row r="557" spans="1:18" x14ac:dyDescent="0.2">
      <c r="A557" s="10" t="s">
        <v>637</v>
      </c>
      <c r="B557" s="10" t="s">
        <v>38</v>
      </c>
    </row>
    <row r="558" spans="1:18" x14ac:dyDescent="0.2">
      <c r="A558" s="10" t="s">
        <v>638</v>
      </c>
      <c r="B558" s="10" t="s">
        <v>38</v>
      </c>
      <c r="C558" s="3">
        <v>-13.218945711821359</v>
      </c>
      <c r="K558" s="3">
        <v>-12.413884175354307</v>
      </c>
    </row>
    <row r="559" spans="1:18" x14ac:dyDescent="0.2">
      <c r="A559" s="10" t="s">
        <v>639</v>
      </c>
      <c r="B559" s="10" t="s">
        <v>38</v>
      </c>
      <c r="C559" s="3">
        <v>-7.401754451935779</v>
      </c>
      <c r="G559" s="3">
        <v>-5.2847772396778732</v>
      </c>
      <c r="K559" s="3">
        <v>-10.497157241917812</v>
      </c>
    </row>
    <row r="560" spans="1:18" x14ac:dyDescent="0.2">
      <c r="A560" s="10" t="s">
        <v>640</v>
      </c>
      <c r="B560" s="10" t="s">
        <v>38</v>
      </c>
    </row>
    <row r="561" spans="1:18" x14ac:dyDescent="0.2">
      <c r="A561" s="10" t="s">
        <v>641</v>
      </c>
      <c r="B561" s="10" t="s">
        <v>38</v>
      </c>
    </row>
    <row r="562" spans="1:18" x14ac:dyDescent="0.2">
      <c r="A562" s="10" t="s">
        <v>642</v>
      </c>
      <c r="B562" s="10" t="s">
        <v>38</v>
      </c>
    </row>
    <row r="563" spans="1:18" x14ac:dyDescent="0.2">
      <c r="A563" s="10" t="s">
        <v>643</v>
      </c>
      <c r="B563" s="10" t="s">
        <v>38</v>
      </c>
      <c r="O563" s="3">
        <v>-9.4203219635562245</v>
      </c>
    </row>
    <row r="564" spans="1:18" x14ac:dyDescent="0.2">
      <c r="A564" s="10" t="s">
        <v>644</v>
      </c>
      <c r="B564" s="10" t="s">
        <v>38</v>
      </c>
      <c r="C564" s="3">
        <v>-4.2008219143510468</v>
      </c>
      <c r="G564" s="3">
        <v>-5.3864136888983065</v>
      </c>
      <c r="O564" s="3">
        <v>-14.233336504085475</v>
      </c>
    </row>
    <row r="565" spans="1:18" x14ac:dyDescent="0.2">
      <c r="A565" s="10" t="s">
        <v>645</v>
      </c>
      <c r="B565" s="10" t="s">
        <v>38</v>
      </c>
      <c r="C565" s="3">
        <v>-2.3826989355829591</v>
      </c>
    </row>
    <row r="566" spans="1:18" x14ac:dyDescent="0.2">
      <c r="A566" s="10" t="s">
        <v>646</v>
      </c>
      <c r="B566" s="10" t="s">
        <v>45</v>
      </c>
      <c r="D566" s="3">
        <f>COUNT(C566:C575)</f>
        <v>4</v>
      </c>
      <c r="E566" s="3">
        <f>10-D566</f>
        <v>6</v>
      </c>
      <c r="F566" s="11">
        <f>COUNTIF(C566:C575,"&lt;=-7,21")/D566</f>
        <v>0.75</v>
      </c>
      <c r="H566" s="3">
        <f>COUNT(G566:G575)</f>
        <v>3</v>
      </c>
      <c r="I566" s="3">
        <f>10-H566</f>
        <v>7</v>
      </c>
      <c r="J566" s="11">
        <f>COUNTIF(G566:G575,"&lt;=-7,64")/H566</f>
        <v>0.33333333333333331</v>
      </c>
      <c r="L566" s="3">
        <f>COUNT(K566:K575)</f>
        <v>1</v>
      </c>
      <c r="M566" s="3">
        <f>10-L566</f>
        <v>9</v>
      </c>
      <c r="N566" s="11">
        <f>COUNTIF(K566:K575,"&lt;=-8,70")/L566</f>
        <v>1</v>
      </c>
      <c r="P566" s="3">
        <f>COUNT(O566:O575)</f>
        <v>1</v>
      </c>
      <c r="Q566" s="3">
        <f>10-P566</f>
        <v>9</v>
      </c>
      <c r="R566" s="11">
        <f>COUNTIF(O566:O575,"&lt;=-8,43")/P566</f>
        <v>0</v>
      </c>
    </row>
    <row r="567" spans="1:18" x14ac:dyDescent="0.2">
      <c r="A567" s="10" t="s">
        <v>647</v>
      </c>
      <c r="B567" s="10" t="s">
        <v>45</v>
      </c>
      <c r="C567" s="3">
        <v>-3.2749618962582416</v>
      </c>
    </row>
    <row r="568" spans="1:18" x14ac:dyDescent="0.2">
      <c r="A568" s="10" t="s">
        <v>648</v>
      </c>
      <c r="B568" s="10" t="s">
        <v>45</v>
      </c>
      <c r="C568" s="3">
        <v>-8.6014889759445783</v>
      </c>
      <c r="G568" s="3">
        <v>-11.009473171828287</v>
      </c>
    </row>
    <row r="569" spans="1:18" x14ac:dyDescent="0.2">
      <c r="A569" s="10" t="s">
        <v>649</v>
      </c>
      <c r="B569" s="10" t="s">
        <v>45</v>
      </c>
      <c r="C569" s="3">
        <v>-11.921621886221171</v>
      </c>
    </row>
    <row r="570" spans="1:18" x14ac:dyDescent="0.2">
      <c r="A570" s="10" t="s">
        <v>650</v>
      </c>
      <c r="B570" s="10" t="s">
        <v>45</v>
      </c>
      <c r="C570" s="3">
        <v>-9.9446375363891839</v>
      </c>
      <c r="G570" s="3">
        <v>-1.5569878877661114</v>
      </c>
    </row>
    <row r="571" spans="1:18" x14ac:dyDescent="0.2">
      <c r="A571" s="10" t="s">
        <v>651</v>
      </c>
      <c r="B571" s="10" t="s">
        <v>45</v>
      </c>
    </row>
    <row r="572" spans="1:18" x14ac:dyDescent="0.2">
      <c r="A572" s="10" t="s">
        <v>652</v>
      </c>
      <c r="B572" s="10" t="s">
        <v>45</v>
      </c>
    </row>
    <row r="573" spans="1:18" x14ac:dyDescent="0.2">
      <c r="A573" s="10" t="s">
        <v>653</v>
      </c>
      <c r="B573" s="10" t="s">
        <v>45</v>
      </c>
    </row>
    <row r="574" spans="1:18" x14ac:dyDescent="0.2">
      <c r="A574" s="10" t="s">
        <v>654</v>
      </c>
      <c r="B574" s="10" t="s">
        <v>45</v>
      </c>
    </row>
    <row r="575" spans="1:18" x14ac:dyDescent="0.2">
      <c r="A575" s="10" t="s">
        <v>655</v>
      </c>
      <c r="B575" s="10" t="s">
        <v>45</v>
      </c>
      <c r="G575" s="3">
        <v>3.2053213505775418</v>
      </c>
      <c r="K575" s="3">
        <v>-10.039270298063462</v>
      </c>
      <c r="O575" s="3">
        <v>-6.4249913958671865</v>
      </c>
    </row>
    <row r="576" spans="1:18" x14ac:dyDescent="0.2">
      <c r="A576" s="10" t="s">
        <v>656</v>
      </c>
      <c r="B576" s="10" t="s">
        <v>51</v>
      </c>
      <c r="D576" s="3">
        <f>COUNT(C576:C585)</f>
        <v>4</v>
      </c>
      <c r="E576" s="3">
        <f>10-D576</f>
        <v>6</v>
      </c>
      <c r="F576" s="11">
        <f>COUNTIF(C576:C585,"&lt;=-7,21")/D576</f>
        <v>0.25</v>
      </c>
      <c r="H576" s="3">
        <f>COUNT(G576:G585)</f>
        <v>4</v>
      </c>
      <c r="I576" s="3">
        <f>10-H576</f>
        <v>6</v>
      </c>
      <c r="J576" s="11">
        <f>COUNTIF(G576:G585,"&lt;=-7,64")/H576</f>
        <v>0.75</v>
      </c>
      <c r="L576" s="3">
        <f>COUNT(K576:K585)</f>
        <v>1</v>
      </c>
      <c r="M576" s="3">
        <f>10-L576</f>
        <v>9</v>
      </c>
      <c r="N576" s="11">
        <f>COUNTIF(K576:K585,"&lt;=-8,70")/L576</f>
        <v>1</v>
      </c>
      <c r="O576" s="3">
        <v>-4.8706094700021376</v>
      </c>
      <c r="P576" s="3">
        <f>COUNT(O576:O585)</f>
        <v>1</v>
      </c>
      <c r="Q576" s="3">
        <f>10-P576</f>
        <v>9</v>
      </c>
      <c r="R576" s="11">
        <f>COUNTIF(O576:O585,"&lt;=-8,43")/P576</f>
        <v>0</v>
      </c>
    </row>
    <row r="577" spans="1:18" x14ac:dyDescent="0.2">
      <c r="A577" s="10" t="s">
        <v>657</v>
      </c>
      <c r="B577" s="10" t="s">
        <v>51</v>
      </c>
    </row>
    <row r="578" spans="1:18" x14ac:dyDescent="0.2">
      <c r="A578" s="10" t="s">
        <v>658</v>
      </c>
      <c r="B578" s="10" t="s">
        <v>51</v>
      </c>
    </row>
    <row r="579" spans="1:18" x14ac:dyDescent="0.2">
      <c r="A579" s="10" t="s">
        <v>659</v>
      </c>
      <c r="B579" s="10" t="s">
        <v>51</v>
      </c>
    </row>
    <row r="580" spans="1:18" x14ac:dyDescent="0.2">
      <c r="A580" s="10" t="s">
        <v>660</v>
      </c>
      <c r="B580" s="10" t="s">
        <v>51</v>
      </c>
    </row>
    <row r="581" spans="1:18" x14ac:dyDescent="0.2">
      <c r="A581" s="10" t="s">
        <v>661</v>
      </c>
      <c r="B581" s="10" t="s">
        <v>51</v>
      </c>
      <c r="G581" s="3">
        <v>-8.8092341857238985</v>
      </c>
    </row>
    <row r="582" spans="1:18" x14ac:dyDescent="0.2">
      <c r="A582" s="10" t="s">
        <v>662</v>
      </c>
      <c r="B582" s="10" t="s">
        <v>51</v>
      </c>
      <c r="C582" s="3">
        <v>-4.4372500861498229E-2</v>
      </c>
    </row>
    <row r="583" spans="1:18" x14ac:dyDescent="0.2">
      <c r="A583" s="10" t="s">
        <v>663</v>
      </c>
      <c r="B583" s="10" t="s">
        <v>51</v>
      </c>
      <c r="C583" s="3">
        <v>-11.398237251300504</v>
      </c>
      <c r="G583" s="3">
        <v>-3.2176996981642882</v>
      </c>
    </row>
    <row r="584" spans="1:18" x14ac:dyDescent="0.2">
      <c r="A584" s="10" t="s">
        <v>664</v>
      </c>
      <c r="B584" s="10" t="s">
        <v>51</v>
      </c>
      <c r="C584" s="3">
        <v>-3.447958335664179</v>
      </c>
      <c r="G584" s="3">
        <v>-13.377761049276849</v>
      </c>
    </row>
    <row r="585" spans="1:18" x14ac:dyDescent="0.2">
      <c r="A585" s="10" t="s">
        <v>665</v>
      </c>
      <c r="B585" s="10" t="s">
        <v>51</v>
      </c>
      <c r="C585" s="3">
        <v>-6.8442432731784821</v>
      </c>
      <c r="G585" s="3">
        <v>-9.1526917955112737</v>
      </c>
      <c r="K585" s="3">
        <v>-11.43149915949019</v>
      </c>
    </row>
    <row r="586" spans="1:18" x14ac:dyDescent="0.2">
      <c r="A586" s="10" t="s">
        <v>666</v>
      </c>
      <c r="B586" s="10" t="s">
        <v>57</v>
      </c>
      <c r="D586" s="3">
        <f>COUNT(C586:C595)</f>
        <v>3</v>
      </c>
      <c r="E586" s="3">
        <f>10-D586</f>
        <v>7</v>
      </c>
      <c r="F586" s="11">
        <f>COUNTIF(C586:C595,"&lt;=-7,21")/D586</f>
        <v>0.33333333333333331</v>
      </c>
      <c r="H586" s="3">
        <f>COUNT(G586:G595)</f>
        <v>2</v>
      </c>
      <c r="I586" s="3">
        <f>10-H586</f>
        <v>8</v>
      </c>
      <c r="J586" s="11">
        <f>COUNTIF(G586:G595,"&lt;=-7,64")/H586</f>
        <v>1</v>
      </c>
      <c r="K586" s="3">
        <v>-9.8462642552334518</v>
      </c>
      <c r="L586" s="3">
        <f>COUNT(K586:K595)</f>
        <v>2</v>
      </c>
      <c r="M586" s="3">
        <f>10-L586</f>
        <v>8</v>
      </c>
      <c r="N586" s="11">
        <f>COUNTIF(K586:K595,"&lt;=-8,70")/L586</f>
        <v>0.5</v>
      </c>
      <c r="O586" s="3">
        <v>-8.5539134479245398</v>
      </c>
      <c r="P586" s="3">
        <f>COUNT(O586:O595)</f>
        <v>1</v>
      </c>
      <c r="Q586" s="3">
        <f>10-P586</f>
        <v>9</v>
      </c>
      <c r="R586" s="11">
        <f>COUNTIF(O586:O595,"&lt;=-8,43")/P586</f>
        <v>1</v>
      </c>
    </row>
    <row r="587" spans="1:18" x14ac:dyDescent="0.2">
      <c r="A587" s="10" t="s">
        <v>667</v>
      </c>
      <c r="B587" s="10" t="s">
        <v>57</v>
      </c>
    </row>
    <row r="588" spans="1:18" x14ac:dyDescent="0.2">
      <c r="A588" s="10" t="s">
        <v>668</v>
      </c>
      <c r="B588" s="10" t="s">
        <v>57</v>
      </c>
      <c r="C588" s="3">
        <v>-2.3198515937661051</v>
      </c>
    </row>
    <row r="589" spans="1:18" x14ac:dyDescent="0.2">
      <c r="A589" s="10" t="s">
        <v>669</v>
      </c>
      <c r="B589" s="10" t="s">
        <v>57</v>
      </c>
    </row>
    <row r="590" spans="1:18" x14ac:dyDescent="0.2">
      <c r="A590" s="10" t="s">
        <v>670</v>
      </c>
      <c r="B590" s="10" t="s">
        <v>57</v>
      </c>
      <c r="K590" s="3">
        <v>-8.1470213247850882</v>
      </c>
    </row>
    <row r="591" spans="1:18" x14ac:dyDescent="0.2">
      <c r="A591" s="10" t="s">
        <v>671</v>
      </c>
      <c r="B591" s="10" t="s">
        <v>57</v>
      </c>
      <c r="C591" s="3">
        <v>-13.943131151194523</v>
      </c>
      <c r="G591" s="3">
        <v>-10.788872922857157</v>
      </c>
    </row>
    <row r="592" spans="1:18" x14ac:dyDescent="0.2">
      <c r="A592" s="10" t="s">
        <v>672</v>
      </c>
      <c r="B592" s="10" t="s">
        <v>57</v>
      </c>
      <c r="C592" s="3">
        <v>-4.4182723692085029</v>
      </c>
    </row>
    <row r="593" spans="1:18" x14ac:dyDescent="0.2">
      <c r="A593" s="10" t="s">
        <v>673</v>
      </c>
      <c r="B593" s="10" t="s">
        <v>57</v>
      </c>
    </row>
    <row r="594" spans="1:18" x14ac:dyDescent="0.2">
      <c r="A594" s="10" t="s">
        <v>674</v>
      </c>
      <c r="B594" s="10" t="s">
        <v>57</v>
      </c>
      <c r="G594" s="3">
        <v>-7.8634940028947655</v>
      </c>
    </row>
    <row r="595" spans="1:18" x14ac:dyDescent="0.2">
      <c r="A595" s="10" t="s">
        <v>675</v>
      </c>
      <c r="B595" s="10" t="s">
        <v>57</v>
      </c>
    </row>
    <row r="596" spans="1:18" x14ac:dyDescent="0.2">
      <c r="A596" s="10" t="s">
        <v>676</v>
      </c>
      <c r="B596" s="10" t="s">
        <v>62</v>
      </c>
      <c r="D596" s="3">
        <f>COUNT(C596:C605)</f>
        <v>4</v>
      </c>
      <c r="E596" s="3">
        <f>10-D596</f>
        <v>6</v>
      </c>
      <c r="F596" s="11">
        <f>COUNTIF(C596:C605,"&lt;=-7,21")/D596</f>
        <v>0.25</v>
      </c>
      <c r="H596" s="3">
        <f>COUNT(G596:G605)</f>
        <v>4</v>
      </c>
      <c r="I596" s="3">
        <f>10-H596</f>
        <v>6</v>
      </c>
      <c r="J596" s="11">
        <f>COUNTIF(G596:G605,"&lt;=-7,64")/H596</f>
        <v>0.25</v>
      </c>
      <c r="L596" s="3">
        <f>COUNT(K596:K605)</f>
        <v>2</v>
      </c>
      <c r="M596" s="3">
        <f>10-L596</f>
        <v>8</v>
      </c>
      <c r="N596" s="11">
        <f>COUNTIF(K596:K605,"&lt;=-8,70")/L596</f>
        <v>1</v>
      </c>
      <c r="P596" s="3">
        <f>COUNT(O596:O605)</f>
        <v>2</v>
      </c>
      <c r="Q596" s="3">
        <f>10-P596</f>
        <v>8</v>
      </c>
      <c r="R596" s="11">
        <f>COUNTIF(O596:O605,"&lt;=-8,43")/P596</f>
        <v>1</v>
      </c>
    </row>
    <row r="597" spans="1:18" x14ac:dyDescent="0.2">
      <c r="A597" s="10" t="s">
        <v>677</v>
      </c>
      <c r="B597" s="10" t="s">
        <v>62</v>
      </c>
    </row>
    <row r="598" spans="1:18" x14ac:dyDescent="0.2">
      <c r="A598" s="10" t="s">
        <v>678</v>
      </c>
      <c r="B598" s="10" t="s">
        <v>62</v>
      </c>
      <c r="G598" s="3">
        <v>-10.25997923073224</v>
      </c>
    </row>
    <row r="599" spans="1:18" x14ac:dyDescent="0.2">
      <c r="A599" s="10" t="s">
        <v>679</v>
      </c>
      <c r="B599" s="10" t="s">
        <v>62</v>
      </c>
      <c r="C599" s="3">
        <v>-2.696566381939157</v>
      </c>
      <c r="K599" s="3">
        <v>-9.0116472085606034</v>
      </c>
      <c r="O599" s="3">
        <v>-11.70418950886148</v>
      </c>
    </row>
    <row r="600" spans="1:18" x14ac:dyDescent="0.2">
      <c r="A600" s="10" t="s">
        <v>680</v>
      </c>
      <c r="B600" s="10" t="s">
        <v>62</v>
      </c>
    </row>
    <row r="601" spans="1:18" x14ac:dyDescent="0.2">
      <c r="A601" s="10" t="s">
        <v>681</v>
      </c>
      <c r="B601" s="10" t="s">
        <v>62</v>
      </c>
      <c r="C601" s="3">
        <v>-4.9218759002876196</v>
      </c>
      <c r="G601" s="3">
        <v>-6.74489759545017</v>
      </c>
    </row>
    <row r="602" spans="1:18" x14ac:dyDescent="0.2">
      <c r="A602" s="10" t="s">
        <v>682</v>
      </c>
      <c r="B602" s="10" t="s">
        <v>62</v>
      </c>
      <c r="C602" s="3">
        <v>-8.5806252320847616</v>
      </c>
    </row>
    <row r="603" spans="1:18" x14ac:dyDescent="0.2">
      <c r="A603" s="10" t="s">
        <v>683</v>
      </c>
      <c r="B603" s="10" t="s">
        <v>62</v>
      </c>
      <c r="G603" s="3">
        <v>-3.4186334181844686</v>
      </c>
      <c r="O603" s="3">
        <v>-8.9596788265321088</v>
      </c>
    </row>
    <row r="604" spans="1:18" x14ac:dyDescent="0.2">
      <c r="A604" s="10" t="s">
        <v>684</v>
      </c>
      <c r="B604" s="10" t="s">
        <v>62</v>
      </c>
      <c r="C604" s="3">
        <v>-0.82023408950364551</v>
      </c>
      <c r="G604" s="3">
        <v>-3.1258360243012735</v>
      </c>
      <c r="K604" s="3">
        <v>-14.510028137527792</v>
      </c>
    </row>
    <row r="605" spans="1:18" x14ac:dyDescent="0.2">
      <c r="A605" s="10" t="s">
        <v>685</v>
      </c>
      <c r="B605" s="10" t="s">
        <v>62</v>
      </c>
    </row>
    <row r="606" spans="1:18" x14ac:dyDescent="0.2">
      <c r="A606" s="10" t="s">
        <v>686</v>
      </c>
      <c r="B606" s="10" t="s">
        <v>67</v>
      </c>
      <c r="D606" s="3">
        <f>COUNT(C606:C615)</f>
        <v>4</v>
      </c>
      <c r="E606" s="3">
        <f>10-D606</f>
        <v>6</v>
      </c>
      <c r="F606" s="11">
        <f>COUNTIF(C606:C615,"&lt;=-7,21")/D606</f>
        <v>0.25</v>
      </c>
      <c r="H606" s="3">
        <f>COUNT(G606:G615)</f>
        <v>2</v>
      </c>
      <c r="I606" s="3">
        <f>10-H606</f>
        <v>8</v>
      </c>
      <c r="J606" s="11">
        <f>COUNTIF(G606:G615,"&lt;=-7,64")/H606</f>
        <v>0.5</v>
      </c>
      <c r="L606" s="3">
        <f>COUNT(K606:K615)</f>
        <v>1</v>
      </c>
      <c r="M606" s="3">
        <f>10-L606</f>
        <v>9</v>
      </c>
      <c r="N606" s="11">
        <f>COUNTIF(K606:K615,"&lt;=-8,70")/L606</f>
        <v>1</v>
      </c>
      <c r="P606" s="3">
        <f>COUNT(O606:O615)</f>
        <v>1</v>
      </c>
      <c r="Q606" s="3">
        <f>10-P606</f>
        <v>9</v>
      </c>
      <c r="R606" s="11">
        <f>COUNTIF(O606:O615,"&lt;=-8,43")/P606</f>
        <v>0</v>
      </c>
    </row>
    <row r="607" spans="1:18" x14ac:dyDescent="0.2">
      <c r="A607" s="10" t="s">
        <v>687</v>
      </c>
      <c r="B607" s="10" t="s">
        <v>67</v>
      </c>
      <c r="C607" s="3">
        <v>-7.004680834378032</v>
      </c>
      <c r="G607" s="3">
        <v>-8.7122253121206459</v>
      </c>
    </row>
    <row r="608" spans="1:18" x14ac:dyDescent="0.2">
      <c r="A608" s="10" t="s">
        <v>688</v>
      </c>
      <c r="B608" s="10" t="s">
        <v>67</v>
      </c>
      <c r="C608" s="3">
        <v>-4.8138740544041685</v>
      </c>
    </row>
    <row r="609" spans="1:18" x14ac:dyDescent="0.2">
      <c r="A609" s="10" t="s">
        <v>689</v>
      </c>
      <c r="B609" s="10" t="s">
        <v>67</v>
      </c>
    </row>
    <row r="610" spans="1:18" x14ac:dyDescent="0.2">
      <c r="A610" s="10" t="s">
        <v>690</v>
      </c>
      <c r="B610" s="10" t="s">
        <v>67</v>
      </c>
    </row>
    <row r="611" spans="1:18" x14ac:dyDescent="0.2">
      <c r="A611" s="10" t="s">
        <v>691</v>
      </c>
      <c r="B611" s="10" t="s">
        <v>67</v>
      </c>
    </row>
    <row r="612" spans="1:18" x14ac:dyDescent="0.2">
      <c r="A612" s="10" t="s">
        <v>692</v>
      </c>
      <c r="B612" s="10" t="s">
        <v>67</v>
      </c>
      <c r="C612" s="3">
        <v>-7.7092560302135702</v>
      </c>
      <c r="O612" s="3">
        <v>-8.1968061871587601</v>
      </c>
    </row>
    <row r="613" spans="1:18" x14ac:dyDescent="0.2">
      <c r="A613" s="10" t="s">
        <v>693</v>
      </c>
      <c r="B613" s="10" t="s">
        <v>67</v>
      </c>
      <c r="C613" s="3">
        <v>-0.89352034219090337</v>
      </c>
    </row>
    <row r="614" spans="1:18" x14ac:dyDescent="0.2">
      <c r="A614" s="10" t="s">
        <v>694</v>
      </c>
      <c r="B614" s="10" t="s">
        <v>67</v>
      </c>
      <c r="G614" s="3">
        <v>-0.94395068773198387</v>
      </c>
      <c r="K614" s="3">
        <v>-11.525429611596698</v>
      </c>
    </row>
    <row r="615" spans="1:18" x14ac:dyDescent="0.2">
      <c r="A615" s="10" t="s">
        <v>695</v>
      </c>
      <c r="B615" s="10" t="s">
        <v>67</v>
      </c>
    </row>
    <row r="616" spans="1:18" x14ac:dyDescent="0.2">
      <c r="A616" s="10" t="s">
        <v>696</v>
      </c>
      <c r="B616" s="10" t="s">
        <v>11</v>
      </c>
      <c r="D616" s="3">
        <f>COUNT(C616:C625)</f>
        <v>2</v>
      </c>
      <c r="E616" s="3">
        <f>10-D616</f>
        <v>8</v>
      </c>
      <c r="F616" s="11">
        <f>COUNTIF(C616:C625,"&lt;=-7,21")/D616</f>
        <v>1</v>
      </c>
      <c r="H616" s="3">
        <f>COUNT(G616:G625)</f>
        <v>3</v>
      </c>
      <c r="I616" s="3">
        <f>10-H616</f>
        <v>7</v>
      </c>
      <c r="J616" s="11">
        <f>COUNTIF(G616:G625,"&lt;=-7,64")/H616</f>
        <v>0.66666666666666663</v>
      </c>
      <c r="L616" s="3">
        <f>COUNT(K616:K625)</f>
        <v>2</v>
      </c>
      <c r="M616" s="3">
        <f>10-L616</f>
        <v>8</v>
      </c>
      <c r="N616" s="11">
        <f>COUNTIF(K616:K625,"&lt;=-8,70")/L616</f>
        <v>1</v>
      </c>
      <c r="P616" s="3">
        <f>COUNT(O616:O625)</f>
        <v>2</v>
      </c>
      <c r="Q616" s="3">
        <f>10-P616</f>
        <v>8</v>
      </c>
      <c r="R616" s="11">
        <f>COUNTIF(O616:O625,"&lt;=-8,43")/P616</f>
        <v>0</v>
      </c>
    </row>
    <row r="617" spans="1:18" x14ac:dyDescent="0.2">
      <c r="A617" s="10" t="s">
        <v>697</v>
      </c>
      <c r="B617" s="10" t="s">
        <v>11</v>
      </c>
    </row>
    <row r="618" spans="1:18" x14ac:dyDescent="0.2">
      <c r="A618" s="10" t="s">
        <v>698</v>
      </c>
      <c r="B618" s="10" t="s">
        <v>11</v>
      </c>
    </row>
    <row r="619" spans="1:18" x14ac:dyDescent="0.2">
      <c r="A619" s="10" t="s">
        <v>699</v>
      </c>
      <c r="B619" s="10" t="s">
        <v>11</v>
      </c>
    </row>
    <row r="620" spans="1:18" x14ac:dyDescent="0.2">
      <c r="A620" s="10" t="s">
        <v>700</v>
      </c>
      <c r="B620" s="10" t="s">
        <v>11</v>
      </c>
    </row>
    <row r="621" spans="1:18" x14ac:dyDescent="0.2">
      <c r="A621" s="10" t="s">
        <v>701</v>
      </c>
      <c r="B621" s="10" t="s">
        <v>11</v>
      </c>
    </row>
    <row r="622" spans="1:18" x14ac:dyDescent="0.2">
      <c r="A622" s="10" t="s">
        <v>702</v>
      </c>
      <c r="B622" s="10" t="s">
        <v>11</v>
      </c>
      <c r="C622" s="3">
        <v>-7.5971408156781974</v>
      </c>
    </row>
    <row r="623" spans="1:18" x14ac:dyDescent="0.2">
      <c r="A623" s="10" t="s">
        <v>703</v>
      </c>
      <c r="B623" s="10" t="s">
        <v>11</v>
      </c>
      <c r="C623" s="3">
        <v>-9.7163347727867375</v>
      </c>
      <c r="G623" s="3">
        <v>-6.2539542490870401</v>
      </c>
      <c r="O623" s="3">
        <v>-3.4489974275684609</v>
      </c>
    </row>
    <row r="624" spans="1:18" x14ac:dyDescent="0.2">
      <c r="A624" s="10" t="s">
        <v>704</v>
      </c>
      <c r="B624" s="10" t="s">
        <v>11</v>
      </c>
      <c r="G624" s="3">
        <v>-9.4903801244145942</v>
      </c>
      <c r="K624" s="3">
        <v>-9.4472593935061475</v>
      </c>
      <c r="O624" s="3">
        <v>-7.1549085861972355</v>
      </c>
    </row>
    <row r="625" spans="1:18" x14ac:dyDescent="0.2">
      <c r="A625" s="10" t="s">
        <v>705</v>
      </c>
      <c r="B625" s="10" t="s">
        <v>11</v>
      </c>
      <c r="G625" s="3">
        <v>-11.88127789935117</v>
      </c>
      <c r="K625" s="3">
        <v>-11.838157168442722</v>
      </c>
    </row>
    <row r="626" spans="1:18" x14ac:dyDescent="0.2">
      <c r="A626" s="10" t="s">
        <v>706</v>
      </c>
      <c r="B626" s="10" t="s">
        <v>18</v>
      </c>
      <c r="D626" s="3">
        <f>COUNT(C626:C635)</f>
        <v>5</v>
      </c>
      <c r="E626" s="3">
        <f>10-D626</f>
        <v>5</v>
      </c>
      <c r="F626" s="11">
        <f>COUNTIF(C626:C635,"&lt;=-7,21")/D626</f>
        <v>0.6</v>
      </c>
      <c r="H626" s="3">
        <f>COUNT(G626:G635)</f>
        <v>4</v>
      </c>
      <c r="I626" s="3">
        <f>10-H626</f>
        <v>6</v>
      </c>
      <c r="J626" s="11">
        <f>COUNTIF(G626:G635,"&lt;=-7,64")/H626</f>
        <v>0.25</v>
      </c>
      <c r="L626" s="3">
        <f>COUNT(K626:K635)</f>
        <v>3</v>
      </c>
      <c r="M626" s="3">
        <f>10-L626</f>
        <v>7</v>
      </c>
      <c r="N626" s="11">
        <f>COUNTIF(K626:K635,"&lt;=-8,70")/L626</f>
        <v>0</v>
      </c>
      <c r="P626" s="3">
        <f>COUNT(O626:O635)</f>
        <v>3</v>
      </c>
      <c r="Q626" s="3">
        <f>10-P626</f>
        <v>7</v>
      </c>
      <c r="R626" s="11">
        <f>COUNTIF(O626:O635,"&lt;=-8,43")/P626</f>
        <v>0.33333333333333331</v>
      </c>
    </row>
    <row r="627" spans="1:18" x14ac:dyDescent="0.2">
      <c r="A627" s="10" t="s">
        <v>707</v>
      </c>
      <c r="B627" s="10" t="s">
        <v>18</v>
      </c>
      <c r="C627" s="3">
        <v>-8.8694581127462051</v>
      </c>
      <c r="G627" s="3">
        <v>-6.2679819793808464</v>
      </c>
      <c r="K627" s="3">
        <v>-5.4680891019639883</v>
      </c>
      <c r="O627" s="3">
        <v>-8.4839203821736167</v>
      </c>
    </row>
    <row r="628" spans="1:18" x14ac:dyDescent="0.2">
      <c r="A628" s="10" t="s">
        <v>708</v>
      </c>
      <c r="B628" s="10" t="s">
        <v>18</v>
      </c>
    </row>
    <row r="629" spans="1:18" x14ac:dyDescent="0.2">
      <c r="A629" s="10" t="s">
        <v>709</v>
      </c>
      <c r="B629" s="10" t="s">
        <v>18</v>
      </c>
    </row>
    <row r="630" spans="1:18" x14ac:dyDescent="0.2">
      <c r="A630" s="10" t="s">
        <v>710</v>
      </c>
      <c r="B630" s="10" t="s">
        <v>18</v>
      </c>
    </row>
    <row r="631" spans="1:18" x14ac:dyDescent="0.2">
      <c r="A631" s="10" t="s">
        <v>711</v>
      </c>
      <c r="B631" s="10" t="s">
        <v>18</v>
      </c>
      <c r="C631" s="3">
        <v>-9.8398463235052969</v>
      </c>
    </row>
    <row r="632" spans="1:18" x14ac:dyDescent="0.2">
      <c r="A632" s="10" t="s">
        <v>712</v>
      </c>
      <c r="B632" s="10" t="s">
        <v>18</v>
      </c>
      <c r="G632" s="3">
        <v>-10.846977026401772</v>
      </c>
    </row>
    <row r="633" spans="1:18" x14ac:dyDescent="0.2">
      <c r="A633" s="10" t="s">
        <v>713</v>
      </c>
      <c r="B633" s="10" t="s">
        <v>18</v>
      </c>
      <c r="C633" s="3">
        <v>-4.600373691880085</v>
      </c>
    </row>
    <row r="634" spans="1:18" x14ac:dyDescent="0.2">
      <c r="A634" s="10" t="s">
        <v>714</v>
      </c>
      <c r="B634" s="10" t="s">
        <v>18</v>
      </c>
      <c r="C634" s="3">
        <v>-3.3297367167302339</v>
      </c>
      <c r="G634" s="3">
        <v>-4.2023664984587041</v>
      </c>
      <c r="K634" s="3">
        <v>-7.8868518615254377</v>
      </c>
      <c r="O634" s="3">
        <v>-6.9097807730945222</v>
      </c>
    </row>
    <row r="635" spans="1:18" x14ac:dyDescent="0.2">
      <c r="A635" s="10" t="s">
        <v>715</v>
      </c>
      <c r="B635" s="10" t="s">
        <v>18</v>
      </c>
      <c r="C635" s="3">
        <v>-8.1423640578745697</v>
      </c>
      <c r="G635" s="3">
        <v>-5.3249100409939363</v>
      </c>
      <c r="K635" s="3">
        <v>5.3211457836451048</v>
      </c>
      <c r="O635" s="3">
        <v>-3.6688032282133558</v>
      </c>
    </row>
    <row r="636" spans="1:18" x14ac:dyDescent="0.2">
      <c r="A636" s="10" t="s">
        <v>716</v>
      </c>
      <c r="B636" s="10" t="s">
        <v>25</v>
      </c>
      <c r="C636" s="3">
        <v>-9.5034017995545117</v>
      </c>
      <c r="D636" s="3">
        <f>COUNT(C636:C645)</f>
        <v>5</v>
      </c>
      <c r="E636" s="3">
        <f>10-D636</f>
        <v>5</v>
      </c>
      <c r="F636" s="11">
        <f>COUNTIF(C636:C645,"&lt;=-7,21")/D636</f>
        <v>0.6</v>
      </c>
      <c r="H636" s="3">
        <f>COUNT(G636:G645)</f>
        <v>7</v>
      </c>
      <c r="I636" s="3">
        <f>10-H636</f>
        <v>3</v>
      </c>
      <c r="J636" s="11">
        <f>COUNTIF(G636:G645,"&lt;=-7,64")/H636</f>
        <v>0.2857142857142857</v>
      </c>
      <c r="L636" s="3">
        <f>COUNT(K636:K645)</f>
        <v>6</v>
      </c>
      <c r="M636" s="3">
        <f>10-L636</f>
        <v>4</v>
      </c>
      <c r="N636" s="11">
        <f>COUNTIF(K636:K645,"&lt;=-8,70")/L636</f>
        <v>0.33333333333333331</v>
      </c>
      <c r="P636" s="3">
        <f>COUNT(O636:O645)</f>
        <v>6</v>
      </c>
      <c r="Q636" s="3">
        <f>10-P636</f>
        <v>4</v>
      </c>
      <c r="R636" s="11">
        <f>COUNTIF(O636:O645,"&lt;=-8,43")/P636</f>
        <v>0.5</v>
      </c>
    </row>
    <row r="637" spans="1:18" x14ac:dyDescent="0.2">
      <c r="A637" s="10" t="s">
        <v>717</v>
      </c>
      <c r="B637" s="10" t="s">
        <v>25</v>
      </c>
    </row>
    <row r="638" spans="1:18" x14ac:dyDescent="0.2">
      <c r="A638" s="10" t="s">
        <v>718</v>
      </c>
      <c r="B638" s="10" t="s">
        <v>25</v>
      </c>
      <c r="G638" s="3">
        <v>-7.4241462477128426</v>
      </c>
      <c r="K638" s="3">
        <v>4.0094121727561411</v>
      </c>
      <c r="O638" s="3">
        <v>-5.5037122087743278</v>
      </c>
    </row>
    <row r="639" spans="1:18" x14ac:dyDescent="0.2">
      <c r="A639" s="10" t="s">
        <v>719</v>
      </c>
      <c r="B639" s="10" t="s">
        <v>25</v>
      </c>
      <c r="C639" s="3">
        <v>-5.5936201855095771</v>
      </c>
      <c r="G639" s="3">
        <v>-8.3171062071212134</v>
      </c>
      <c r="K639" s="3">
        <v>-7.4259885696578172</v>
      </c>
      <c r="O639" s="3">
        <v>-9.8885252645123725</v>
      </c>
    </row>
    <row r="640" spans="1:18" x14ac:dyDescent="0.2">
      <c r="A640" s="10" t="s">
        <v>720</v>
      </c>
      <c r="B640" s="10" t="s">
        <v>25</v>
      </c>
      <c r="C640" s="3">
        <v>-11.454543869617856</v>
      </c>
      <c r="G640" s="3">
        <v>-11.692603064059252</v>
      </c>
      <c r="K640" s="3">
        <v>-12.649482333150804</v>
      </c>
    </row>
    <row r="641" spans="1:18" x14ac:dyDescent="0.2">
      <c r="A641" s="10" t="s">
        <v>721</v>
      </c>
      <c r="B641" s="10" t="s">
        <v>25</v>
      </c>
      <c r="G641" s="3">
        <v>-2.0430321193613206</v>
      </c>
      <c r="O641" s="3">
        <v>-11.451973991701616</v>
      </c>
    </row>
    <row r="642" spans="1:18" x14ac:dyDescent="0.2">
      <c r="A642" s="10" t="s">
        <v>722</v>
      </c>
      <c r="B642" s="10" t="s">
        <v>25</v>
      </c>
      <c r="C642" s="3">
        <v>-1.0650504800603184</v>
      </c>
      <c r="G642" s="3">
        <v>-3.9781300894424358</v>
      </c>
      <c r="K642" s="3">
        <v>-3.2603032493919621</v>
      </c>
      <c r="O642" s="3">
        <v>-6.7397877270688955</v>
      </c>
    </row>
    <row r="643" spans="1:18" x14ac:dyDescent="0.2">
      <c r="A643" s="10" t="s">
        <v>723</v>
      </c>
      <c r="B643" s="10" t="s">
        <v>25</v>
      </c>
      <c r="G643" s="3">
        <v>-6.8690517389735923</v>
      </c>
      <c r="K643" s="3">
        <v>-7.4683790034470618</v>
      </c>
      <c r="O643" s="3">
        <v>-7.2116521058688718</v>
      </c>
    </row>
    <row r="644" spans="1:18" x14ac:dyDescent="0.2">
      <c r="A644" s="10" t="s">
        <v>724</v>
      </c>
      <c r="B644" s="10" t="s">
        <v>25</v>
      </c>
      <c r="G644" s="3">
        <v>-7.0507061386916581</v>
      </c>
      <c r="K644" s="3">
        <v>-10.938322745346097</v>
      </c>
      <c r="O644" s="3">
        <v>-10.645971938037185</v>
      </c>
    </row>
    <row r="645" spans="1:18" x14ac:dyDescent="0.2">
      <c r="A645" s="10" t="s">
        <v>725</v>
      </c>
      <c r="B645" s="10" t="s">
        <v>25</v>
      </c>
      <c r="C645" s="3">
        <v>-9.9843777515884913</v>
      </c>
    </row>
    <row r="646" spans="1:18" x14ac:dyDescent="0.2">
      <c r="A646" s="10" t="s">
        <v>726</v>
      </c>
      <c r="B646" s="10" t="s">
        <v>32</v>
      </c>
      <c r="C646" s="3">
        <v>-9.8508985719126638</v>
      </c>
      <c r="D646" s="3">
        <f>COUNT(C646:C655)</f>
        <v>4</v>
      </c>
      <c r="E646" s="3">
        <f>10-D646</f>
        <v>6</v>
      </c>
      <c r="F646" s="11">
        <f>COUNTIF(C646:C655,"&lt;=-7,21")/D646</f>
        <v>0.75</v>
      </c>
      <c r="G646" s="3">
        <v>-9.0889577663540582</v>
      </c>
      <c r="H646" s="3">
        <f>COUNT(G646:G655)</f>
        <v>3</v>
      </c>
      <c r="I646" s="3">
        <f>10-H646</f>
        <v>7</v>
      </c>
      <c r="J646" s="11">
        <f>COUNTIF(G646:G655,"&lt;=-7,64")/H646</f>
        <v>0.33333333333333331</v>
      </c>
      <c r="L646" s="3">
        <f>COUNT(K646:K655)</f>
        <v>2</v>
      </c>
      <c r="M646" s="3">
        <f>10-L646</f>
        <v>8</v>
      </c>
      <c r="N646" s="11">
        <f>COUNTIF(K646:K655,"&lt;=-8,70")/L646</f>
        <v>0</v>
      </c>
      <c r="P646" s="3">
        <f>COUNT(O646:O655)</f>
        <v>2</v>
      </c>
      <c r="Q646" s="3">
        <f>10-P646</f>
        <v>8</v>
      </c>
      <c r="R646" s="11">
        <f>COUNTIF(O646:O655,"&lt;=-8,43")/P646</f>
        <v>0.5</v>
      </c>
    </row>
    <row r="647" spans="1:18" x14ac:dyDescent="0.2">
      <c r="A647" s="10" t="s">
        <v>727</v>
      </c>
      <c r="B647" s="10" t="s">
        <v>32</v>
      </c>
      <c r="C647" s="3">
        <v>-8.305476550535646</v>
      </c>
    </row>
    <row r="648" spans="1:18" x14ac:dyDescent="0.2">
      <c r="A648" s="10" t="s">
        <v>728</v>
      </c>
      <c r="B648" s="10" t="s">
        <v>32</v>
      </c>
    </row>
    <row r="649" spans="1:18" x14ac:dyDescent="0.2">
      <c r="A649" s="10" t="s">
        <v>729</v>
      </c>
      <c r="B649" s="10" t="s">
        <v>32</v>
      </c>
      <c r="C649" s="3">
        <v>-5.1878824481841299</v>
      </c>
      <c r="K649" s="3">
        <v>-4.2679725936274533</v>
      </c>
      <c r="O649" s="3">
        <v>-9.7466395556217407</v>
      </c>
    </row>
    <row r="650" spans="1:18" x14ac:dyDescent="0.2">
      <c r="A650" s="10" t="s">
        <v>730</v>
      </c>
      <c r="B650" s="10" t="s">
        <v>32</v>
      </c>
      <c r="C650" s="3">
        <v>-8.1483315171940962</v>
      </c>
      <c r="G650" s="3">
        <v>-4.2171282567218791</v>
      </c>
      <c r="K650" s="3">
        <v>-7.754338577802943</v>
      </c>
      <c r="O650" s="3">
        <v>-5.0509191734181318</v>
      </c>
    </row>
    <row r="651" spans="1:18" x14ac:dyDescent="0.2">
      <c r="A651" s="10" t="s">
        <v>731</v>
      </c>
      <c r="B651" s="10" t="s">
        <v>32</v>
      </c>
      <c r="G651" s="3">
        <v>-4.3075901705377797</v>
      </c>
    </row>
    <row r="652" spans="1:18" x14ac:dyDescent="0.2">
      <c r="A652" s="10" t="s">
        <v>732</v>
      </c>
      <c r="B652" s="10" t="s">
        <v>32</v>
      </c>
    </row>
    <row r="653" spans="1:18" x14ac:dyDescent="0.2">
      <c r="A653" s="10" t="s">
        <v>733</v>
      </c>
      <c r="B653" s="10" t="s">
        <v>32</v>
      </c>
    </row>
    <row r="654" spans="1:18" x14ac:dyDescent="0.2">
      <c r="A654" s="10" t="s">
        <v>734</v>
      </c>
      <c r="B654" s="10" t="s">
        <v>32</v>
      </c>
    </row>
    <row r="655" spans="1:18" x14ac:dyDescent="0.2">
      <c r="A655" s="10" t="s">
        <v>735</v>
      </c>
      <c r="B655" s="10" t="s">
        <v>32</v>
      </c>
    </row>
    <row r="656" spans="1:18" x14ac:dyDescent="0.2">
      <c r="A656" s="10" t="s">
        <v>736</v>
      </c>
      <c r="B656" s="10" t="s">
        <v>39</v>
      </c>
      <c r="D656" s="3">
        <f>COUNT(C656:C665)</f>
        <v>0</v>
      </c>
      <c r="E656" s="3">
        <f>10-D656</f>
        <v>10</v>
      </c>
      <c r="F656" s="11" t="s">
        <v>75</v>
      </c>
      <c r="H656" s="3">
        <f>COUNT(G656:G665)</f>
        <v>0</v>
      </c>
      <c r="I656" s="3">
        <f>10-H656</f>
        <v>10</v>
      </c>
      <c r="J656" s="11" t="s">
        <v>75</v>
      </c>
      <c r="K656" s="3">
        <v>-10.663816871581455</v>
      </c>
      <c r="L656" s="3">
        <f>COUNT(K656:K665)</f>
        <v>1</v>
      </c>
      <c r="M656" s="3">
        <f>10-L656</f>
        <v>9</v>
      </c>
      <c r="N656" s="11">
        <f>COUNTIF(K656:K665,"&lt;=-8,70")/L656</f>
        <v>1</v>
      </c>
      <c r="P656" s="3">
        <f>COUNT(O656:O665)</f>
        <v>0</v>
      </c>
      <c r="Q656" s="3">
        <f>10-P656</f>
        <v>10</v>
      </c>
      <c r="R656" s="11" t="e">
        <f>COUNTIF(O656:O665,"&lt;=-8,43")/P656</f>
        <v>#DIV/0!</v>
      </c>
    </row>
    <row r="657" spans="1:18" x14ac:dyDescent="0.2">
      <c r="A657" s="10" t="s">
        <v>737</v>
      </c>
      <c r="B657" s="10" t="s">
        <v>39</v>
      </c>
    </row>
    <row r="658" spans="1:18" x14ac:dyDescent="0.2">
      <c r="A658" s="10" t="s">
        <v>738</v>
      </c>
      <c r="B658" s="10" t="s">
        <v>39</v>
      </c>
    </row>
    <row r="659" spans="1:18" x14ac:dyDescent="0.2">
      <c r="A659" s="10" t="s">
        <v>739</v>
      </c>
      <c r="B659" s="10" t="s">
        <v>39</v>
      </c>
    </row>
    <row r="660" spans="1:18" x14ac:dyDescent="0.2">
      <c r="A660" s="10" t="s">
        <v>740</v>
      </c>
      <c r="B660" s="10" t="s">
        <v>39</v>
      </c>
    </row>
    <row r="661" spans="1:18" x14ac:dyDescent="0.2">
      <c r="A661" s="10" t="s">
        <v>741</v>
      </c>
      <c r="B661" s="10" t="s">
        <v>39</v>
      </c>
    </row>
    <row r="662" spans="1:18" x14ac:dyDescent="0.2">
      <c r="A662" s="10" t="s">
        <v>742</v>
      </c>
      <c r="B662" s="10" t="s">
        <v>39</v>
      </c>
    </row>
    <row r="663" spans="1:18" x14ac:dyDescent="0.2">
      <c r="A663" s="10" t="s">
        <v>743</v>
      </c>
      <c r="B663" s="10" t="s">
        <v>39</v>
      </c>
    </row>
    <row r="664" spans="1:18" x14ac:dyDescent="0.2">
      <c r="A664" s="10" t="s">
        <v>744</v>
      </c>
      <c r="B664" s="10" t="s">
        <v>39</v>
      </c>
    </row>
    <row r="665" spans="1:18" x14ac:dyDescent="0.2">
      <c r="A665" s="10" t="s">
        <v>745</v>
      </c>
      <c r="B665" s="10" t="s">
        <v>39</v>
      </c>
    </row>
    <row r="666" spans="1:18" x14ac:dyDescent="0.2">
      <c r="A666" s="10" t="s">
        <v>746</v>
      </c>
      <c r="B666" s="10" t="s">
        <v>46</v>
      </c>
      <c r="D666" s="3">
        <f>COUNT(C666:C675)</f>
        <v>6</v>
      </c>
      <c r="E666" s="3">
        <f>10-D666</f>
        <v>4</v>
      </c>
      <c r="F666" s="11">
        <f>COUNTIF(C666:C675,"&lt;=-7,21")/D666</f>
        <v>0.5</v>
      </c>
      <c r="H666" s="3">
        <f>COUNT(G666:G675)</f>
        <v>4</v>
      </c>
      <c r="I666" s="3">
        <f>10-H666</f>
        <v>6</v>
      </c>
      <c r="J666" s="11">
        <f>COUNTIF(G666:G675,"&lt;=-7,64")/H666</f>
        <v>0</v>
      </c>
      <c r="L666" s="3">
        <f>COUNT(K666:K675)</f>
        <v>5</v>
      </c>
      <c r="M666" s="3">
        <f>10-L666</f>
        <v>5</v>
      </c>
      <c r="N666" s="11">
        <f>COUNTIF(K666:K675,"&lt;=-8,70")/L666</f>
        <v>0.4</v>
      </c>
      <c r="P666" s="3">
        <f>COUNT(O666:O675)</f>
        <v>2</v>
      </c>
      <c r="Q666" s="3">
        <f>10-P666</f>
        <v>8</v>
      </c>
      <c r="R666" s="11">
        <f>COUNTIF(O666:O675,"&lt;=-8,43")/P666</f>
        <v>0.5</v>
      </c>
    </row>
    <row r="667" spans="1:18" x14ac:dyDescent="0.2">
      <c r="A667" s="10" t="s">
        <v>747</v>
      </c>
      <c r="B667" s="10" t="s">
        <v>46</v>
      </c>
      <c r="C667" s="3">
        <v>-3.0454524195057959</v>
      </c>
      <c r="G667" s="3">
        <v>-6.6951585240252607</v>
      </c>
      <c r="K667" s="3">
        <v>-13.971709914063807</v>
      </c>
      <c r="O667" s="3">
        <v>-7.6569912937264402</v>
      </c>
    </row>
    <row r="668" spans="1:18" x14ac:dyDescent="0.2">
      <c r="A668" s="10" t="s">
        <v>748</v>
      </c>
      <c r="B668" s="10" t="s">
        <v>46</v>
      </c>
      <c r="K668" s="3">
        <v>-7.9492430957931495</v>
      </c>
    </row>
    <row r="669" spans="1:18" x14ac:dyDescent="0.2">
      <c r="A669" s="10" t="s">
        <v>749</v>
      </c>
      <c r="B669" s="10" t="s">
        <v>46</v>
      </c>
    </row>
    <row r="670" spans="1:18" x14ac:dyDescent="0.2">
      <c r="A670" s="10" t="s">
        <v>750</v>
      </c>
      <c r="B670" s="10" t="s">
        <v>46</v>
      </c>
      <c r="C670" s="3">
        <v>0.48046464196263378</v>
      </c>
      <c r="G670" s="3">
        <v>-6.0263456102557384</v>
      </c>
      <c r="K670" s="3">
        <v>-4.2039052722774493</v>
      </c>
      <c r="O670" s="3">
        <v>-12.283331109306459</v>
      </c>
    </row>
    <row r="671" spans="1:18" x14ac:dyDescent="0.2">
      <c r="A671" s="10" t="s">
        <v>751</v>
      </c>
      <c r="B671" s="10" t="s">
        <v>46</v>
      </c>
      <c r="C671" s="3">
        <v>-9.9953573826647624</v>
      </c>
      <c r="G671" s="3">
        <v>-6.6484540763850006</v>
      </c>
    </row>
    <row r="672" spans="1:18" x14ac:dyDescent="0.2">
      <c r="A672" s="10" t="s">
        <v>752</v>
      </c>
      <c r="B672" s="10" t="s">
        <v>46</v>
      </c>
    </row>
    <row r="673" spans="1:18" x14ac:dyDescent="0.2">
      <c r="A673" s="10" t="s">
        <v>753</v>
      </c>
      <c r="B673" s="10" t="s">
        <v>46</v>
      </c>
      <c r="C673" s="3">
        <v>-10.722525229958499</v>
      </c>
      <c r="K673" s="3">
        <v>-13.419964034020628</v>
      </c>
    </row>
    <row r="674" spans="1:18" x14ac:dyDescent="0.2">
      <c r="A674" s="10" t="s">
        <v>754</v>
      </c>
      <c r="B674" s="10" t="s">
        <v>46</v>
      </c>
      <c r="C674" s="3">
        <v>-7.4271316536091847</v>
      </c>
      <c r="G674" s="3">
        <v>-3.8323008338858364</v>
      </c>
      <c r="K674" s="3">
        <v>-8.5177334573273953</v>
      </c>
    </row>
    <row r="675" spans="1:18" x14ac:dyDescent="0.2">
      <c r="A675" s="10" t="s">
        <v>755</v>
      </c>
      <c r="B675" s="10" t="s">
        <v>46</v>
      </c>
      <c r="C675" s="3">
        <v>-3.954198879583164</v>
      </c>
    </row>
    <row r="676" spans="1:18" x14ac:dyDescent="0.2">
      <c r="A676" s="10" t="s">
        <v>756</v>
      </c>
      <c r="B676" s="10" t="s">
        <v>52</v>
      </c>
      <c r="D676" s="3">
        <f>COUNT(C676:C685)</f>
        <v>2</v>
      </c>
      <c r="E676" s="3">
        <f>10-D676</f>
        <v>8</v>
      </c>
      <c r="F676" s="11">
        <f>COUNTIF(C676:C685,"&lt;=-7,21")/D676</f>
        <v>1</v>
      </c>
      <c r="H676" s="3">
        <f>COUNT(G676:G685)</f>
        <v>4</v>
      </c>
      <c r="I676" s="3">
        <f>10-H676</f>
        <v>6</v>
      </c>
      <c r="J676" s="11">
        <f>COUNTIF(G676:G685,"&lt;=-7,64")/H676</f>
        <v>0.5</v>
      </c>
      <c r="L676" s="3">
        <f>COUNT(K676:K685)</f>
        <v>2</v>
      </c>
      <c r="M676" s="3">
        <f>10-L676</f>
        <v>8</v>
      </c>
      <c r="N676" s="11">
        <f>COUNTIF(K676:K685,"&lt;=-8,70")/L676</f>
        <v>0.5</v>
      </c>
      <c r="P676" s="3">
        <f>COUNT(O676:O685)</f>
        <v>2</v>
      </c>
      <c r="Q676" s="3">
        <f>10-P676</f>
        <v>8</v>
      </c>
      <c r="R676" s="11">
        <f>COUNTIF(O676:O685,"&lt;=-8,43")/P676</f>
        <v>0.5</v>
      </c>
    </row>
    <row r="677" spans="1:18" x14ac:dyDescent="0.2">
      <c r="A677" s="10" t="s">
        <v>757</v>
      </c>
      <c r="B677" s="10" t="s">
        <v>52</v>
      </c>
    </row>
    <row r="678" spans="1:18" x14ac:dyDescent="0.2">
      <c r="A678" s="10" t="s">
        <v>758</v>
      </c>
      <c r="B678" s="10" t="s">
        <v>52</v>
      </c>
      <c r="K678" s="3">
        <v>-0.41162240623447477</v>
      </c>
    </row>
    <row r="679" spans="1:18" x14ac:dyDescent="0.2">
      <c r="A679" s="10" t="s">
        <v>759</v>
      </c>
      <c r="B679" s="10" t="s">
        <v>52</v>
      </c>
      <c r="C679" s="3">
        <v>-10.725955664420315</v>
      </c>
    </row>
    <row r="680" spans="1:18" x14ac:dyDescent="0.2">
      <c r="A680" s="10" t="s">
        <v>760</v>
      </c>
      <c r="B680" s="10" t="s">
        <v>52</v>
      </c>
    </row>
    <row r="681" spans="1:18" x14ac:dyDescent="0.2">
      <c r="A681" s="10" t="s">
        <v>761</v>
      </c>
      <c r="B681" s="10" t="s">
        <v>52</v>
      </c>
    </row>
    <row r="682" spans="1:18" x14ac:dyDescent="0.2">
      <c r="A682" s="10" t="s">
        <v>762</v>
      </c>
      <c r="B682" s="10" t="s">
        <v>52</v>
      </c>
      <c r="C682" s="3">
        <v>-9.8923265261094127</v>
      </c>
      <c r="G682" s="3">
        <v>-12.068985175886663</v>
      </c>
      <c r="K682" s="3">
        <v>-10.44090194425706</v>
      </c>
      <c r="O682" s="3">
        <v>-11.31847613839046</v>
      </c>
    </row>
    <row r="683" spans="1:18" x14ac:dyDescent="0.2">
      <c r="A683" s="10" t="s">
        <v>763</v>
      </c>
      <c r="B683" s="10" t="s">
        <v>52</v>
      </c>
      <c r="G683" s="3">
        <v>-4.2993084156787029</v>
      </c>
    </row>
    <row r="684" spans="1:18" x14ac:dyDescent="0.2">
      <c r="A684" s="10" t="s">
        <v>764</v>
      </c>
      <c r="B684" s="10" t="s">
        <v>52</v>
      </c>
      <c r="G684" s="3">
        <v>-6.2312716105304355</v>
      </c>
      <c r="O684" s="3">
        <v>-0.73246957454043149</v>
      </c>
    </row>
    <row r="685" spans="1:18" x14ac:dyDescent="0.2">
      <c r="A685" s="10" t="s">
        <v>765</v>
      </c>
      <c r="B685" s="10" t="s">
        <v>52</v>
      </c>
      <c r="G685" s="3">
        <v>-9.5327162980872</v>
      </c>
    </row>
    <row r="686" spans="1:18" x14ac:dyDescent="0.2">
      <c r="A686" s="10" t="s">
        <v>766</v>
      </c>
      <c r="B686" s="10" t="s">
        <v>58</v>
      </c>
      <c r="D686" s="3">
        <f>COUNT(C686:C695)</f>
        <v>2</v>
      </c>
      <c r="E686" s="3">
        <f>10-D686</f>
        <v>8</v>
      </c>
      <c r="F686" s="11">
        <f>COUNTIF(C686:C695,"&lt;=-7,21")/D686</f>
        <v>0.5</v>
      </c>
      <c r="G686" s="3">
        <v>-8.2788085040621482</v>
      </c>
      <c r="H686" s="3">
        <f>COUNT(G686:G695)</f>
        <v>8</v>
      </c>
      <c r="I686" s="3">
        <f>10-H686</f>
        <v>2</v>
      </c>
      <c r="J686" s="11">
        <f>COUNTIF(G686:G695,"&lt;=-7,64")/H686</f>
        <v>0.75</v>
      </c>
      <c r="K686" s="3">
        <v>-4.5727227604312723</v>
      </c>
      <c r="L686" s="3">
        <f>COUNT(K686:K695)</f>
        <v>3</v>
      </c>
      <c r="M686" s="3">
        <f>10-L686</f>
        <v>7</v>
      </c>
      <c r="N686" s="11">
        <f>COUNTIF(K686:K695,"&lt;=-8,70")/L686</f>
        <v>0.33333333333333331</v>
      </c>
      <c r="P686" s="3">
        <f>COUNT(O686:O695)</f>
        <v>2</v>
      </c>
      <c r="Q686" s="3">
        <f>10-P686</f>
        <v>8</v>
      </c>
      <c r="R686" s="11">
        <f>COUNTIF(O686:O695,"&lt;=-8,43")/P686</f>
        <v>1</v>
      </c>
    </row>
    <row r="687" spans="1:18" x14ac:dyDescent="0.2">
      <c r="A687" s="10" t="s">
        <v>767</v>
      </c>
      <c r="B687" s="10" t="s">
        <v>58</v>
      </c>
      <c r="G687" s="3">
        <v>-12.923714493440739</v>
      </c>
    </row>
    <row r="688" spans="1:18" x14ac:dyDescent="0.2">
      <c r="A688" s="10" t="s">
        <v>768</v>
      </c>
      <c r="B688" s="10" t="s">
        <v>58</v>
      </c>
      <c r="C688" s="3">
        <v>-7.8387097291185146</v>
      </c>
      <c r="G688" s="3">
        <v>0.76197440803138639</v>
      </c>
      <c r="K688" s="3">
        <v>-15.056016005679917</v>
      </c>
      <c r="O688" s="3">
        <v>-10.441737103483641</v>
      </c>
    </row>
    <row r="689" spans="1:18" x14ac:dyDescent="0.2">
      <c r="A689" s="10" t="s">
        <v>769</v>
      </c>
      <c r="B689" s="10" t="s">
        <v>58</v>
      </c>
      <c r="G689" s="3">
        <v>-11.596826450867681</v>
      </c>
    </row>
    <row r="690" spans="1:18" x14ac:dyDescent="0.2">
      <c r="A690" s="10" t="s">
        <v>770</v>
      </c>
      <c r="B690" s="10" t="s">
        <v>58</v>
      </c>
    </row>
    <row r="691" spans="1:18" x14ac:dyDescent="0.2">
      <c r="A691" s="10" t="s">
        <v>771</v>
      </c>
      <c r="B691" s="10" t="s">
        <v>58</v>
      </c>
      <c r="G691" s="3">
        <v>-9.6698286265616922</v>
      </c>
    </row>
    <row r="692" spans="1:18" x14ac:dyDescent="0.2">
      <c r="A692" s="10" t="s">
        <v>772</v>
      </c>
      <c r="B692" s="10" t="s">
        <v>58</v>
      </c>
    </row>
    <row r="693" spans="1:18" x14ac:dyDescent="0.2">
      <c r="A693" s="10" t="s">
        <v>773</v>
      </c>
      <c r="B693" s="10" t="s">
        <v>58</v>
      </c>
      <c r="G693" s="3">
        <v>-13.955902326093979</v>
      </c>
    </row>
    <row r="694" spans="1:18" x14ac:dyDescent="0.2">
      <c r="A694" s="10" t="s">
        <v>774</v>
      </c>
      <c r="B694" s="10" t="s">
        <v>58</v>
      </c>
      <c r="G694" s="3">
        <v>-11.521786525320357</v>
      </c>
    </row>
    <row r="695" spans="1:18" x14ac:dyDescent="0.2">
      <c r="A695" s="10" t="s">
        <v>775</v>
      </c>
      <c r="B695" s="10" t="s">
        <v>58</v>
      </c>
      <c r="C695" s="3">
        <v>-1.8636041268257988</v>
      </c>
      <c r="G695" s="3">
        <v>0.3607627696112406</v>
      </c>
      <c r="K695" s="3">
        <v>-2.8004637311125591</v>
      </c>
      <c r="O695" s="3">
        <v>-11.462724697128134</v>
      </c>
    </row>
    <row r="696" spans="1:18" x14ac:dyDescent="0.2">
      <c r="A696" s="10" t="s">
        <v>776</v>
      </c>
      <c r="B696" s="10" t="s">
        <v>68</v>
      </c>
      <c r="D696" s="3">
        <f>COUNT(C696:C705)</f>
        <v>3</v>
      </c>
      <c r="E696" s="3">
        <f>10-D696</f>
        <v>7</v>
      </c>
      <c r="F696" s="11">
        <f>COUNTIF(C696:C705,"&lt;=-7,21")/D696</f>
        <v>0.66666666666666663</v>
      </c>
      <c r="G696" s="3">
        <v>-9.2395063870857168</v>
      </c>
      <c r="H696" s="3">
        <f>COUNT(G696:G705)</f>
        <v>4</v>
      </c>
      <c r="I696" s="3">
        <f>10-H696</f>
        <v>6</v>
      </c>
      <c r="J696" s="11">
        <f>COUNTIF(G696:G705,"&lt;=-7,64")/H696</f>
        <v>1</v>
      </c>
      <c r="L696" s="3">
        <f>COUNT(K696:K705)</f>
        <v>3</v>
      </c>
      <c r="M696" s="3">
        <f>10-L696</f>
        <v>7</v>
      </c>
      <c r="N696" s="11">
        <f>COUNTIF(K696:K705,"&lt;=-8,70")/L696</f>
        <v>1</v>
      </c>
      <c r="P696" s="3">
        <f>COUNT(O696:O705)</f>
        <v>1</v>
      </c>
      <c r="Q696" s="3">
        <f>10-P696</f>
        <v>9</v>
      </c>
      <c r="R696" s="11">
        <f>COUNTIF(O696:O705,"&lt;=-8,43")/P696</f>
        <v>0</v>
      </c>
    </row>
    <row r="697" spans="1:18" x14ac:dyDescent="0.2">
      <c r="A697" s="10" t="s">
        <v>777</v>
      </c>
      <c r="B697" s="10" t="s">
        <v>68</v>
      </c>
      <c r="C697" s="3">
        <v>-13.903724659918957</v>
      </c>
      <c r="G697" s="3">
        <v>-12.556821353639195</v>
      </c>
      <c r="K697" s="3">
        <v>-9.4548069336771814</v>
      </c>
    </row>
    <row r="698" spans="1:18" x14ac:dyDescent="0.2">
      <c r="A698" s="10" t="s">
        <v>778</v>
      </c>
      <c r="B698" s="10" t="s">
        <v>68</v>
      </c>
      <c r="G698" s="3">
        <v>-9.5716145936098211</v>
      </c>
      <c r="K698" s="3">
        <v>-10.721138940643769</v>
      </c>
      <c r="O698" s="3">
        <v>-8.4287881333348569</v>
      </c>
    </row>
    <row r="699" spans="1:18" x14ac:dyDescent="0.2">
      <c r="A699" s="10" t="s">
        <v>779</v>
      </c>
      <c r="B699" s="10" t="s">
        <v>68</v>
      </c>
      <c r="G699" s="3">
        <v>-13.995686648315669</v>
      </c>
      <c r="K699" s="3">
        <v>-13.952565917407224</v>
      </c>
    </row>
    <row r="700" spans="1:18" x14ac:dyDescent="0.2">
      <c r="A700" s="10" t="s">
        <v>780</v>
      </c>
      <c r="B700" s="10" t="s">
        <v>68</v>
      </c>
    </row>
    <row r="701" spans="1:18" x14ac:dyDescent="0.2">
      <c r="A701" s="10" t="s">
        <v>781</v>
      </c>
      <c r="B701" s="10" t="s">
        <v>68</v>
      </c>
    </row>
    <row r="702" spans="1:18" x14ac:dyDescent="0.2">
      <c r="A702" s="10" t="s">
        <v>782</v>
      </c>
      <c r="B702" s="10" t="s">
        <v>68</v>
      </c>
      <c r="C702" s="3">
        <v>-9.7479697546018063</v>
      </c>
    </row>
    <row r="703" spans="1:18" x14ac:dyDescent="0.2">
      <c r="A703" s="10" t="s">
        <v>783</v>
      </c>
      <c r="B703" s="10" t="s">
        <v>68</v>
      </c>
    </row>
    <row r="704" spans="1:18" x14ac:dyDescent="0.2">
      <c r="A704" s="10" t="s">
        <v>784</v>
      </c>
      <c r="B704" s="10" t="s">
        <v>68</v>
      </c>
      <c r="C704" s="3">
        <v>-4.9022578666433194</v>
      </c>
    </row>
    <row r="705" spans="1:2" x14ac:dyDescent="0.2">
      <c r="A705" s="10" t="s">
        <v>785</v>
      </c>
      <c r="B705" s="10" t="s">
        <v>68</v>
      </c>
    </row>
  </sheetData>
  <mergeCells count="8">
    <mergeCell ref="O3:R3"/>
    <mergeCell ref="O4:R4"/>
    <mergeCell ref="C3:F3"/>
    <mergeCell ref="G3:J3"/>
    <mergeCell ref="G4:J4"/>
    <mergeCell ref="K3:N3"/>
    <mergeCell ref="K4:N4"/>
    <mergeCell ref="C4:F4"/>
  </mergeCells>
  <pageMargins left="0.7" right="0.7" top="0.75" bottom="0.75" header="0.3" footer="0.3"/>
  <ignoredErrors>
    <ignoredError sqref="D6:F6 D16:N85 D86:M235 P16:R35 P657:R696 P466:Q656 P237:R465 P36:Q236 D657:M696 D656:E656 K656:M656 D497:M515 D496:I496 K496:M496 D237:M495 D236:I236 K236:M236 D517:M655 D516:E516 G516:M516 G656:I656" formulaRange="1"/>
    <ignoredError sqref="N87:N145 R466:R656 R37:R95 R97:R205 R207:R235 N147:N165 N167:N175 N177:N215 N217:N225 N227:N465 N467:N485 N487:N515 N517:N696" evalErro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9438-BE4D-8843-9CD6-D077401A00FD}">
  <dimension ref="A1:AH705"/>
  <sheetViews>
    <sheetView tabSelected="1" workbookViewId="0"/>
  </sheetViews>
  <sheetFormatPr baseColWidth="10" defaultRowHeight="16" x14ac:dyDescent="0.2"/>
  <cols>
    <col min="1" max="1" width="21.33203125" style="6" customWidth="1"/>
    <col min="2" max="2" width="17.83203125" style="6" bestFit="1" customWidth="1"/>
    <col min="3" max="3" width="19.33203125" style="3" bestFit="1" customWidth="1"/>
    <col min="4" max="4" width="13.33203125" style="3" bestFit="1" customWidth="1"/>
    <col min="5" max="5" width="15.33203125" style="3" bestFit="1" customWidth="1"/>
    <col min="6" max="6" width="10.83203125" style="3" bestFit="1" customWidth="1"/>
    <col min="7" max="7" width="19.33203125" style="3" bestFit="1" customWidth="1"/>
    <col min="8" max="8" width="13.33203125" style="3" bestFit="1" customWidth="1"/>
    <col min="9" max="9" width="15.33203125" style="3" bestFit="1" customWidth="1"/>
    <col min="10" max="10" width="10.83203125" style="3" bestFit="1" customWidth="1"/>
    <col min="11" max="11" width="19.33203125" style="3" bestFit="1" customWidth="1"/>
    <col min="12" max="12" width="13.33203125" style="3" bestFit="1" customWidth="1"/>
    <col min="13" max="13" width="15.33203125" style="3" bestFit="1" customWidth="1"/>
    <col min="14" max="14" width="10.83203125" style="3" bestFit="1" customWidth="1"/>
    <col min="15" max="15" width="19.33203125" style="3" bestFit="1" customWidth="1"/>
    <col min="16" max="16" width="13.33203125" style="3" bestFit="1" customWidth="1"/>
    <col min="17" max="17" width="15.33203125" style="3" bestFit="1" customWidth="1"/>
    <col min="18" max="18" width="10.83203125" style="3" bestFit="1" customWidth="1"/>
    <col min="19" max="19" width="19.33203125" style="3" bestFit="1" customWidth="1"/>
    <col min="20" max="20" width="13.33203125" style="3" bestFit="1" customWidth="1"/>
    <col min="21" max="21" width="15.33203125" style="3" bestFit="1" customWidth="1"/>
    <col min="22" max="22" width="10.83203125" style="3" bestFit="1"/>
    <col min="23" max="23" width="19.33203125" style="3" bestFit="1" customWidth="1"/>
    <col min="24" max="24" width="13.33203125" style="3" bestFit="1" customWidth="1"/>
    <col min="25" max="25" width="15.33203125" style="3" bestFit="1" customWidth="1"/>
    <col min="26" max="26" width="10.83203125" style="3"/>
    <col min="27" max="27" width="19.33203125" style="3" bestFit="1" customWidth="1"/>
    <col min="28" max="28" width="13.33203125" style="3" bestFit="1" customWidth="1"/>
    <col min="29" max="29" width="15.33203125" style="3" bestFit="1" customWidth="1"/>
    <col min="30" max="30" width="10.83203125" style="3"/>
    <col min="31" max="31" width="19.33203125" style="3" bestFit="1" customWidth="1"/>
    <col min="32" max="32" width="13.33203125" style="3" bestFit="1" customWidth="1"/>
    <col min="33" max="33" width="15.33203125" style="3" bestFit="1" customWidth="1"/>
    <col min="34" max="34" width="10.83203125" style="3"/>
  </cols>
  <sheetData>
    <row r="1" spans="1:34" x14ac:dyDescent="0.2">
      <c r="A1" s="1" t="s">
        <v>792</v>
      </c>
    </row>
    <row r="2" spans="1:34" x14ac:dyDescent="0.2">
      <c r="B2" s="8"/>
      <c r="C2" s="9"/>
      <c r="D2" s="7"/>
      <c r="E2" s="7"/>
      <c r="F2" s="7"/>
      <c r="G2" s="9"/>
      <c r="H2" s="7"/>
      <c r="I2" s="7"/>
      <c r="J2" s="7"/>
      <c r="K2" s="9"/>
      <c r="L2" s="7"/>
      <c r="M2" s="7"/>
      <c r="N2" s="7"/>
      <c r="O2" s="9"/>
      <c r="P2" s="7"/>
      <c r="Q2" s="7"/>
      <c r="R2" s="7"/>
      <c r="S2" s="9"/>
      <c r="T2" s="7"/>
      <c r="U2" s="7"/>
      <c r="V2" s="7"/>
      <c r="W2" s="9"/>
      <c r="X2" s="7"/>
      <c r="Y2" s="7"/>
      <c r="Z2" s="7"/>
      <c r="AA2" s="9"/>
      <c r="AB2" s="7"/>
      <c r="AC2" s="7"/>
      <c r="AD2" s="7"/>
      <c r="AE2" s="9"/>
      <c r="AF2" s="7"/>
      <c r="AG2" s="7"/>
      <c r="AH2" s="7"/>
    </row>
    <row r="3" spans="1:34" x14ac:dyDescent="0.2">
      <c r="A3" s="8"/>
      <c r="B3" s="8" t="s">
        <v>789</v>
      </c>
      <c r="C3" s="16">
        <v>-10.11</v>
      </c>
      <c r="D3" s="17"/>
      <c r="E3" s="17"/>
      <c r="F3" s="18"/>
      <c r="G3" s="16">
        <v>-11.29</v>
      </c>
      <c r="H3" s="17"/>
      <c r="I3" s="17"/>
      <c r="J3" s="18"/>
      <c r="K3" s="16">
        <v>-11.84</v>
      </c>
      <c r="L3" s="17"/>
      <c r="M3" s="17"/>
      <c r="N3" s="18"/>
      <c r="O3" s="16">
        <v>-11.21</v>
      </c>
      <c r="P3" s="17"/>
      <c r="Q3" s="17"/>
      <c r="R3" s="18"/>
      <c r="S3" s="16">
        <v>-6.98</v>
      </c>
      <c r="T3" s="17"/>
      <c r="U3" s="17"/>
      <c r="V3" s="18"/>
      <c r="W3" s="16">
        <v>-10.28</v>
      </c>
      <c r="X3" s="17"/>
      <c r="Y3" s="17"/>
      <c r="Z3" s="18"/>
      <c r="AA3" s="16">
        <v>-9.1</v>
      </c>
      <c r="AB3" s="17"/>
      <c r="AC3" s="17"/>
      <c r="AD3" s="18"/>
      <c r="AE3" s="16">
        <v>-9.99</v>
      </c>
      <c r="AF3" s="17"/>
      <c r="AG3" s="17"/>
      <c r="AH3" s="18"/>
    </row>
    <row r="4" spans="1:34" x14ac:dyDescent="0.2">
      <c r="A4" s="8"/>
      <c r="B4" s="8"/>
      <c r="C4" s="19" t="s">
        <v>76</v>
      </c>
      <c r="D4" s="20"/>
      <c r="E4" s="20"/>
      <c r="F4" s="21"/>
      <c r="G4" s="19" t="s">
        <v>77</v>
      </c>
      <c r="H4" s="20"/>
      <c r="I4" s="20"/>
      <c r="J4" s="21"/>
      <c r="K4" s="19" t="s">
        <v>78</v>
      </c>
      <c r="L4" s="20"/>
      <c r="M4" s="20"/>
      <c r="N4" s="21"/>
      <c r="O4" s="19" t="s">
        <v>79</v>
      </c>
      <c r="P4" s="20"/>
      <c r="Q4" s="20"/>
      <c r="R4" s="21"/>
      <c r="S4" s="19" t="s">
        <v>80</v>
      </c>
      <c r="T4" s="20"/>
      <c r="U4" s="20"/>
      <c r="V4" s="21"/>
      <c r="W4" s="19" t="s">
        <v>81</v>
      </c>
      <c r="X4" s="20"/>
      <c r="Y4" s="20"/>
      <c r="Z4" s="21"/>
      <c r="AA4" s="19" t="s">
        <v>82</v>
      </c>
      <c r="AB4" s="20"/>
      <c r="AC4" s="20"/>
      <c r="AD4" s="21"/>
      <c r="AE4" s="19" t="s">
        <v>83</v>
      </c>
      <c r="AF4" s="20"/>
      <c r="AG4" s="20"/>
      <c r="AH4" s="21"/>
    </row>
    <row r="5" spans="1:34" s="14" customFormat="1" x14ac:dyDescent="0.2">
      <c r="A5" s="4" t="s">
        <v>790</v>
      </c>
      <c r="B5" s="5" t="s">
        <v>791</v>
      </c>
      <c r="C5" s="13" t="s">
        <v>787</v>
      </c>
      <c r="D5" s="13" t="s">
        <v>786</v>
      </c>
      <c r="E5" s="15" t="s">
        <v>70</v>
      </c>
      <c r="F5" s="15" t="s">
        <v>788</v>
      </c>
      <c r="G5" s="13" t="s">
        <v>787</v>
      </c>
      <c r="H5" s="13" t="s">
        <v>786</v>
      </c>
      <c r="I5" s="15" t="s">
        <v>70</v>
      </c>
      <c r="J5" s="15" t="s">
        <v>788</v>
      </c>
      <c r="K5" s="13" t="s">
        <v>787</v>
      </c>
      <c r="L5" s="13" t="s">
        <v>786</v>
      </c>
      <c r="M5" s="15" t="s">
        <v>70</v>
      </c>
      <c r="N5" s="15" t="s">
        <v>788</v>
      </c>
      <c r="O5" s="13" t="s">
        <v>787</v>
      </c>
      <c r="P5" s="13" t="s">
        <v>786</v>
      </c>
      <c r="Q5" s="15" t="s">
        <v>70</v>
      </c>
      <c r="R5" s="15" t="s">
        <v>788</v>
      </c>
      <c r="S5" s="13" t="s">
        <v>787</v>
      </c>
      <c r="T5" s="13" t="s">
        <v>786</v>
      </c>
      <c r="U5" s="15" t="s">
        <v>70</v>
      </c>
      <c r="V5" s="15" t="s">
        <v>788</v>
      </c>
      <c r="W5" s="13" t="s">
        <v>787</v>
      </c>
      <c r="X5" s="13" t="s">
        <v>786</v>
      </c>
      <c r="Y5" s="15" t="s">
        <v>70</v>
      </c>
      <c r="Z5" s="15" t="s">
        <v>788</v>
      </c>
      <c r="AA5" s="13" t="s">
        <v>787</v>
      </c>
      <c r="AB5" s="13" t="s">
        <v>786</v>
      </c>
      <c r="AC5" s="15" t="s">
        <v>70</v>
      </c>
      <c r="AD5" s="15" t="s">
        <v>788</v>
      </c>
      <c r="AE5" s="13" t="s">
        <v>787</v>
      </c>
      <c r="AF5" s="13" t="s">
        <v>786</v>
      </c>
      <c r="AG5" s="15" t="s">
        <v>70</v>
      </c>
      <c r="AH5" s="15" t="s">
        <v>788</v>
      </c>
    </row>
    <row r="6" spans="1:34" x14ac:dyDescent="0.2">
      <c r="A6" s="7" t="s">
        <v>86</v>
      </c>
      <c r="B6" s="2" t="s">
        <v>0</v>
      </c>
      <c r="C6" s="7">
        <v>-7.8687052904825032</v>
      </c>
      <c r="D6" s="3">
        <f>COUNT(C6:C15)</f>
        <v>5</v>
      </c>
      <c r="E6" s="3">
        <f>10-D6</f>
        <v>5</v>
      </c>
      <c r="F6" s="11">
        <f>COUNTIF(C6:C15,"&lt;=-10,11")/D6</f>
        <v>0.4</v>
      </c>
      <c r="G6" s="7"/>
      <c r="H6" s="3">
        <f>COUNT(G6:G15)</f>
        <v>5</v>
      </c>
      <c r="I6" s="3">
        <f>10-H6</f>
        <v>5</v>
      </c>
      <c r="J6" s="11">
        <f>COUNTIF(G6:G15,"&lt;=-11,29")/H6</f>
        <v>0.2</v>
      </c>
      <c r="K6">
        <v>-10.015911017483811</v>
      </c>
      <c r="L6" s="3">
        <f>COUNT(K6:K15)</f>
        <v>6</v>
      </c>
      <c r="M6" s="3">
        <f>10-L6</f>
        <v>4</v>
      </c>
      <c r="N6" s="11">
        <f>COUNTIF(K6:K15,"&lt;=-11,84")/L6</f>
        <v>0.33333333333333331</v>
      </c>
      <c r="O6" s="7">
        <v>-10.431833349900947</v>
      </c>
      <c r="P6" s="3">
        <f>COUNT(O6:O15)</f>
        <v>5</v>
      </c>
      <c r="Q6" s="3">
        <f>10-P6</f>
        <v>5</v>
      </c>
      <c r="R6" s="11">
        <f>COUNTIF(O6:O15,"&lt;=-11,21")/P6</f>
        <v>0.2</v>
      </c>
      <c r="S6" s="7">
        <v>-6.5222228074733959</v>
      </c>
      <c r="T6" s="3">
        <f>COUNT(S6:S15)</f>
        <v>10</v>
      </c>
      <c r="U6" s="3">
        <f>10-T6</f>
        <v>0</v>
      </c>
      <c r="V6" s="11">
        <f>COUNTIF(S6:S15,"&lt;=-6,98")/T6</f>
        <v>0.6</v>
      </c>
      <c r="W6" s="7">
        <v>-8.7936047850420564</v>
      </c>
      <c r="X6" s="3">
        <f>COUNT(W6:W15)</f>
        <v>9</v>
      </c>
      <c r="Y6" s="3">
        <f>10-X6</f>
        <v>1</v>
      </c>
      <c r="Z6" s="11">
        <f>COUNTIF(W6:W15,"&lt;=-10,28")/X6</f>
        <v>0.33333333333333331</v>
      </c>
      <c r="AA6" s="7">
        <v>0.75802512754202622</v>
      </c>
      <c r="AB6" s="3">
        <f>COUNT(AA6:AA15)</f>
        <v>6</v>
      </c>
      <c r="AC6" s="3">
        <f>10-AB6</f>
        <v>4</v>
      </c>
      <c r="AD6" s="11">
        <f>COUNTIF(AA6:AA15,"&lt;=-9,10")/AB6</f>
        <v>0.5</v>
      </c>
      <c r="AE6" s="7"/>
      <c r="AF6" s="3">
        <f>COUNT(AE6:AE15)</f>
        <v>4</v>
      </c>
      <c r="AG6" s="3">
        <f>10-AF6</f>
        <v>6</v>
      </c>
      <c r="AH6" s="11">
        <f>COUNTIF(AE6:AE15,"&lt;=-9,99")/AF6</f>
        <v>0.25</v>
      </c>
    </row>
    <row r="7" spans="1:34" x14ac:dyDescent="0.2">
      <c r="A7" s="7" t="s">
        <v>87</v>
      </c>
      <c r="B7" s="2" t="s">
        <v>0</v>
      </c>
      <c r="C7" s="7">
        <v>-9.1034029783968862</v>
      </c>
      <c r="D7" s="7"/>
      <c r="E7" s="7"/>
      <c r="F7" s="7"/>
      <c r="G7" s="7"/>
      <c r="H7"/>
      <c r="I7"/>
      <c r="J7"/>
      <c r="K7"/>
      <c r="L7"/>
      <c r="M7"/>
      <c r="N7"/>
      <c r="O7" s="7">
        <v>-7.6981842390854194</v>
      </c>
      <c r="P7" s="7"/>
      <c r="Q7" s="7"/>
      <c r="R7" s="7"/>
      <c r="S7" s="7">
        <v>-9.540760027762845</v>
      </c>
      <c r="T7" s="7"/>
      <c r="U7" s="7"/>
      <c r="V7" s="7"/>
      <c r="W7" s="7">
        <v>-6.6587051266777619</v>
      </c>
      <c r="X7"/>
      <c r="Y7"/>
      <c r="Z7"/>
      <c r="AA7" s="7"/>
      <c r="AB7" s="7"/>
      <c r="AC7" s="7"/>
      <c r="AD7" s="7"/>
      <c r="AE7" s="7"/>
      <c r="AF7" s="7"/>
      <c r="AG7" s="7"/>
      <c r="AH7" s="7"/>
    </row>
    <row r="8" spans="1:34" x14ac:dyDescent="0.2">
      <c r="A8" s="7" t="s">
        <v>88</v>
      </c>
      <c r="B8" s="2" t="s">
        <v>0</v>
      </c>
      <c r="C8" s="7"/>
      <c r="D8" s="7"/>
      <c r="E8" s="7"/>
      <c r="F8" s="7"/>
      <c r="G8" s="7">
        <v>-8.3910039904378451</v>
      </c>
      <c r="H8"/>
      <c r="I8"/>
      <c r="J8"/>
      <c r="K8">
        <v>-4.8619957799705231</v>
      </c>
      <c r="L8"/>
      <c r="M8"/>
      <c r="N8"/>
      <c r="O8" s="7"/>
      <c r="P8" s="7"/>
      <c r="Q8" s="7"/>
      <c r="R8" s="7"/>
      <c r="S8" s="7">
        <v>-8.3987557610924473</v>
      </c>
      <c r="T8" s="7"/>
      <c r="U8" s="7"/>
      <c r="V8" s="7"/>
      <c r="W8" s="7">
        <v>-6.8121567435335342</v>
      </c>
      <c r="X8"/>
      <c r="Y8"/>
      <c r="Z8"/>
      <c r="AA8" s="7"/>
      <c r="AB8" s="7"/>
      <c r="AC8" s="7"/>
      <c r="AD8" s="7"/>
      <c r="AE8" s="7"/>
      <c r="AF8" s="7"/>
      <c r="AG8" s="7"/>
      <c r="AH8" s="7"/>
    </row>
    <row r="9" spans="1:34" x14ac:dyDescent="0.2">
      <c r="A9" s="7" t="s">
        <v>89</v>
      </c>
      <c r="B9" s="2" t="s">
        <v>0</v>
      </c>
      <c r="C9" s="7">
        <v>-11.710689774088429</v>
      </c>
      <c r="D9" s="7"/>
      <c r="E9" s="7"/>
      <c r="F9" s="7"/>
      <c r="G9" s="7"/>
      <c r="H9"/>
      <c r="I9"/>
      <c r="J9"/>
      <c r="K9"/>
      <c r="L9"/>
      <c r="M9"/>
      <c r="N9"/>
      <c r="O9" s="7"/>
      <c r="P9" s="7"/>
      <c r="Q9" s="7"/>
      <c r="R9" s="7"/>
      <c r="S9" s="7">
        <v>-10.285550347204323</v>
      </c>
      <c r="T9" s="7"/>
      <c r="U9" s="7"/>
      <c r="V9" s="7"/>
      <c r="W9" s="7">
        <v>-12.020879424532772</v>
      </c>
      <c r="X9"/>
      <c r="Y9"/>
      <c r="Z9"/>
      <c r="AA9" s="7"/>
      <c r="AB9" s="7"/>
      <c r="AC9" s="7"/>
      <c r="AD9" s="7"/>
      <c r="AE9" s="7">
        <v>-7.6116467521224633</v>
      </c>
      <c r="AF9" s="7"/>
      <c r="AG9" s="7"/>
      <c r="AH9" s="7"/>
    </row>
    <row r="10" spans="1:34" x14ac:dyDescent="0.2">
      <c r="A10" s="7" t="s">
        <v>90</v>
      </c>
      <c r="B10" s="2" t="s">
        <v>0</v>
      </c>
      <c r="C10" s="7">
        <v>-11.505570984278464</v>
      </c>
      <c r="D10" s="7"/>
      <c r="E10" s="7"/>
      <c r="F10" s="7"/>
      <c r="G10" s="7"/>
      <c r="H10"/>
      <c r="I10"/>
      <c r="J10"/>
      <c r="K10">
        <v>-7.7485602499695769</v>
      </c>
      <c r="L10"/>
      <c r="M10"/>
      <c r="N10"/>
      <c r="O10" s="7"/>
      <c r="P10" s="7"/>
      <c r="Q10" s="7"/>
      <c r="R10" s="7"/>
      <c r="S10" s="7">
        <v>-3.0327623060030438</v>
      </c>
      <c r="T10" s="7"/>
      <c r="U10" s="7"/>
      <c r="V10" s="7"/>
      <c r="W10" s="7">
        <v>-9.8157606347228068</v>
      </c>
      <c r="X10"/>
      <c r="Y10"/>
      <c r="Z10"/>
      <c r="AA10" s="7">
        <v>-9.3996567972401621</v>
      </c>
      <c r="AB10" s="7"/>
      <c r="AC10" s="7"/>
      <c r="AD10" s="7"/>
      <c r="AE10" s="7">
        <v>-9.1069676804535913</v>
      </c>
      <c r="AF10" s="7"/>
      <c r="AG10" s="7"/>
      <c r="AH10" s="7"/>
    </row>
    <row r="11" spans="1:34" x14ac:dyDescent="0.2">
      <c r="A11" s="7" t="s">
        <v>91</v>
      </c>
      <c r="B11" s="2" t="s">
        <v>0</v>
      </c>
      <c r="C11" s="7">
        <v>-8.6257570840567244</v>
      </c>
      <c r="D11" s="7"/>
      <c r="E11" s="7"/>
      <c r="F11" s="7"/>
      <c r="G11" s="7">
        <v>-5.8149922005025791</v>
      </c>
      <c r="H11"/>
      <c r="I11"/>
      <c r="J11"/>
      <c r="K11"/>
      <c r="L11"/>
      <c r="M11"/>
      <c r="N11"/>
      <c r="O11" s="7">
        <v>-11.017118795208686</v>
      </c>
      <c r="P11" s="7"/>
      <c r="Q11" s="7"/>
      <c r="R11" s="7"/>
      <c r="S11" s="7">
        <v>-6.1517080566916729</v>
      </c>
      <c r="T11" s="7"/>
      <c r="U11" s="7"/>
      <c r="V11" s="7"/>
      <c r="W11" s="7">
        <v>-13.793927729628642</v>
      </c>
      <c r="X11"/>
      <c r="Y11"/>
      <c r="Z11"/>
      <c r="AA11" s="7">
        <v>-11.185178814203599</v>
      </c>
      <c r="AB11" s="7"/>
      <c r="AC11" s="7"/>
      <c r="AD11" s="7"/>
      <c r="AE11" s="7"/>
      <c r="AF11" s="7"/>
      <c r="AG11" s="7"/>
      <c r="AH11" s="7"/>
    </row>
    <row r="12" spans="1:34" x14ac:dyDescent="0.2">
      <c r="A12" s="7" t="s">
        <v>92</v>
      </c>
      <c r="B12" s="2" t="s">
        <v>0</v>
      </c>
      <c r="C12" s="7"/>
      <c r="D12" s="7"/>
      <c r="E12" s="7"/>
      <c r="F12" s="7"/>
      <c r="G12" s="7">
        <v>-2.7987201618800661</v>
      </c>
      <c r="H12"/>
      <c r="I12"/>
      <c r="J12"/>
      <c r="K12"/>
      <c r="L12"/>
      <c r="M12"/>
      <c r="N12"/>
      <c r="O12" s="7"/>
      <c r="P12" s="7"/>
      <c r="Q12" s="7"/>
      <c r="R12" s="7"/>
      <c r="S12" s="7">
        <v>-1.6880547932252179</v>
      </c>
      <c r="T12" s="7"/>
      <c r="U12" s="7"/>
      <c r="V12" s="7"/>
      <c r="W12" s="7">
        <v>-7.0186147067286511</v>
      </c>
      <c r="X12"/>
      <c r="Y12"/>
      <c r="Z12"/>
      <c r="AA12" s="7">
        <v>-7.6322582126400587</v>
      </c>
      <c r="AB12" s="7"/>
      <c r="AC12" s="7"/>
      <c r="AD12" s="7"/>
      <c r="AE12" s="7"/>
      <c r="AF12" s="7"/>
      <c r="AG12" s="7"/>
      <c r="AH12" s="7"/>
    </row>
    <row r="13" spans="1:34" x14ac:dyDescent="0.2">
      <c r="A13" s="7" t="s">
        <v>93</v>
      </c>
      <c r="B13" s="2" t="s">
        <v>0</v>
      </c>
      <c r="C13" s="7"/>
      <c r="D13" s="7"/>
      <c r="E13" s="7"/>
      <c r="F13" s="7"/>
      <c r="G13" s="7"/>
      <c r="H13"/>
      <c r="I13"/>
      <c r="J13"/>
      <c r="K13">
        <v>-12.537442777466628</v>
      </c>
      <c r="L13"/>
      <c r="M13"/>
      <c r="N13"/>
      <c r="O13" s="7">
        <v>-8.4722384201471481</v>
      </c>
      <c r="P13" s="7"/>
      <c r="Q13" s="7"/>
      <c r="R13" s="7"/>
      <c r="S13" s="7">
        <v>-7.0221523129710048</v>
      </c>
      <c r="T13" s="7"/>
      <c r="U13" s="7"/>
      <c r="V13" s="7"/>
      <c r="W13" s="7"/>
      <c r="X13"/>
      <c r="Y13"/>
      <c r="Z13"/>
      <c r="AA13" s="7"/>
      <c r="AB13" s="7"/>
      <c r="AC13" s="7"/>
      <c r="AD13" s="7"/>
      <c r="AE13" s="7"/>
      <c r="AF13" s="7"/>
      <c r="AG13" s="7"/>
      <c r="AH13" s="7"/>
    </row>
    <row r="14" spans="1:34" x14ac:dyDescent="0.2">
      <c r="A14" s="7" t="s">
        <v>94</v>
      </c>
      <c r="B14" s="2" t="s">
        <v>0</v>
      </c>
      <c r="C14" s="7"/>
      <c r="D14" s="7"/>
      <c r="E14" s="7"/>
      <c r="F14" s="7"/>
      <c r="G14" s="7">
        <v>-9.6401885094711712</v>
      </c>
      <c r="H14"/>
      <c r="I14"/>
      <c r="J14"/>
      <c r="K14">
        <v>-10.593502757595402</v>
      </c>
      <c r="L14"/>
      <c r="M14"/>
      <c r="N14"/>
      <c r="O14" s="7">
        <v>-14.179350091454852</v>
      </c>
      <c r="P14" s="7"/>
      <c r="Q14" s="7"/>
      <c r="R14" s="7"/>
      <c r="S14" s="7">
        <v>-8.3504652289629497</v>
      </c>
      <c r="T14" s="7"/>
      <c r="U14" s="7"/>
      <c r="V14" s="7"/>
      <c r="W14" s="7">
        <v>-13.786234024432494</v>
      </c>
      <c r="X14"/>
      <c r="Y14"/>
      <c r="Z14"/>
      <c r="AA14" s="7">
        <v>-8.8317102721657204</v>
      </c>
      <c r="AB14" s="7"/>
      <c r="AC14" s="7"/>
      <c r="AD14" s="7"/>
      <c r="AE14" s="7">
        <v>-13.077441070163276</v>
      </c>
      <c r="AF14" s="7"/>
      <c r="AG14" s="7"/>
      <c r="AH14" s="7"/>
    </row>
    <row r="15" spans="1:34" x14ac:dyDescent="0.2">
      <c r="A15" s="7" t="s">
        <v>95</v>
      </c>
      <c r="B15" s="2" t="s">
        <v>0</v>
      </c>
      <c r="C15" s="7"/>
      <c r="D15" s="7"/>
      <c r="E15" s="7"/>
      <c r="F15" s="7"/>
      <c r="G15" s="7">
        <v>-14.012113917033826</v>
      </c>
      <c r="H15"/>
      <c r="I15"/>
      <c r="J15"/>
      <c r="K15">
        <v>-12.462927824628874</v>
      </c>
      <c r="L15"/>
      <c r="M15"/>
      <c r="N15"/>
      <c r="O15" s="7"/>
      <c r="P15" s="7"/>
      <c r="Q15" s="7"/>
      <c r="R15" s="7"/>
      <c r="S15" s="7">
        <v>-10.657295608303718</v>
      </c>
      <c r="T15" s="7"/>
      <c r="U15" s="7"/>
      <c r="V15" s="7"/>
      <c r="W15" s="7">
        <v>-8.7014627810790852</v>
      </c>
      <c r="X15"/>
      <c r="Y15"/>
      <c r="Z15"/>
      <c r="AA15" s="7">
        <v>-9.7249820811535574</v>
      </c>
      <c r="AB15" s="7"/>
      <c r="AC15" s="7"/>
      <c r="AD15" s="7"/>
      <c r="AE15" s="7">
        <v>-5.8073147847979509</v>
      </c>
      <c r="AF15" s="7"/>
      <c r="AG15" s="7"/>
      <c r="AH15" s="7"/>
    </row>
    <row r="16" spans="1:34" x14ac:dyDescent="0.2">
      <c r="A16" s="7" t="s">
        <v>96</v>
      </c>
      <c r="B16" s="2" t="s">
        <v>6</v>
      </c>
      <c r="C16" s="7">
        <v>-9.3930595095542291</v>
      </c>
      <c r="D16" s="3">
        <f>COUNT(C16:C25)</f>
        <v>4</v>
      </c>
      <c r="E16" s="3">
        <f>10-D16</f>
        <v>6</v>
      </c>
      <c r="F16" s="11">
        <f>COUNTIF(C16:C25,"&lt;=-10,11")/D16</f>
        <v>0.25</v>
      </c>
      <c r="G16" s="7"/>
      <c r="H16" s="3">
        <f>COUNT(G16:G25)</f>
        <v>1</v>
      </c>
      <c r="I16" s="3">
        <f>10-H16</f>
        <v>9</v>
      </c>
      <c r="J16" s="11">
        <f>COUNTIF(G16:G25,"&lt;=-11,29")/H16</f>
        <v>1</v>
      </c>
      <c r="K16">
        <v>-9.0954803938826405</v>
      </c>
      <c r="L16" s="3">
        <f>COUNT(K16:K25)</f>
        <v>6</v>
      </c>
      <c r="M16" s="3">
        <f>10-L16</f>
        <v>4</v>
      </c>
      <c r="N16" s="11">
        <f>COUNTIF(K16:K25,"&lt;=-11,84")/L16</f>
        <v>0.5</v>
      </c>
      <c r="O16" s="7"/>
      <c r="P16" s="3">
        <f t="shared" ref="P16" si="0">COUNT(O16:O25)</f>
        <v>6</v>
      </c>
      <c r="Q16" s="3">
        <f t="shared" ref="Q16" si="1">10-P16</f>
        <v>4</v>
      </c>
      <c r="R16" s="11">
        <f t="shared" ref="R16" si="2">COUNTIF(O16:O25,"&lt;=-11,21")/P16</f>
        <v>0</v>
      </c>
      <c r="S16" s="7">
        <v>-8.7048856768363301</v>
      </c>
      <c r="T16" s="3">
        <f t="shared" ref="T16" si="3">COUNT(S16:S25)</f>
        <v>10</v>
      </c>
      <c r="U16" s="3">
        <f t="shared" ref="U16" si="4">10-T16</f>
        <v>0</v>
      </c>
      <c r="V16" s="11">
        <f t="shared" ref="V16" si="5">COUNTIF(S16:S25,"&lt;=-6,98")/T16</f>
        <v>0.7</v>
      </c>
      <c r="W16" s="7">
        <v>2.9825946514275086</v>
      </c>
      <c r="X16" s="3">
        <f>COUNT(W16:W25)</f>
        <v>7</v>
      </c>
      <c r="Y16" s="3">
        <f>10-X16</f>
        <v>3</v>
      </c>
      <c r="Z16" s="11">
        <f>COUNTIF(W16:W25,"&lt;=-10,28")/X16</f>
        <v>0.2857142857142857</v>
      </c>
      <c r="AA16" s="7"/>
      <c r="AB16" s="3">
        <f>COUNT(AA16:AA25)</f>
        <v>5</v>
      </c>
      <c r="AC16" s="3">
        <f>10-AB16</f>
        <v>5</v>
      </c>
      <c r="AD16" s="11">
        <f>COUNTIF(AA16:AA25,"&lt;=-9,10")/AB16</f>
        <v>0.4</v>
      </c>
      <c r="AE16" s="7">
        <v>-5.8245312042870454</v>
      </c>
      <c r="AF16" s="3">
        <f>COUNT(AE16:AE25)</f>
        <v>4</v>
      </c>
      <c r="AG16" s="3">
        <f>10-AF16</f>
        <v>6</v>
      </c>
      <c r="AH16" s="11">
        <f>COUNTIF(AE16:AE25,"&lt;=-9,99")/AF16</f>
        <v>0.75</v>
      </c>
    </row>
    <row r="17" spans="1:34" x14ac:dyDescent="0.2">
      <c r="A17" s="7" t="s">
        <v>97</v>
      </c>
      <c r="B17" s="2" t="s">
        <v>6</v>
      </c>
      <c r="C17" s="7">
        <v>-11.546371278290225</v>
      </c>
      <c r="D17" s="7"/>
      <c r="E17" s="7"/>
      <c r="F17" s="7"/>
      <c r="G17" s="7">
        <v>-16.382940755744745</v>
      </c>
      <c r="H17"/>
      <c r="I17"/>
      <c r="J17"/>
      <c r="K17">
        <v>-8.6772501776598006</v>
      </c>
      <c r="L17"/>
      <c r="M17"/>
      <c r="N17"/>
      <c r="O17" s="7">
        <v>-10.549237277615836</v>
      </c>
      <c r="P17" s="7"/>
      <c r="Q17" s="7"/>
      <c r="R17" s="7"/>
      <c r="S17" s="7">
        <v>-7.8648920981463331</v>
      </c>
      <c r="T17" s="7"/>
      <c r="U17" s="7"/>
      <c r="V17" s="7"/>
      <c r="W17" s="7">
        <v>-8.2649346977324019</v>
      </c>
      <c r="X17"/>
      <c r="Y17"/>
      <c r="Z17"/>
      <c r="AA17" s="7">
        <v>-12.095808919864478</v>
      </c>
      <c r="AB17" s="7"/>
      <c r="AC17" s="7"/>
      <c r="AD17" s="7"/>
      <c r="AE17" s="7">
        <v>-14.317692975907663</v>
      </c>
      <c r="AF17" s="7"/>
      <c r="AG17" s="7"/>
      <c r="AH17" s="7"/>
    </row>
    <row r="18" spans="1:34" x14ac:dyDescent="0.2">
      <c r="A18" s="7" t="s">
        <v>98</v>
      </c>
      <c r="B18" s="2" t="s">
        <v>6</v>
      </c>
      <c r="C18" s="7"/>
      <c r="D18" s="7"/>
      <c r="E18" s="7"/>
      <c r="F18" s="7"/>
      <c r="G18" s="7"/>
      <c r="H18"/>
      <c r="I18"/>
      <c r="J18"/>
      <c r="K18">
        <v>-12.333067859511951</v>
      </c>
      <c r="L18"/>
      <c r="M18"/>
      <c r="N18"/>
      <c r="O18" s="7"/>
      <c r="P18" s="7"/>
      <c r="Q18" s="7"/>
      <c r="R18" s="7"/>
      <c r="S18" s="7">
        <v>-11.527435643186797</v>
      </c>
      <c r="T18" s="7"/>
      <c r="U18" s="7"/>
      <c r="V18" s="7"/>
      <c r="W18" s="7">
        <v>-9.6189085307405211</v>
      </c>
      <c r="X18"/>
      <c r="Y18"/>
      <c r="Z18"/>
      <c r="AA18" s="7"/>
      <c r="AB18" s="7"/>
      <c r="AC18" s="7"/>
      <c r="AD18" s="7"/>
      <c r="AE18" s="7"/>
      <c r="AF18" s="7"/>
      <c r="AG18" s="7"/>
      <c r="AH18" s="7"/>
    </row>
    <row r="19" spans="1:34" x14ac:dyDescent="0.2">
      <c r="A19" s="7" t="s">
        <v>99</v>
      </c>
      <c r="B19" s="2" t="s">
        <v>6</v>
      </c>
      <c r="C19" s="7"/>
      <c r="D19" s="7"/>
      <c r="E19" s="7"/>
      <c r="F19" s="7"/>
      <c r="G19" s="7"/>
      <c r="H19"/>
      <c r="I19"/>
      <c r="J19"/>
      <c r="K19">
        <v>-12.011856023180117</v>
      </c>
      <c r="L19"/>
      <c r="M19"/>
      <c r="N19"/>
      <c r="O19" s="7">
        <v>-10.012740856318411</v>
      </c>
      <c r="P19" s="7"/>
      <c r="Q19" s="7"/>
      <c r="R19" s="7"/>
      <c r="S19" s="7">
        <v>-8.3903068712939355</v>
      </c>
      <c r="T19" s="7"/>
      <c r="U19" s="7"/>
      <c r="V19" s="7"/>
      <c r="W19" s="7"/>
      <c r="X19"/>
      <c r="Y19"/>
      <c r="Z19"/>
      <c r="AA19" s="7">
        <v>-2.619990406585381</v>
      </c>
      <c r="AB19" s="7"/>
      <c r="AC19" s="7"/>
      <c r="AD19" s="7"/>
      <c r="AE19" s="7"/>
      <c r="AF19" s="7"/>
      <c r="AG19" s="7"/>
      <c r="AH19" s="7"/>
    </row>
    <row r="20" spans="1:34" x14ac:dyDescent="0.2">
      <c r="A20" s="7" t="s">
        <v>100</v>
      </c>
      <c r="B20" s="2" t="s">
        <v>6</v>
      </c>
      <c r="C20" s="7"/>
      <c r="D20" s="7"/>
      <c r="E20" s="7"/>
      <c r="F20" s="7"/>
      <c r="G20" s="7"/>
      <c r="H20"/>
      <c r="I20"/>
      <c r="J20"/>
      <c r="K20"/>
      <c r="L20"/>
      <c r="M20"/>
      <c r="N20"/>
      <c r="O20" s="7">
        <v>-9.6806986386895186</v>
      </c>
      <c r="P20" s="7"/>
      <c r="Q20" s="7"/>
      <c r="R20" s="7"/>
      <c r="S20" s="7">
        <v>-8.8741815892260743</v>
      </c>
      <c r="T20" s="7"/>
      <c r="U20" s="7"/>
      <c r="V20" s="7"/>
      <c r="W20" s="7">
        <v>-10.457507573109472</v>
      </c>
      <c r="X20"/>
      <c r="Y20"/>
      <c r="Z20"/>
      <c r="AA20" s="7"/>
      <c r="AB20" s="7"/>
      <c r="AC20" s="7"/>
      <c r="AD20" s="7"/>
      <c r="AE20" s="7">
        <v>-10.748714618840255</v>
      </c>
      <c r="AF20" s="7"/>
      <c r="AG20" s="7"/>
      <c r="AH20" s="7"/>
    </row>
    <row r="21" spans="1:34" x14ac:dyDescent="0.2">
      <c r="A21" s="7" t="s">
        <v>101</v>
      </c>
      <c r="B21" s="2" t="s">
        <v>6</v>
      </c>
      <c r="C21" s="7">
        <v>-9.5962314098531625</v>
      </c>
      <c r="D21" s="7"/>
      <c r="E21" s="7"/>
      <c r="F21" s="7"/>
      <c r="G21" s="7"/>
      <c r="H21"/>
      <c r="I21"/>
      <c r="J21"/>
      <c r="K21"/>
      <c r="L21"/>
      <c r="M21"/>
      <c r="N21"/>
      <c r="O21" s="7"/>
      <c r="P21" s="7"/>
      <c r="Q21" s="7"/>
      <c r="R21" s="7"/>
      <c r="S21" s="7">
        <v>-14.077982578577576</v>
      </c>
      <c r="T21" s="7"/>
      <c r="U21" s="7"/>
      <c r="V21" s="7"/>
      <c r="W21" s="7"/>
      <c r="X21"/>
      <c r="Y21"/>
      <c r="Z21"/>
      <c r="AA21" s="7"/>
      <c r="AB21" s="7"/>
      <c r="AC21" s="7"/>
      <c r="AD21" s="7"/>
      <c r="AE21" s="7">
        <v>-10.782590606749446</v>
      </c>
      <c r="AF21" s="7"/>
      <c r="AG21" s="7"/>
      <c r="AH21" s="7"/>
    </row>
    <row r="22" spans="1:34" x14ac:dyDescent="0.2">
      <c r="A22" s="7" t="s">
        <v>102</v>
      </c>
      <c r="B22" s="2" t="s">
        <v>6</v>
      </c>
      <c r="C22" s="7"/>
      <c r="D22" s="7"/>
      <c r="E22" s="7"/>
      <c r="F22" s="7"/>
      <c r="G22" s="7"/>
      <c r="H22"/>
      <c r="I22"/>
      <c r="J22"/>
      <c r="K22">
        <v>-10.818158830532653</v>
      </c>
      <c r="L22"/>
      <c r="M22"/>
      <c r="N22"/>
      <c r="O22" s="7">
        <v>-8.2340811629497885</v>
      </c>
      <c r="P22" s="7"/>
      <c r="Q22" s="7"/>
      <c r="R22" s="7"/>
      <c r="S22" s="7">
        <v>-6.9250637729571594</v>
      </c>
      <c r="T22" s="7"/>
      <c r="U22" s="7"/>
      <c r="V22" s="7"/>
      <c r="W22" s="7">
        <v>-9.8409650959274302</v>
      </c>
      <c r="X22"/>
      <c r="Y22"/>
      <c r="Z22"/>
      <c r="AA22" s="7">
        <v>-10.817178681223545</v>
      </c>
      <c r="AB22" s="7"/>
      <c r="AC22" s="7"/>
      <c r="AD22" s="7"/>
      <c r="AE22" s="7"/>
      <c r="AF22" s="7"/>
      <c r="AG22" s="7"/>
      <c r="AH22" s="7"/>
    </row>
    <row r="23" spans="1:34" x14ac:dyDescent="0.2">
      <c r="A23" s="7" t="s">
        <v>103</v>
      </c>
      <c r="B23" s="2" t="s">
        <v>6</v>
      </c>
      <c r="C23" s="7"/>
      <c r="D23" s="7"/>
      <c r="E23" s="7"/>
      <c r="F23" s="7"/>
      <c r="G23" s="7"/>
      <c r="H23"/>
      <c r="I23"/>
      <c r="J23"/>
      <c r="K23"/>
      <c r="L23"/>
      <c r="M23"/>
      <c r="N23"/>
      <c r="O23" s="7">
        <v>-10.290415183370992</v>
      </c>
      <c r="P23" s="7"/>
      <c r="Q23" s="7"/>
      <c r="R23" s="7"/>
      <c r="S23" s="7">
        <v>-3.608973691688782</v>
      </c>
      <c r="T23" s="7"/>
      <c r="U23" s="7"/>
      <c r="V23" s="7"/>
      <c r="W23" s="7">
        <v>-9.7452960229035845</v>
      </c>
      <c r="X23"/>
      <c r="Y23"/>
      <c r="Z23"/>
      <c r="AA23" s="7">
        <v>-3.0647272439807045</v>
      </c>
      <c r="AB23" s="7"/>
      <c r="AC23" s="7"/>
      <c r="AD23" s="7"/>
      <c r="AE23" s="7"/>
      <c r="AF23" s="7"/>
      <c r="AG23" s="7"/>
      <c r="AH23" s="7"/>
    </row>
    <row r="24" spans="1:34" x14ac:dyDescent="0.2">
      <c r="A24" s="7" t="s">
        <v>104</v>
      </c>
      <c r="B24" s="2" t="s">
        <v>6</v>
      </c>
      <c r="C24" s="7">
        <v>-9.771590936551279</v>
      </c>
      <c r="D24" s="7"/>
      <c r="E24" s="7"/>
      <c r="F24" s="7"/>
      <c r="G24" s="7"/>
      <c r="H24"/>
      <c r="I24"/>
      <c r="J24"/>
      <c r="K24"/>
      <c r="L24"/>
      <c r="M24"/>
      <c r="N24"/>
      <c r="O24" s="7"/>
      <c r="P24" s="7"/>
      <c r="Q24" s="7"/>
      <c r="R24" s="7"/>
      <c r="S24" s="7">
        <v>-9.668379604554536</v>
      </c>
      <c r="T24" s="7"/>
      <c r="U24" s="7"/>
      <c r="V24" s="7"/>
      <c r="W24" s="7"/>
      <c r="X24"/>
      <c r="Y24"/>
      <c r="Z24"/>
      <c r="AA24" s="7"/>
      <c r="AB24" s="7"/>
      <c r="AC24" s="7"/>
      <c r="AD24" s="7"/>
      <c r="AE24" s="7"/>
      <c r="AF24" s="7"/>
      <c r="AG24" s="7"/>
      <c r="AH24" s="7"/>
    </row>
    <row r="25" spans="1:34" x14ac:dyDescent="0.2">
      <c r="A25" s="7" t="s">
        <v>105</v>
      </c>
      <c r="B25" s="2" t="s">
        <v>6</v>
      </c>
      <c r="C25" s="7"/>
      <c r="D25" s="7"/>
      <c r="E25" s="7"/>
      <c r="F25" s="7"/>
      <c r="G25" s="7"/>
      <c r="H25"/>
      <c r="I25"/>
      <c r="J25"/>
      <c r="K25">
        <v>-13.010548269038873</v>
      </c>
      <c r="L25"/>
      <c r="M25"/>
      <c r="N25"/>
      <c r="O25" s="7">
        <v>-11.104542506568645</v>
      </c>
      <c r="P25" s="7"/>
      <c r="Q25" s="7"/>
      <c r="R25" s="7"/>
      <c r="S25" s="7">
        <v>-4.7760325007035265</v>
      </c>
      <c r="T25" s="7"/>
      <c r="U25" s="7"/>
      <c r="V25" s="7"/>
      <c r="W25" s="7">
        <v>-10.760336040027232</v>
      </c>
      <c r="X25"/>
      <c r="Y25"/>
      <c r="Z25"/>
      <c r="AA25" s="7">
        <v>-7.7427815790348617</v>
      </c>
      <c r="AB25" s="7"/>
      <c r="AC25" s="7"/>
      <c r="AD25" s="7"/>
      <c r="AE25" s="7"/>
      <c r="AF25" s="7"/>
      <c r="AG25" s="7"/>
      <c r="AH25" s="7"/>
    </row>
    <row r="26" spans="1:34" x14ac:dyDescent="0.2">
      <c r="A26" s="7" t="s">
        <v>106</v>
      </c>
      <c r="B26" s="2" t="s">
        <v>12</v>
      </c>
      <c r="C26" s="7">
        <v>-7.8496430753367283</v>
      </c>
      <c r="D26" s="3">
        <f>COUNT(C26:C35)</f>
        <v>3</v>
      </c>
      <c r="E26" s="3">
        <f>10-D26</f>
        <v>7</v>
      </c>
      <c r="F26" s="11">
        <f>COUNTIF(C26:C35,"&lt;=-10,11")/D26</f>
        <v>0</v>
      </c>
      <c r="G26" s="7"/>
      <c r="H26" s="3">
        <f>COUNT(G26:G35)</f>
        <v>4</v>
      </c>
      <c r="I26" s="3">
        <f>10-H26</f>
        <v>6</v>
      </c>
      <c r="J26" s="11">
        <f>COUNTIF(G26:G35,"&lt;=-11,29")/H26</f>
        <v>0.75</v>
      </c>
      <c r="K26"/>
      <c r="L26" s="3">
        <f>COUNT(K26:K35)</f>
        <v>3</v>
      </c>
      <c r="M26" s="3">
        <f>10-L26</f>
        <v>7</v>
      </c>
      <c r="N26" s="11">
        <f>COUNTIF(K26:K35,"&lt;=-11,84")/L26</f>
        <v>0.33333333333333331</v>
      </c>
      <c r="O26" s="7"/>
      <c r="P26" s="3">
        <f t="shared" ref="P26" si="6">COUNT(O26:O35)</f>
        <v>2</v>
      </c>
      <c r="Q26" s="3">
        <f t="shared" ref="Q26" si="7">10-P26</f>
        <v>8</v>
      </c>
      <c r="R26" s="11">
        <f t="shared" ref="R26" si="8">COUNTIF(O26:O35,"&lt;=-11,21")/P26</f>
        <v>1</v>
      </c>
      <c r="S26" s="7">
        <v>3.6458473420076074</v>
      </c>
      <c r="T26" s="3">
        <f t="shared" ref="T26" si="9">COUNT(S26:S35)</f>
        <v>10</v>
      </c>
      <c r="U26" s="3">
        <f t="shared" ref="U26" si="10">10-T26</f>
        <v>0</v>
      </c>
      <c r="V26" s="11">
        <f t="shared" ref="V26" si="11">COUNTIF(S26:S35,"&lt;=-6,98")/T26</f>
        <v>0.5</v>
      </c>
      <c r="W26" s="7">
        <v>-10.230222053672472</v>
      </c>
      <c r="X26" s="3">
        <f>COUNT(W26:W35)</f>
        <v>8</v>
      </c>
      <c r="Y26" s="3">
        <f>10-X26</f>
        <v>2</v>
      </c>
      <c r="Z26" s="11">
        <f>COUNTIF(W26:W35,"&lt;=-10,28")/X26</f>
        <v>0.375</v>
      </c>
      <c r="AA26" s="7">
        <v>-4.7535766742547745</v>
      </c>
      <c r="AB26" s="3">
        <f t="shared" ref="AB26" si="12">COUNT(AA26:AA35)</f>
        <v>8</v>
      </c>
      <c r="AC26" s="3">
        <f t="shared" ref="AC26" si="13">10-AB26</f>
        <v>2</v>
      </c>
      <c r="AD26" s="11">
        <f t="shared" ref="AD26" si="14">COUNTIF(AA26:AA35,"&lt;=-9,10")/AB26</f>
        <v>0.25</v>
      </c>
      <c r="AE26" s="7"/>
      <c r="AF26" s="3">
        <f>COUNT(AE26:AE35)</f>
        <v>5</v>
      </c>
      <c r="AG26" s="3">
        <f>10-AF26</f>
        <v>5</v>
      </c>
      <c r="AH26" s="11">
        <f>COUNTIF(AE26:AE35,"&lt;=-9,99")/AF26</f>
        <v>0.6</v>
      </c>
    </row>
    <row r="27" spans="1:34" x14ac:dyDescent="0.2">
      <c r="A27" s="7" t="s">
        <v>107</v>
      </c>
      <c r="B27" s="2" t="s">
        <v>12</v>
      </c>
      <c r="C27" s="7"/>
      <c r="D27" s="7"/>
      <c r="E27" s="7"/>
      <c r="F27" s="7"/>
      <c r="G27" s="7"/>
      <c r="H27"/>
      <c r="I27"/>
      <c r="J27"/>
      <c r="K27"/>
      <c r="L27"/>
      <c r="M27"/>
      <c r="N27"/>
      <c r="O27" s="7"/>
      <c r="P27" s="7"/>
      <c r="Q27" s="7"/>
      <c r="R27" s="7"/>
      <c r="S27" s="7">
        <v>-12.59185111689504</v>
      </c>
      <c r="T27" s="7"/>
      <c r="U27" s="7"/>
      <c r="V27" s="7"/>
      <c r="W27" s="7">
        <v>-12.590214600057283</v>
      </c>
      <c r="X27"/>
      <c r="Y27"/>
      <c r="Z27"/>
      <c r="AA27" s="7">
        <v>-8.5220340659949443</v>
      </c>
      <c r="AB27" s="7"/>
      <c r="AC27" s="7"/>
      <c r="AD27" s="7"/>
      <c r="AE27" s="7"/>
      <c r="AF27" s="7"/>
      <c r="AG27" s="7"/>
      <c r="AH27" s="7"/>
    </row>
    <row r="28" spans="1:34" x14ac:dyDescent="0.2">
      <c r="A28" s="7" t="s">
        <v>108</v>
      </c>
      <c r="B28" s="2" t="s">
        <v>12</v>
      </c>
      <c r="C28" s="7"/>
      <c r="D28" s="7"/>
      <c r="E28" s="7"/>
      <c r="F28" s="7"/>
      <c r="G28" s="7"/>
      <c r="H28"/>
      <c r="I28"/>
      <c r="J28"/>
      <c r="K28"/>
      <c r="L28"/>
      <c r="M28"/>
      <c r="N28"/>
      <c r="O28" s="7"/>
      <c r="P28" s="7"/>
      <c r="Q28" s="7"/>
      <c r="R28" s="7"/>
      <c r="S28" s="7">
        <v>-8.7906105250570779</v>
      </c>
      <c r="T28" s="7"/>
      <c r="U28" s="7"/>
      <c r="V28" s="7"/>
      <c r="W28" s="7"/>
      <c r="X28"/>
      <c r="Y28"/>
      <c r="Z28"/>
      <c r="AA28" s="7"/>
      <c r="AB28" s="7"/>
      <c r="AC28" s="7"/>
      <c r="AD28" s="7"/>
      <c r="AE28" s="7"/>
      <c r="AF28" s="7"/>
      <c r="AG28" s="7"/>
      <c r="AH28" s="7"/>
    </row>
    <row r="29" spans="1:34" x14ac:dyDescent="0.2">
      <c r="A29" s="7" t="s">
        <v>109</v>
      </c>
      <c r="B29" s="2" t="s">
        <v>12</v>
      </c>
      <c r="C29" s="7"/>
      <c r="D29" s="7"/>
      <c r="E29" s="7"/>
      <c r="F29" s="7"/>
      <c r="G29" s="7">
        <v>-13.091317089844276</v>
      </c>
      <c r="H29"/>
      <c r="I29"/>
      <c r="J29"/>
      <c r="K29"/>
      <c r="L29"/>
      <c r="M29"/>
      <c r="N29"/>
      <c r="O29" s="7"/>
      <c r="P29" s="7"/>
      <c r="Q29" s="7"/>
      <c r="R29" s="7"/>
      <c r="S29" s="7">
        <v>-10.999533186947964</v>
      </c>
      <c r="T29" s="7"/>
      <c r="U29" s="7"/>
      <c r="V29" s="7"/>
      <c r="W29" s="7">
        <v>-5.6159211915529053</v>
      </c>
      <c r="X29"/>
      <c r="Y29"/>
      <c r="Z29"/>
      <c r="AA29" s="7"/>
      <c r="AB29" s="7"/>
      <c r="AC29" s="7"/>
      <c r="AD29" s="7"/>
      <c r="AE29" s="7">
        <v>-9.4411068092860404</v>
      </c>
      <c r="AF29" s="7"/>
      <c r="AG29" s="7"/>
      <c r="AH29" s="7"/>
    </row>
    <row r="30" spans="1:34" x14ac:dyDescent="0.2">
      <c r="A30" s="7" t="s">
        <v>110</v>
      </c>
      <c r="B30" s="2" t="s">
        <v>12</v>
      </c>
      <c r="C30" s="7"/>
      <c r="D30" s="7"/>
      <c r="E30" s="7"/>
      <c r="F30" s="7"/>
      <c r="G30" s="7"/>
      <c r="H30"/>
      <c r="I30"/>
      <c r="J30"/>
      <c r="K30">
        <v>-11.331129123653385</v>
      </c>
      <c r="L30"/>
      <c r="M30"/>
      <c r="N30"/>
      <c r="O30" s="7"/>
      <c r="P30" s="7"/>
      <c r="Q30" s="7"/>
      <c r="R30" s="7"/>
      <c r="S30" s="7">
        <v>-8.3290996945247286</v>
      </c>
      <c r="T30" s="7"/>
      <c r="U30" s="7"/>
      <c r="V30" s="7"/>
      <c r="W30" s="7"/>
      <c r="X30"/>
      <c r="Y30"/>
      <c r="Z30"/>
      <c r="AA30" s="7">
        <v>-9.7451864736231215</v>
      </c>
      <c r="AB30" s="7"/>
      <c r="AC30" s="7"/>
      <c r="AD30" s="7"/>
      <c r="AE30" s="7"/>
      <c r="AF30" s="7"/>
      <c r="AG30" s="7"/>
      <c r="AH30" s="7"/>
    </row>
    <row r="31" spans="1:34" x14ac:dyDescent="0.2">
      <c r="A31" s="7" t="s">
        <v>111</v>
      </c>
      <c r="B31" s="2" t="s">
        <v>12</v>
      </c>
      <c r="C31" s="7"/>
      <c r="D31" s="7"/>
      <c r="E31" s="7"/>
      <c r="F31" s="7"/>
      <c r="G31" s="7"/>
      <c r="H31"/>
      <c r="I31"/>
      <c r="J31"/>
      <c r="K31"/>
      <c r="L31"/>
      <c r="M31"/>
      <c r="N31"/>
      <c r="O31" s="7"/>
      <c r="P31" s="7"/>
      <c r="Q31" s="7"/>
      <c r="R31" s="7"/>
      <c r="S31" s="7">
        <v>-11.411840147136463</v>
      </c>
      <c r="T31" s="7"/>
      <c r="U31" s="7"/>
      <c r="V31" s="7"/>
      <c r="W31" s="7">
        <v>-2.7387608498586782</v>
      </c>
      <c r="X31"/>
      <c r="Y31"/>
      <c r="Z31"/>
      <c r="AA31" s="7">
        <v>-7.4715338292327722</v>
      </c>
      <c r="AB31" s="7"/>
      <c r="AC31" s="7"/>
      <c r="AD31" s="7"/>
      <c r="AE31" s="7">
        <v>-10.411904058834505</v>
      </c>
      <c r="AF31" s="7"/>
      <c r="AG31" s="7"/>
      <c r="AH31" s="7"/>
    </row>
    <row r="32" spans="1:34" x14ac:dyDescent="0.2">
      <c r="A32" s="7" t="s">
        <v>112</v>
      </c>
      <c r="B32" s="2" t="s">
        <v>12</v>
      </c>
      <c r="C32" s="7"/>
      <c r="D32" s="7"/>
      <c r="E32" s="7"/>
      <c r="F32" s="7"/>
      <c r="G32" s="7">
        <v>-11.090590298529088</v>
      </c>
      <c r="H32"/>
      <c r="I32"/>
      <c r="J32"/>
      <c r="K32"/>
      <c r="L32"/>
      <c r="M32"/>
      <c r="N32"/>
      <c r="O32" s="7"/>
      <c r="P32" s="7"/>
      <c r="Q32" s="7"/>
      <c r="R32" s="7"/>
      <c r="S32" s="7">
        <v>-6.4138438949116185</v>
      </c>
      <c r="T32" s="7"/>
      <c r="U32" s="7"/>
      <c r="V32" s="7"/>
      <c r="W32" s="7">
        <v>-6.5377382601577212</v>
      </c>
      <c r="X32"/>
      <c r="Y32"/>
      <c r="Z32"/>
      <c r="AA32" s="7">
        <v>-4.8901700958421515</v>
      </c>
      <c r="AB32" s="7"/>
      <c r="AC32" s="7"/>
      <c r="AD32" s="7"/>
      <c r="AE32" s="7"/>
      <c r="AF32" s="7"/>
      <c r="AG32" s="7"/>
      <c r="AH32" s="7"/>
    </row>
    <row r="33" spans="1:34" x14ac:dyDescent="0.2">
      <c r="A33" s="7" t="s">
        <v>113</v>
      </c>
      <c r="B33" s="2" t="s">
        <v>12</v>
      </c>
      <c r="C33" s="7">
        <v>-9.9264432804346043</v>
      </c>
      <c r="D33" s="7"/>
      <c r="E33" s="7"/>
      <c r="F33" s="7"/>
      <c r="G33" s="7">
        <v>-16.178050257167968</v>
      </c>
      <c r="H33"/>
      <c r="I33"/>
      <c r="J33"/>
      <c r="K33">
        <v>-11.355845670356599</v>
      </c>
      <c r="L33"/>
      <c r="M33"/>
      <c r="N33"/>
      <c r="O33" s="7">
        <v>-12.822394075843702</v>
      </c>
      <c r="P33" s="7"/>
      <c r="Q33" s="7"/>
      <c r="R33" s="7"/>
      <c r="S33" s="7">
        <v>-1.843866300935965</v>
      </c>
      <c r="T33" s="7"/>
      <c r="U33" s="7"/>
      <c r="V33" s="7"/>
      <c r="W33" s="7">
        <v>-11.066707929436635</v>
      </c>
      <c r="X33"/>
      <c r="Y33"/>
      <c r="Z33"/>
      <c r="AA33" s="7">
        <v>-12.212846516175063</v>
      </c>
      <c r="AB33" s="7"/>
      <c r="AC33" s="7"/>
      <c r="AD33" s="7"/>
      <c r="AE33" s="7">
        <v>-13.527839976609732</v>
      </c>
      <c r="AF33" s="7"/>
      <c r="AG33" s="7"/>
      <c r="AH33" s="7"/>
    </row>
    <row r="34" spans="1:34" x14ac:dyDescent="0.2">
      <c r="A34" s="7" t="s">
        <v>114</v>
      </c>
      <c r="B34" s="2" t="s">
        <v>12</v>
      </c>
      <c r="C34" s="7"/>
      <c r="D34" s="7"/>
      <c r="E34" s="7"/>
      <c r="F34" s="7"/>
      <c r="G34" s="7"/>
      <c r="H34"/>
      <c r="I34"/>
      <c r="J34"/>
      <c r="K34"/>
      <c r="L34"/>
      <c r="M34"/>
      <c r="N34"/>
      <c r="O34" s="7"/>
      <c r="P34" s="7"/>
      <c r="Q34" s="7"/>
      <c r="R34" s="7"/>
      <c r="S34" s="7">
        <v>1.2833467622257997</v>
      </c>
      <c r="T34" s="7"/>
      <c r="U34" s="7"/>
      <c r="V34" s="7"/>
      <c r="W34" s="7">
        <v>-13.718124651705184</v>
      </c>
      <c r="X34"/>
      <c r="Y34"/>
      <c r="Z34"/>
      <c r="AA34" s="7">
        <v>-6.3951302186140184</v>
      </c>
      <c r="AB34" s="7"/>
      <c r="AC34" s="7"/>
      <c r="AD34" s="7"/>
      <c r="AE34" s="7">
        <v>-13.009331697435965</v>
      </c>
      <c r="AF34" s="7"/>
      <c r="AG34" s="7"/>
      <c r="AH34" s="7"/>
    </row>
    <row r="35" spans="1:34" x14ac:dyDescent="0.2">
      <c r="A35" s="7" t="s">
        <v>115</v>
      </c>
      <c r="B35" s="2" t="s">
        <v>12</v>
      </c>
      <c r="C35" s="7">
        <v>-7.10299007719148</v>
      </c>
      <c r="D35" s="7"/>
      <c r="E35" s="7"/>
      <c r="F35" s="7"/>
      <c r="G35" s="7">
        <v>-15.187487068089585</v>
      </c>
      <c r="H35"/>
      <c r="I35"/>
      <c r="J35"/>
      <c r="K35">
        <v>-14.223263476405787</v>
      </c>
      <c r="L35"/>
      <c r="M35"/>
      <c r="N35"/>
      <c r="O35" s="7">
        <v>-12.317257713935561</v>
      </c>
      <c r="P35" s="7"/>
      <c r="Q35" s="7"/>
      <c r="R35" s="7"/>
      <c r="S35" s="7">
        <v>1.9734864371638547</v>
      </c>
      <c r="T35" s="7"/>
      <c r="U35" s="7"/>
      <c r="V35" s="7"/>
      <c r="W35" s="7">
        <v>-7.8198049870984674</v>
      </c>
      <c r="X35"/>
      <c r="Y35"/>
      <c r="Z35"/>
      <c r="AA35" s="7">
        <v>-4.5802316341687028</v>
      </c>
      <c r="AB35" s="7"/>
      <c r="AC35" s="7"/>
      <c r="AD35" s="7"/>
      <c r="AE35" s="7">
        <v>-6.0454236912016732</v>
      </c>
      <c r="AF35" s="7"/>
      <c r="AG35" s="7"/>
      <c r="AH35" s="7"/>
    </row>
    <row r="36" spans="1:34" x14ac:dyDescent="0.2">
      <c r="A36" s="7" t="s">
        <v>116</v>
      </c>
      <c r="B36" s="2" t="s">
        <v>19</v>
      </c>
      <c r="C36" s="7"/>
      <c r="D36" s="3">
        <f>COUNT(C36:C45)</f>
        <v>3</v>
      </c>
      <c r="E36" s="3">
        <f>10-D36</f>
        <v>7</v>
      </c>
      <c r="F36" s="11">
        <f>COUNTIF(C36:C45,"&lt;=-10,11")/D36</f>
        <v>0.66666666666666663</v>
      </c>
      <c r="G36" s="7">
        <v>-8.3769789903393193</v>
      </c>
      <c r="H36" s="3">
        <f t="shared" ref="H36" si="15">COUNT(G36:G45)</f>
        <v>3</v>
      </c>
      <c r="I36" s="3">
        <f t="shared" ref="I36" si="16">10-H36</f>
        <v>7</v>
      </c>
      <c r="J36" s="11">
        <f t="shared" ref="J36" si="17">COUNTIF(G36:G45,"&lt;=-11,29")/H36</f>
        <v>0</v>
      </c>
      <c r="K36"/>
      <c r="L36" s="3">
        <f t="shared" ref="L36" si="18">COUNT(K36:K45)</f>
        <v>5</v>
      </c>
      <c r="M36" s="3">
        <f t="shared" ref="M36" si="19">10-L36</f>
        <v>5</v>
      </c>
      <c r="N36" s="11">
        <f t="shared" ref="N36" si="20">COUNTIF(K36:K45,"&lt;=-11,84")/L36</f>
        <v>0.6</v>
      </c>
      <c r="O36" s="7"/>
      <c r="P36" s="3">
        <f t="shared" ref="P36" si="21">COUNT(O36:O45)</f>
        <v>5</v>
      </c>
      <c r="Q36" s="3">
        <f t="shared" ref="Q36" si="22">10-P36</f>
        <v>5</v>
      </c>
      <c r="R36" s="11">
        <f t="shared" ref="R36" si="23">COUNTIF(O36:O45,"&lt;=-11,21")/P36</f>
        <v>0.4</v>
      </c>
      <c r="S36" s="7">
        <v>-9.6071231823303673</v>
      </c>
      <c r="T36" s="3">
        <f t="shared" ref="T36" si="24">COUNT(S36:S45)</f>
        <v>10</v>
      </c>
      <c r="U36" s="3">
        <f t="shared" ref="U36" si="25">10-T36</f>
        <v>0</v>
      </c>
      <c r="V36" s="11">
        <f t="shared" ref="V36" si="26">COUNTIF(S36:S45,"&lt;=-6,98")/T36</f>
        <v>0.6</v>
      </c>
      <c r="W36" s="7"/>
      <c r="X36" s="3">
        <f t="shared" ref="X36" si="27">COUNT(W36:W45)</f>
        <v>6</v>
      </c>
      <c r="Y36" s="3">
        <f t="shared" ref="Y36" si="28">10-X36</f>
        <v>4</v>
      </c>
      <c r="Z36" s="11">
        <f t="shared" ref="Z36" si="29">COUNTIF(W36:W45,"&lt;=-10,28")/X36</f>
        <v>0.66666666666666663</v>
      </c>
      <c r="AA36" s="7">
        <v>-8.9967377500675703</v>
      </c>
      <c r="AB36" s="3">
        <f t="shared" ref="AB36" si="30">COUNT(AA36:AA45)</f>
        <v>9</v>
      </c>
      <c r="AC36" s="3">
        <f t="shared" ref="AC36" si="31">10-AB36</f>
        <v>1</v>
      </c>
      <c r="AD36" s="11">
        <f t="shared" ref="AD36" si="32">COUNTIF(AA36:AA45,"&lt;=-9,10")/AB36</f>
        <v>0.66666666666666663</v>
      </c>
      <c r="AE36" s="7">
        <v>-8.8966937112233939</v>
      </c>
      <c r="AF36" s="3">
        <f t="shared" ref="AF36" si="33">COUNT(AE36:AE45)</f>
        <v>5</v>
      </c>
      <c r="AG36" s="3">
        <f t="shared" ref="AG36" si="34">10-AF36</f>
        <v>5</v>
      </c>
      <c r="AH36" s="11">
        <f t="shared" ref="AH36" si="35">COUNTIF(AE36:AE45,"&lt;=-9,99")/AF36</f>
        <v>0</v>
      </c>
    </row>
    <row r="37" spans="1:34" x14ac:dyDescent="0.2">
      <c r="A37" s="7" t="s">
        <v>117</v>
      </c>
      <c r="B37" s="2" t="s">
        <v>19</v>
      </c>
      <c r="C37" s="7"/>
      <c r="D37" s="7"/>
      <c r="E37" s="7"/>
      <c r="F37" s="7"/>
      <c r="G37" s="7"/>
      <c r="H37"/>
      <c r="I37"/>
      <c r="J37"/>
      <c r="K37"/>
      <c r="L37"/>
      <c r="M37"/>
      <c r="N37"/>
      <c r="O37" s="7">
        <v>-11.358816514037803</v>
      </c>
      <c r="P37" s="7"/>
      <c r="Q37" s="7"/>
      <c r="R37" s="7"/>
      <c r="S37" s="7">
        <v>-12.722224466016671</v>
      </c>
      <c r="T37" s="7"/>
      <c r="U37" s="7"/>
      <c r="V37" s="7"/>
      <c r="W37" s="7"/>
      <c r="X37"/>
      <c r="Y37"/>
      <c r="Z37"/>
      <c r="AA37" s="7"/>
      <c r="AB37" s="7"/>
      <c r="AC37" s="7"/>
      <c r="AD37" s="7"/>
      <c r="AE37" s="7"/>
      <c r="AF37" s="7"/>
      <c r="AG37" s="7"/>
      <c r="AH37" s="7"/>
    </row>
    <row r="38" spans="1:34" x14ac:dyDescent="0.2">
      <c r="A38" s="7" t="s">
        <v>118</v>
      </c>
      <c r="B38" s="2" t="s">
        <v>19</v>
      </c>
      <c r="C38" s="7">
        <v>-8.5864510906728402</v>
      </c>
      <c r="D38" s="7"/>
      <c r="E38" s="7"/>
      <c r="F38" s="7"/>
      <c r="G38" s="7"/>
      <c r="H38"/>
      <c r="I38"/>
      <c r="J38"/>
      <c r="K38">
        <v>-10.551906380835044</v>
      </c>
      <c r="L38"/>
      <c r="M38"/>
      <c r="N38"/>
      <c r="O38" s="7">
        <v>-10.927186728754835</v>
      </c>
      <c r="P38" s="7"/>
      <c r="Q38" s="7"/>
      <c r="R38" s="7"/>
      <c r="S38" s="7">
        <v>-4.4837765754416914</v>
      </c>
      <c r="T38" s="7"/>
      <c r="U38" s="7"/>
      <c r="V38" s="7"/>
      <c r="W38" s="7"/>
      <c r="X38"/>
      <c r="Y38"/>
      <c r="Z38"/>
      <c r="AA38" s="7">
        <v>-13.680209248470904</v>
      </c>
      <c r="AB38" s="7"/>
      <c r="AC38" s="7"/>
      <c r="AD38" s="7"/>
      <c r="AE38" s="7"/>
      <c r="AF38" s="7"/>
      <c r="AG38" s="7"/>
      <c r="AH38" s="7"/>
    </row>
    <row r="39" spans="1:34" x14ac:dyDescent="0.2">
      <c r="A39" s="7" t="s">
        <v>119</v>
      </c>
      <c r="B39" s="2" t="s">
        <v>19</v>
      </c>
      <c r="C39" s="7"/>
      <c r="D39" s="7"/>
      <c r="E39" s="7"/>
      <c r="F39" s="7"/>
      <c r="G39" s="7">
        <v>-5.0462926351398298</v>
      </c>
      <c r="H39"/>
      <c r="I39"/>
      <c r="J39"/>
      <c r="K39">
        <v>-14.331182496169761</v>
      </c>
      <c r="L39"/>
      <c r="M39"/>
      <c r="N39"/>
      <c r="O39" s="7">
        <v>-14.747104828586897</v>
      </c>
      <c r="P39" s="7"/>
      <c r="Q39" s="7"/>
      <c r="R39" s="7"/>
      <c r="S39" s="7">
        <v>-5.8181911477637245</v>
      </c>
      <c r="T39" s="7"/>
      <c r="U39" s="7"/>
      <c r="V39" s="7"/>
      <c r="W39" s="7">
        <v>-14.938951262285697</v>
      </c>
      <c r="X39"/>
      <c r="Y39"/>
      <c r="Z39"/>
      <c r="AA39" s="7">
        <v>-5.5132187236052728</v>
      </c>
      <c r="AB39" s="7"/>
      <c r="AC39" s="7"/>
      <c r="AD39" s="7"/>
      <c r="AE39" s="7"/>
      <c r="AF39" s="7"/>
      <c r="AG39" s="7"/>
      <c r="AH39" s="7"/>
    </row>
    <row r="40" spans="1:34" x14ac:dyDescent="0.2">
      <c r="A40" s="7" t="s">
        <v>120</v>
      </c>
      <c r="B40" s="2" t="s">
        <v>19</v>
      </c>
      <c r="C40" s="7"/>
      <c r="D40" s="7"/>
      <c r="E40" s="7"/>
      <c r="F40" s="7"/>
      <c r="G40" s="7"/>
      <c r="H40"/>
      <c r="I40"/>
      <c r="J40"/>
      <c r="K40"/>
      <c r="L40"/>
      <c r="M40"/>
      <c r="N40"/>
      <c r="O40" s="7">
        <v>-9.790118025370294</v>
      </c>
      <c r="P40" s="7"/>
      <c r="Q40" s="7"/>
      <c r="R40" s="7"/>
      <c r="S40" s="7">
        <v>-10.775014354095433</v>
      </c>
      <c r="T40" s="7"/>
      <c r="U40" s="7"/>
      <c r="V40" s="7"/>
      <c r="W40" s="7">
        <v>-12.303892553956455</v>
      </c>
      <c r="X40"/>
      <c r="Y40"/>
      <c r="Z40"/>
      <c r="AA40" s="7">
        <v>-11.695143638531412</v>
      </c>
      <c r="AB40" s="7"/>
      <c r="AC40" s="7"/>
      <c r="AD40" s="7"/>
      <c r="AE40" s="7">
        <v>-1.3880852795097052</v>
      </c>
      <c r="AF40" s="7"/>
      <c r="AG40" s="7"/>
      <c r="AH40" s="7"/>
    </row>
    <row r="41" spans="1:34" x14ac:dyDescent="0.2">
      <c r="A41" s="7" t="s">
        <v>121</v>
      </c>
      <c r="B41" s="2" t="s">
        <v>19</v>
      </c>
      <c r="C41" s="7">
        <v>-11.262646156177087</v>
      </c>
      <c r="D41" s="7"/>
      <c r="E41" s="7"/>
      <c r="F41" s="7"/>
      <c r="G41" s="7"/>
      <c r="H41"/>
      <c r="I41"/>
      <c r="J41"/>
      <c r="K41">
        <v>-10.849589823085562</v>
      </c>
      <c r="L41"/>
      <c r="M41"/>
      <c r="N41"/>
      <c r="O41" s="7"/>
      <c r="P41" s="7"/>
      <c r="Q41" s="7"/>
      <c r="R41" s="7"/>
      <c r="S41" s="7">
        <v>-12.159434824180344</v>
      </c>
      <c r="T41" s="7"/>
      <c r="U41" s="7"/>
      <c r="V41" s="7"/>
      <c r="W41" s="7">
        <v>-8.3764385938179284</v>
      </c>
      <c r="X41"/>
      <c r="Y41"/>
      <c r="Z41"/>
      <c r="AA41" s="7">
        <v>-9.3791243904752335</v>
      </c>
      <c r="AB41" s="7"/>
      <c r="AC41" s="7"/>
      <c r="AD41" s="7"/>
      <c r="AE41" s="7"/>
      <c r="AF41" s="7"/>
      <c r="AG41" s="7"/>
      <c r="AH41" s="7"/>
    </row>
    <row r="42" spans="1:34" x14ac:dyDescent="0.2">
      <c r="A42" s="7" t="s">
        <v>122</v>
      </c>
      <c r="B42" s="2" t="s">
        <v>19</v>
      </c>
      <c r="C42" s="7">
        <v>-12.839840594949473</v>
      </c>
      <c r="D42" s="7"/>
      <c r="E42" s="7"/>
      <c r="F42" s="7"/>
      <c r="G42" s="7">
        <v>-8.5064850709616806</v>
      </c>
      <c r="H42"/>
      <c r="I42"/>
      <c r="J42"/>
      <c r="K42">
        <v>-14.542261479277885</v>
      </c>
      <c r="L42"/>
      <c r="M42"/>
      <c r="N42"/>
      <c r="O42" s="7">
        <v>-8.7487304460660713</v>
      </c>
      <c r="P42" s="7"/>
      <c r="Q42" s="7"/>
      <c r="R42" s="7"/>
      <c r="S42" s="7">
        <v>-9.8786482678251577</v>
      </c>
      <c r="T42" s="7"/>
      <c r="U42" s="7"/>
      <c r="V42" s="7"/>
      <c r="W42" s="7">
        <v>-10.690598626756522</v>
      </c>
      <c r="X42"/>
      <c r="Y42"/>
      <c r="Z42"/>
      <c r="AA42" s="7">
        <v>-11.956318829247621</v>
      </c>
      <c r="AB42" s="7"/>
      <c r="AC42" s="7"/>
      <c r="AD42" s="7"/>
      <c r="AE42" s="7"/>
      <c r="AF42" s="7"/>
      <c r="AG42" s="7"/>
      <c r="AH42" s="7"/>
    </row>
    <row r="43" spans="1:34" x14ac:dyDescent="0.2">
      <c r="A43" s="7" t="s">
        <v>123</v>
      </c>
      <c r="B43" s="2" t="s">
        <v>19</v>
      </c>
      <c r="C43" s="7"/>
      <c r="D43" s="7"/>
      <c r="E43" s="7"/>
      <c r="F43" s="7"/>
      <c r="G43" s="7"/>
      <c r="H43"/>
      <c r="I43"/>
      <c r="J43"/>
      <c r="K43"/>
      <c r="L43"/>
      <c r="M43"/>
      <c r="N43"/>
      <c r="O43" s="7"/>
      <c r="P43" s="7"/>
      <c r="Q43" s="7"/>
      <c r="R43" s="7"/>
      <c r="S43" s="7">
        <v>-9.0587764664186157</v>
      </c>
      <c r="T43" s="7"/>
      <c r="U43" s="7"/>
      <c r="V43" s="7"/>
      <c r="W43" s="7">
        <v>-5.0339796646616248</v>
      </c>
      <c r="X43"/>
      <c r="Y43"/>
      <c r="Z43"/>
      <c r="AA43" s="7">
        <v>0.34140457765378546</v>
      </c>
      <c r="AB43" s="7"/>
      <c r="AC43" s="7"/>
      <c r="AD43" s="7"/>
      <c r="AE43" s="7">
        <v>-5.5763859797892321</v>
      </c>
      <c r="AF43" s="7"/>
      <c r="AG43" s="7"/>
      <c r="AH43" s="7"/>
    </row>
    <row r="44" spans="1:34" x14ac:dyDescent="0.2">
      <c r="A44" s="7" t="s">
        <v>124</v>
      </c>
      <c r="B44" s="2" t="s">
        <v>19</v>
      </c>
      <c r="C44" s="7"/>
      <c r="D44" s="7"/>
      <c r="E44" s="7"/>
      <c r="F44" s="7"/>
      <c r="G44" s="7"/>
      <c r="H44"/>
      <c r="I44"/>
      <c r="J44"/>
      <c r="K44"/>
      <c r="L44"/>
      <c r="M44"/>
      <c r="N44"/>
      <c r="O44" s="7"/>
      <c r="P44" s="7"/>
      <c r="Q44" s="7"/>
      <c r="R44" s="7"/>
      <c r="S44" s="7">
        <v>1.6017062633273424</v>
      </c>
      <c r="T44" s="7"/>
      <c r="U44" s="7"/>
      <c r="V44" s="7"/>
      <c r="W44" s="7">
        <v>-11.496771984141573</v>
      </c>
      <c r="X44"/>
      <c r="Y44"/>
      <c r="Z44"/>
      <c r="AA44" s="7">
        <v>-10.888023068716533</v>
      </c>
      <c r="AB44" s="7"/>
      <c r="AC44" s="7"/>
      <c r="AD44" s="7"/>
      <c r="AE44" s="7">
        <v>-5.4660509349849944</v>
      </c>
      <c r="AF44" s="7"/>
      <c r="AG44" s="7"/>
      <c r="AH44" s="7"/>
    </row>
    <row r="45" spans="1:34" x14ac:dyDescent="0.2">
      <c r="A45" s="7" t="s">
        <v>125</v>
      </c>
      <c r="B45" s="2" t="s">
        <v>19</v>
      </c>
      <c r="C45" s="7"/>
      <c r="D45" s="7"/>
      <c r="E45" s="7"/>
      <c r="F45" s="7"/>
      <c r="G45" s="7"/>
      <c r="H45"/>
      <c r="I45"/>
      <c r="J45"/>
      <c r="K45">
        <v>-13.216231284874095</v>
      </c>
      <c r="L45"/>
      <c r="M45"/>
      <c r="N45"/>
      <c r="O45" s="7"/>
      <c r="P45" s="7"/>
      <c r="Q45" s="7"/>
      <c r="R45" s="7"/>
      <c r="S45" s="7">
        <v>-3.4835618998286448</v>
      </c>
      <c r="T45" s="7"/>
      <c r="U45" s="7"/>
      <c r="V45" s="7"/>
      <c r="W45" s="7"/>
      <c r="X45"/>
      <c r="Y45"/>
      <c r="Z45"/>
      <c r="AA45" s="7">
        <v>-13.215251135564987</v>
      </c>
      <c r="AB45" s="7"/>
      <c r="AC45" s="7"/>
      <c r="AD45" s="7"/>
      <c r="AE45" s="7">
        <v>-9.7932790018334472</v>
      </c>
      <c r="AF45" s="7"/>
      <c r="AG45" s="7"/>
      <c r="AH45" s="7"/>
    </row>
    <row r="46" spans="1:34" x14ac:dyDescent="0.2">
      <c r="A46" s="7" t="s">
        <v>126</v>
      </c>
      <c r="B46" s="2" t="s">
        <v>26</v>
      </c>
      <c r="C46" s="7">
        <v>-8.9818260907705181</v>
      </c>
      <c r="D46" s="3">
        <f>COUNT(C46:C55)</f>
        <v>3</v>
      </c>
      <c r="E46" s="3">
        <f>10-D46</f>
        <v>7</v>
      </c>
      <c r="F46" s="11">
        <f>COUNTIF(C46:C55,"&lt;=-10,11")/D46</f>
        <v>0.33333333333333331</v>
      </c>
      <c r="G46" s="7"/>
      <c r="H46" s="3">
        <f t="shared" ref="H46" si="36">COUNT(G46:G55)</f>
        <v>3</v>
      </c>
      <c r="I46" s="3">
        <f t="shared" ref="I46" si="37">10-H46</f>
        <v>7</v>
      </c>
      <c r="J46" s="11">
        <f t="shared" ref="J46" si="38">COUNTIF(G46:G55,"&lt;=-11,29")/H46</f>
        <v>0.33333333333333331</v>
      </c>
      <c r="K46">
        <v>-12.525549229079871</v>
      </c>
      <c r="L46" s="3">
        <f t="shared" ref="L46" si="39">COUNT(K46:K55)</f>
        <v>5</v>
      </c>
      <c r="M46" s="3">
        <f t="shared" ref="M46" si="40">10-L46</f>
        <v>5</v>
      </c>
      <c r="N46" s="11">
        <f t="shared" ref="N46" si="41">COUNTIF(K46:K55,"&lt;=-11,84")/L46</f>
        <v>0.4</v>
      </c>
      <c r="O46" s="7"/>
      <c r="P46" s="3">
        <f t="shared" ref="P46" si="42">COUNT(O46:O55)</f>
        <v>3</v>
      </c>
      <c r="Q46" s="3">
        <f t="shared" ref="Q46" si="43">10-P46</f>
        <v>7</v>
      </c>
      <c r="R46" s="11">
        <f t="shared" ref="R46" si="44">COUNTIF(O46:O55,"&lt;=-11,21")/P46</f>
        <v>0.66666666666666663</v>
      </c>
      <c r="S46" s="7">
        <v>-11.304879513475873</v>
      </c>
      <c r="T46" s="3">
        <f t="shared" ref="T46" si="45">COUNT(S46:S55)</f>
        <v>10</v>
      </c>
      <c r="U46" s="3">
        <f t="shared" ref="U46" si="46">10-T46</f>
        <v>0</v>
      </c>
      <c r="V46" s="11">
        <f t="shared" ref="V46" si="47">COUNTIF(S46:S55,"&lt;=-6,98")/T46</f>
        <v>0.6</v>
      </c>
      <c r="W46" s="7">
        <v>-7.2425470649505623</v>
      </c>
      <c r="X46" s="3">
        <f t="shared" ref="X46" si="48">COUNT(W46:W55)</f>
        <v>8</v>
      </c>
      <c r="Y46" s="3">
        <f t="shared" ref="Y46" si="49">10-X46</f>
        <v>2</v>
      </c>
      <c r="Z46" s="11">
        <f t="shared" ref="Z46" si="50">COUNTIF(W46:W55,"&lt;=-10,28")/X46</f>
        <v>0.5</v>
      </c>
      <c r="AA46" s="7">
        <v>-8.8241293616296712</v>
      </c>
      <c r="AB46" s="3">
        <f t="shared" ref="AB46" si="51">COUNT(AA46:AA55)</f>
        <v>7</v>
      </c>
      <c r="AC46" s="3">
        <f t="shared" ref="AC46" si="52">10-AB46</f>
        <v>3</v>
      </c>
      <c r="AD46" s="11">
        <f t="shared" ref="AD46" si="53">COUNTIF(AA46:AA55,"&lt;=-9,10")/AB46</f>
        <v>0.5714285714285714</v>
      </c>
      <c r="AE46" s="7">
        <v>-9.617170118868982</v>
      </c>
      <c r="AF46" s="3">
        <f t="shared" ref="AF46" si="54">COUNT(AE46:AE55)</f>
        <v>7</v>
      </c>
      <c r="AG46" s="3">
        <f t="shared" ref="AG46" si="55">10-AF46</f>
        <v>3</v>
      </c>
      <c r="AH46" s="11">
        <f t="shared" ref="AH46" si="56">COUNTIF(AE46:AE55,"&lt;=-9,99")/AF46</f>
        <v>0.42857142857142855</v>
      </c>
    </row>
    <row r="47" spans="1:34" x14ac:dyDescent="0.2">
      <c r="A47" s="7" t="s">
        <v>127</v>
      </c>
      <c r="B47" s="2" t="s">
        <v>26</v>
      </c>
      <c r="C47" s="7"/>
      <c r="D47" s="7"/>
      <c r="E47" s="7"/>
      <c r="F47" s="7"/>
      <c r="G47" s="7"/>
      <c r="H47"/>
      <c r="I47"/>
      <c r="J47"/>
      <c r="K47"/>
      <c r="L47"/>
      <c r="M47"/>
      <c r="N47"/>
      <c r="O47" s="7"/>
      <c r="P47" s="7"/>
      <c r="Q47" s="7"/>
      <c r="R47" s="7"/>
      <c r="S47" s="7">
        <v>-8.4264142073168244</v>
      </c>
      <c r="T47" s="7"/>
      <c r="U47" s="7"/>
      <c r="V47" s="7"/>
      <c r="W47" s="7">
        <v>-9.4412658132676359</v>
      </c>
      <c r="X47"/>
      <c r="Y47"/>
      <c r="Z47"/>
      <c r="AA47" s="7">
        <v>-5.8576078788054247</v>
      </c>
      <c r="AB47" s="7"/>
      <c r="AC47" s="7"/>
      <c r="AD47" s="7"/>
      <c r="AE47" s="7">
        <v>-4.7170097416106156</v>
      </c>
      <c r="AF47" s="7"/>
      <c r="AG47" s="7"/>
      <c r="AH47" s="7"/>
    </row>
    <row r="48" spans="1:34" x14ac:dyDescent="0.2">
      <c r="A48" s="7" t="s">
        <v>128</v>
      </c>
      <c r="B48" s="2" t="s">
        <v>26</v>
      </c>
      <c r="C48" s="7"/>
      <c r="D48" s="7"/>
      <c r="E48" s="7"/>
      <c r="F48" s="7"/>
      <c r="G48" s="7">
        <v>-13.780951803690902</v>
      </c>
      <c r="H48"/>
      <c r="I48"/>
      <c r="J48"/>
      <c r="K48">
        <v>-13.816728212007105</v>
      </c>
      <c r="L48"/>
      <c r="M48"/>
      <c r="N48"/>
      <c r="O48" s="7"/>
      <c r="P48" s="7"/>
      <c r="Q48" s="7"/>
      <c r="R48" s="7"/>
      <c r="S48" s="7">
        <v>-10.689167900794589</v>
      </c>
      <c r="T48" s="7"/>
      <c r="U48" s="7"/>
      <c r="V48" s="7"/>
      <c r="W48" s="7">
        <v>-11.839534477401884</v>
      </c>
      <c r="X48"/>
      <c r="Y48"/>
      <c r="Z48"/>
      <c r="AA48" s="7"/>
      <c r="AB48" s="7"/>
      <c r="AC48" s="7"/>
      <c r="AD48" s="7"/>
      <c r="AE48" s="7">
        <v>-10.715704023853823</v>
      </c>
      <c r="AF48" s="7"/>
      <c r="AG48" s="7"/>
      <c r="AH48" s="7"/>
    </row>
    <row r="49" spans="1:34" x14ac:dyDescent="0.2">
      <c r="A49" s="7" t="s">
        <v>129</v>
      </c>
      <c r="B49" s="2" t="s">
        <v>26</v>
      </c>
      <c r="C49" s="7"/>
      <c r="D49" s="7"/>
      <c r="E49" s="7"/>
      <c r="F49" s="7"/>
      <c r="G49" s="7"/>
      <c r="H49"/>
      <c r="I49"/>
      <c r="J49"/>
      <c r="K49">
        <v>-9.6813880198533795</v>
      </c>
      <c r="L49"/>
      <c r="M49"/>
      <c r="N49"/>
      <c r="O49" s="7"/>
      <c r="P49" s="7"/>
      <c r="Q49" s="7"/>
      <c r="R49" s="7"/>
      <c r="S49" s="7">
        <v>-4.4785395813366256</v>
      </c>
      <c r="T49" s="7"/>
      <c r="U49" s="7"/>
      <c r="V49" s="7"/>
      <c r="W49" s="7"/>
      <c r="X49"/>
      <c r="Y49"/>
      <c r="Z49"/>
      <c r="AA49" s="7">
        <v>-9.1658346977145122</v>
      </c>
      <c r="AB49" s="7"/>
      <c r="AC49" s="7"/>
      <c r="AD49" s="7"/>
      <c r="AE49" s="7"/>
      <c r="AF49" s="7"/>
      <c r="AG49" s="7"/>
      <c r="AH49" s="7"/>
    </row>
    <row r="50" spans="1:34" x14ac:dyDescent="0.2">
      <c r="A50" s="7" t="s">
        <v>130</v>
      </c>
      <c r="B50" s="2" t="s">
        <v>26</v>
      </c>
      <c r="C50" s="7">
        <v>-12.189163393040563</v>
      </c>
      <c r="D50" s="7"/>
      <c r="E50" s="7"/>
      <c r="F50" s="7"/>
      <c r="G50" s="7"/>
      <c r="H50"/>
      <c r="I50"/>
      <c r="J50"/>
      <c r="K50"/>
      <c r="L50"/>
      <c r="M50"/>
      <c r="N50"/>
      <c r="O50" s="7"/>
      <c r="P50" s="7"/>
      <c r="Q50" s="7"/>
      <c r="R50" s="7"/>
      <c r="S50" s="7">
        <v>-9.1790614654353018</v>
      </c>
      <c r="T50" s="7"/>
      <c r="U50" s="7"/>
      <c r="V50" s="7"/>
      <c r="W50" s="7">
        <v>-9.6919981214273037</v>
      </c>
      <c r="X50"/>
      <c r="Y50"/>
      <c r="Z50"/>
      <c r="AA50" s="7"/>
      <c r="AB50" s="7"/>
      <c r="AC50" s="7"/>
      <c r="AD50" s="7"/>
      <c r="AE50" s="7"/>
      <c r="AF50" s="7"/>
      <c r="AG50" s="7"/>
      <c r="AH50" s="7"/>
    </row>
    <row r="51" spans="1:34" x14ac:dyDescent="0.2">
      <c r="A51" s="7" t="s">
        <v>131</v>
      </c>
      <c r="B51" s="2" t="s">
        <v>26</v>
      </c>
      <c r="C51" s="7"/>
      <c r="D51" s="7"/>
      <c r="E51" s="7"/>
      <c r="F51" s="7"/>
      <c r="G51" s="7">
        <v>-9.8476317027860247</v>
      </c>
      <c r="H51"/>
      <c r="I51"/>
      <c r="J51"/>
      <c r="K51"/>
      <c r="L51"/>
      <c r="M51"/>
      <c r="N51"/>
      <c r="O51" s="7"/>
      <c r="P51" s="7"/>
      <c r="Q51" s="7"/>
      <c r="R51" s="7"/>
      <c r="S51" s="7">
        <v>-9.5505288919122062</v>
      </c>
      <c r="T51" s="7"/>
      <c r="U51" s="7"/>
      <c r="V51" s="7"/>
      <c r="W51" s="7"/>
      <c r="X51"/>
      <c r="Y51"/>
      <c r="Z51"/>
      <c r="AA51" s="7">
        <v>-13.969890803043459</v>
      </c>
      <c r="AB51" s="7"/>
      <c r="AC51" s="7"/>
      <c r="AD51" s="7"/>
      <c r="AE51" s="7"/>
      <c r="AF51" s="7"/>
      <c r="AG51" s="7"/>
      <c r="AH51" s="7"/>
    </row>
    <row r="52" spans="1:34" x14ac:dyDescent="0.2">
      <c r="A52" s="7" t="s">
        <v>132</v>
      </c>
      <c r="B52" s="2" t="s">
        <v>26</v>
      </c>
      <c r="C52" s="7"/>
      <c r="D52" s="7"/>
      <c r="E52" s="7"/>
      <c r="F52" s="7"/>
      <c r="G52" s="7"/>
      <c r="H52"/>
      <c r="I52"/>
      <c r="J52"/>
      <c r="K52"/>
      <c r="L52"/>
      <c r="M52"/>
      <c r="N52"/>
      <c r="O52" s="7"/>
      <c r="P52" s="7"/>
      <c r="Q52" s="7"/>
      <c r="R52" s="7"/>
      <c r="S52" s="7">
        <v>-4.6577943236282531</v>
      </c>
      <c r="T52" s="7"/>
      <c r="U52" s="7"/>
      <c r="V52" s="7"/>
      <c r="W52" s="7">
        <v>-12.01370981140858</v>
      </c>
      <c r="X52"/>
      <c r="Y52"/>
      <c r="Z52"/>
      <c r="AA52" s="7"/>
      <c r="AB52" s="7"/>
      <c r="AC52" s="7"/>
      <c r="AD52" s="7"/>
      <c r="AE52" s="7">
        <v>-11.304916857139364</v>
      </c>
      <c r="AF52" s="7"/>
      <c r="AG52" s="7"/>
      <c r="AH52" s="7"/>
    </row>
    <row r="53" spans="1:34" x14ac:dyDescent="0.2">
      <c r="A53" s="7" t="s">
        <v>133</v>
      </c>
      <c r="B53" s="2" t="s">
        <v>26</v>
      </c>
      <c r="C53" s="7"/>
      <c r="D53" s="7"/>
      <c r="E53" s="7"/>
      <c r="F53" s="7"/>
      <c r="G53" s="7"/>
      <c r="H53"/>
      <c r="I53"/>
      <c r="J53"/>
      <c r="K53"/>
      <c r="L53"/>
      <c r="M53"/>
      <c r="N53"/>
      <c r="O53" s="7">
        <v>-14.398712819093323</v>
      </c>
      <c r="P53" s="7"/>
      <c r="Q53" s="7"/>
      <c r="R53" s="7"/>
      <c r="S53" s="7">
        <v>-5.4732546969063698</v>
      </c>
      <c r="T53" s="7"/>
      <c r="U53" s="7"/>
      <c r="V53" s="7"/>
      <c r="W53" s="7">
        <v>-12.783204330734518</v>
      </c>
      <c r="X53"/>
      <c r="Y53"/>
      <c r="Z53"/>
      <c r="AA53" s="7">
        <v>-12.981810337367081</v>
      </c>
      <c r="AB53" s="7"/>
      <c r="AC53" s="7"/>
      <c r="AD53" s="7"/>
      <c r="AE53" s="7">
        <v>-14.881766298522905</v>
      </c>
      <c r="AF53" s="7"/>
      <c r="AG53" s="7"/>
      <c r="AH53" s="7"/>
    </row>
    <row r="54" spans="1:34" x14ac:dyDescent="0.2">
      <c r="A54" s="7" t="s">
        <v>134</v>
      </c>
      <c r="B54" s="2" t="s">
        <v>26</v>
      </c>
      <c r="C54" s="7"/>
      <c r="D54" s="7"/>
      <c r="E54" s="7"/>
      <c r="F54" s="7"/>
      <c r="G54" s="7"/>
      <c r="H54"/>
      <c r="I54"/>
      <c r="J54"/>
      <c r="K54">
        <v>-10.332425590582012</v>
      </c>
      <c r="L54"/>
      <c r="M54"/>
      <c r="N54"/>
      <c r="O54" s="7">
        <v>-10.056470218361481</v>
      </c>
      <c r="P54" s="7"/>
      <c r="Q54" s="7"/>
      <c r="R54" s="7"/>
      <c r="S54" s="7">
        <v>-8.5690216096461569</v>
      </c>
      <c r="T54" s="7"/>
      <c r="U54" s="7"/>
      <c r="V54" s="7"/>
      <c r="W54" s="7">
        <v>-14.640634074839038</v>
      </c>
      <c r="X54"/>
      <c r="Y54"/>
      <c r="Z54"/>
      <c r="AA54" s="7">
        <v>-9.7839576459704105</v>
      </c>
      <c r="AB54" s="7"/>
      <c r="AC54" s="7"/>
      <c r="AD54" s="7"/>
      <c r="AE54" s="7">
        <v>-7.0129778832952265</v>
      </c>
      <c r="AF54" s="7"/>
      <c r="AG54" s="7"/>
      <c r="AH54" s="7"/>
    </row>
    <row r="55" spans="1:34" x14ac:dyDescent="0.2">
      <c r="A55" s="7" t="s">
        <v>135</v>
      </c>
      <c r="B55" s="2" t="s">
        <v>26</v>
      </c>
      <c r="C55" s="7">
        <v>-9.6531151179617414</v>
      </c>
      <c r="D55" s="7"/>
      <c r="E55" s="7"/>
      <c r="F55" s="7"/>
      <c r="G55" s="7">
        <v>-9.520672287899945</v>
      </c>
      <c r="H55"/>
      <c r="I55"/>
      <c r="J55"/>
      <c r="K55">
        <v>-11.475830236007864</v>
      </c>
      <c r="L55"/>
      <c r="M55"/>
      <c r="N55"/>
      <c r="O55" s="7">
        <v>-13.093386429594652</v>
      </c>
      <c r="P55" s="7"/>
      <c r="Q55" s="7"/>
      <c r="R55" s="7"/>
      <c r="S55" s="7">
        <v>1.7582474995600452</v>
      </c>
      <c r="T55" s="7"/>
      <c r="U55" s="7"/>
      <c r="V55" s="7"/>
      <c r="W55" s="7">
        <v>-6.274005607870194</v>
      </c>
      <c r="X55"/>
      <c r="Y55"/>
      <c r="Z55"/>
      <c r="AA55" s="7">
        <v>-6.3654168456128124</v>
      </c>
      <c r="AB55" s="7"/>
      <c r="AC55" s="7"/>
      <c r="AD55" s="7"/>
      <c r="AE55" s="7">
        <v>-9.374806047854582</v>
      </c>
      <c r="AF55" s="7"/>
      <c r="AG55" s="7"/>
      <c r="AH55" s="7"/>
    </row>
    <row r="56" spans="1:34" x14ac:dyDescent="0.2">
      <c r="A56" s="7" t="s">
        <v>136</v>
      </c>
      <c r="B56" s="2" t="s">
        <v>33</v>
      </c>
      <c r="C56" s="7"/>
      <c r="D56" s="3">
        <f>COUNT(C56:C65)</f>
        <v>5</v>
      </c>
      <c r="E56" s="3">
        <f>10-D56</f>
        <v>5</v>
      </c>
      <c r="F56" s="11">
        <f>COUNTIF(C56:C65,"&lt;=-10,11")/D56</f>
        <v>0.4</v>
      </c>
      <c r="G56" s="7">
        <v>-9.4550072300641279</v>
      </c>
      <c r="H56" s="3">
        <f t="shared" ref="H56" si="57">COUNT(G56:G65)</f>
        <v>10</v>
      </c>
      <c r="I56" s="3">
        <f t="shared" ref="I56" si="58">10-H56</f>
        <v>0</v>
      </c>
      <c r="J56" s="11">
        <f t="shared" ref="J56" si="59">COUNTIF(G56:G65,"&lt;=-11,29")/H56</f>
        <v>0.4</v>
      </c>
      <c r="K56"/>
      <c r="L56" s="3">
        <f t="shared" ref="L56" si="60">COUNT(K56:K65)</f>
        <v>8</v>
      </c>
      <c r="M56" s="3">
        <f t="shared" ref="M56" si="61">10-L56</f>
        <v>2</v>
      </c>
      <c r="N56" s="11">
        <f t="shared" ref="N56" si="62">COUNTIF(K56:K65,"&lt;=-11,84")/L56</f>
        <v>0.375</v>
      </c>
      <c r="O56" s="7">
        <v>-10.781175088713608</v>
      </c>
      <c r="P56" s="3">
        <f t="shared" ref="P56" si="63">COUNT(O56:O65)</f>
        <v>8</v>
      </c>
      <c r="Q56" s="3">
        <f t="shared" ref="Q56" si="64">10-P56</f>
        <v>2</v>
      </c>
      <c r="R56" s="11">
        <f t="shared" ref="R56" si="65">COUNTIF(O56:O65,"&lt;=-11,21")/P56</f>
        <v>0.375</v>
      </c>
      <c r="S56" s="7">
        <v>-3.8396613711108016</v>
      </c>
      <c r="T56" s="3">
        <f t="shared" ref="T56" si="66">COUNT(S56:S65)</f>
        <v>10</v>
      </c>
      <c r="U56" s="3">
        <f t="shared" ref="U56" si="67">10-T56</f>
        <v>0</v>
      </c>
      <c r="V56" s="11">
        <f t="shared" ref="V56" si="68">COUNTIF(S56:S65,"&lt;=-6,98")/T56</f>
        <v>0.3</v>
      </c>
      <c r="W56" s="7">
        <v>-9.6510934275250442</v>
      </c>
      <c r="X56" s="3">
        <f t="shared" ref="X56" si="69">COUNT(W56:W65)</f>
        <v>10</v>
      </c>
      <c r="Y56" s="3">
        <f t="shared" ref="Y56" si="70">10-X56</f>
        <v>0</v>
      </c>
      <c r="Z56" s="11">
        <f t="shared" ref="Z56" si="71">COUNTIF(W56:W65,"&lt;=-10,28")/X56</f>
        <v>0.4</v>
      </c>
      <c r="AA56" s="7">
        <v>3.9840290741588649</v>
      </c>
      <c r="AB56" s="3">
        <f t="shared" ref="AB56" si="72">COUNT(AA56:AA65)</f>
        <v>10</v>
      </c>
      <c r="AC56" s="3">
        <f t="shared" ref="AC56" si="73">10-AB56</f>
        <v>0</v>
      </c>
      <c r="AD56" s="11">
        <f t="shared" ref="AD56" si="74">COUNTIF(AA56:AA65,"&lt;=-9,10")/AB56</f>
        <v>0.6</v>
      </c>
      <c r="AE56" s="7">
        <v>-7.7617282276140056</v>
      </c>
      <c r="AF56" s="3">
        <f t="shared" ref="AF56" si="75">COUNT(AE56:AE65)</f>
        <v>10</v>
      </c>
      <c r="AG56" s="3">
        <f t="shared" ref="AG56" si="76">10-AF56</f>
        <v>0</v>
      </c>
      <c r="AH56" s="11">
        <f t="shared" ref="AH56" si="77">COUNTIF(AE56:AE65,"&lt;=-9,99")/AF56</f>
        <v>0.1</v>
      </c>
    </row>
    <row r="57" spans="1:34" x14ac:dyDescent="0.2">
      <c r="A57" s="7" t="s">
        <v>137</v>
      </c>
      <c r="B57" s="2" t="s">
        <v>33</v>
      </c>
      <c r="C57" s="7"/>
      <c r="D57" s="7"/>
      <c r="E57" s="7"/>
      <c r="F57" s="7"/>
      <c r="G57" s="7">
        <v>-15.110189741857758</v>
      </c>
      <c r="H57"/>
      <c r="I57"/>
      <c r="J57"/>
      <c r="K57">
        <v>-14.467894245061323</v>
      </c>
      <c r="L57"/>
      <c r="M57"/>
      <c r="N57"/>
      <c r="O57" s="7">
        <v>-11.050926563313716</v>
      </c>
      <c r="P57" s="7"/>
      <c r="Q57" s="7"/>
      <c r="R57" s="7"/>
      <c r="S57" s="7">
        <v>-7.61923474514162</v>
      </c>
      <c r="T57" s="7"/>
      <c r="U57" s="7"/>
      <c r="V57" s="7"/>
      <c r="W57" s="7">
        <v>-14.075663011177255</v>
      </c>
      <c r="X57"/>
      <c r="Y57"/>
      <c r="Z57"/>
      <c r="AA57" s="7">
        <v>-10.317166976247533</v>
      </c>
      <c r="AB57" s="7"/>
      <c r="AC57" s="7"/>
      <c r="AD57" s="7"/>
      <c r="AE57" s="7">
        <v>-9.7669572147209109</v>
      </c>
      <c r="AF57" s="7"/>
      <c r="AG57" s="7"/>
      <c r="AH57" s="7"/>
    </row>
    <row r="58" spans="1:34" x14ac:dyDescent="0.2">
      <c r="A58" s="7" t="s">
        <v>138</v>
      </c>
      <c r="B58" s="2" t="s">
        <v>33</v>
      </c>
      <c r="C58" s="7"/>
      <c r="D58" s="7"/>
      <c r="E58" s="7"/>
      <c r="F58" s="7"/>
      <c r="G58" s="7">
        <v>-10.509590517747565</v>
      </c>
      <c r="H58"/>
      <c r="I58"/>
      <c r="J58"/>
      <c r="K58">
        <v>-8.4749775981723712</v>
      </c>
      <c r="L58"/>
      <c r="M58"/>
      <c r="N58"/>
      <c r="O58" s="7"/>
      <c r="P58" s="7"/>
      <c r="Q58" s="7"/>
      <c r="R58" s="7"/>
      <c r="S58" s="7">
        <v>-5.1191482992867376</v>
      </c>
      <c r="T58" s="7"/>
      <c r="U58" s="7"/>
      <c r="V58" s="7"/>
      <c r="W58" s="7">
        <v>-10.475063787067064</v>
      </c>
      <c r="X58"/>
      <c r="Y58"/>
      <c r="Z58"/>
      <c r="AA58" s="7">
        <v>-11.866314871642022</v>
      </c>
      <c r="AB58" s="7"/>
      <c r="AC58" s="7"/>
      <c r="AD58" s="7"/>
      <c r="AE58" s="7">
        <v>-8.4443427379104854</v>
      </c>
      <c r="AF58" s="7"/>
      <c r="AG58" s="7"/>
      <c r="AH58" s="7"/>
    </row>
    <row r="59" spans="1:34" x14ac:dyDescent="0.2">
      <c r="A59" s="7" t="s">
        <v>139</v>
      </c>
      <c r="B59" s="2" t="s">
        <v>33</v>
      </c>
      <c r="C59" s="7">
        <v>-9.9531188135508106</v>
      </c>
      <c r="D59" s="7"/>
      <c r="E59" s="7"/>
      <c r="F59" s="7"/>
      <c r="G59" s="7">
        <v>7.9442398199244977</v>
      </c>
      <c r="H59"/>
      <c r="I59"/>
      <c r="J59"/>
      <c r="K59">
        <v>-9.3167377844274633</v>
      </c>
      <c r="L59"/>
      <c r="M59"/>
      <c r="N59"/>
      <c r="O59" s="7">
        <v>-7.2762818221848562</v>
      </c>
      <c r="P59" s="7"/>
      <c r="Q59" s="7"/>
      <c r="R59" s="7"/>
      <c r="S59" s="7">
        <v>2.3904410499220954</v>
      </c>
      <c r="T59" s="7"/>
      <c r="U59" s="7"/>
      <c r="V59" s="7"/>
      <c r="W59" s="7">
        <v>-7.8038768453578582</v>
      </c>
      <c r="X59"/>
      <c r="Y59"/>
      <c r="Z59"/>
      <c r="AA59" s="7">
        <v>-7.8965323388760789</v>
      </c>
      <c r="AB59" s="7"/>
      <c r="AC59" s="7"/>
      <c r="AD59" s="7"/>
      <c r="AE59" s="7">
        <v>-9.5975842316178248</v>
      </c>
      <c r="AF59" s="7"/>
      <c r="AG59" s="7"/>
      <c r="AH59" s="7"/>
    </row>
    <row r="60" spans="1:34" x14ac:dyDescent="0.2">
      <c r="A60" s="7" t="s">
        <v>140</v>
      </c>
      <c r="B60" s="2" t="s">
        <v>33</v>
      </c>
      <c r="C60" s="7">
        <v>-13.131280011689336</v>
      </c>
      <c r="D60" s="7"/>
      <c r="E60" s="7"/>
      <c r="F60" s="7"/>
      <c r="G60" s="7">
        <v>-13.312497660531303</v>
      </c>
      <c r="H60"/>
      <c r="I60"/>
      <c r="J60"/>
      <c r="K60">
        <v>-18.155628990905111</v>
      </c>
      <c r="L60"/>
      <c r="M60"/>
      <c r="N60"/>
      <c r="O60" s="7">
        <v>-12.664660727713727</v>
      </c>
      <c r="P60" s="7"/>
      <c r="Q60" s="7"/>
      <c r="R60" s="7"/>
      <c r="S60" s="7">
        <v>-7.3422686599477016</v>
      </c>
      <c r="T60" s="7"/>
      <c r="U60" s="7"/>
      <c r="V60" s="7"/>
      <c r="W60" s="7">
        <v>-11.8807547076592</v>
      </c>
      <c r="X60"/>
      <c r="Y60"/>
      <c r="Z60"/>
      <c r="AA60" s="7">
        <v>-8.6587938147088312</v>
      </c>
      <c r="AB60" s="7"/>
      <c r="AC60" s="7"/>
      <c r="AD60" s="7"/>
      <c r="AE60" s="7">
        <v>5.4415489951872562</v>
      </c>
      <c r="AF60" s="7"/>
      <c r="AG60" s="7"/>
      <c r="AH60" s="7"/>
    </row>
    <row r="61" spans="1:34" x14ac:dyDescent="0.2">
      <c r="A61" s="7" t="s">
        <v>141</v>
      </c>
      <c r="B61" s="2" t="s">
        <v>33</v>
      </c>
      <c r="C61" s="7"/>
      <c r="D61" s="7"/>
      <c r="E61" s="7"/>
      <c r="F61" s="7"/>
      <c r="G61" s="7">
        <v>-13.952082568454172</v>
      </c>
      <c r="H61"/>
      <c r="I61"/>
      <c r="J61"/>
      <c r="K61"/>
      <c r="L61"/>
      <c r="M61"/>
      <c r="N61"/>
      <c r="O61" s="7"/>
      <c r="P61" s="7"/>
      <c r="Q61" s="7"/>
      <c r="R61" s="7"/>
      <c r="S61" s="7">
        <v>-9.8602986655578579</v>
      </c>
      <c r="T61" s="7"/>
      <c r="U61" s="7"/>
      <c r="V61" s="7"/>
      <c r="W61" s="7">
        <v>-8.3102255240240588</v>
      </c>
      <c r="X61"/>
      <c r="Y61"/>
      <c r="Z61"/>
      <c r="AA61" s="7">
        <v>-11.986878827461268</v>
      </c>
      <c r="AB61" s="7"/>
      <c r="AC61" s="7"/>
      <c r="AD61" s="7"/>
      <c r="AE61" s="7">
        <v>-8.131947286453622</v>
      </c>
      <c r="AF61" s="7"/>
      <c r="AG61" s="7"/>
      <c r="AH61" s="7"/>
    </row>
    <row r="62" spans="1:34" x14ac:dyDescent="0.2">
      <c r="A62" s="7" t="s">
        <v>142</v>
      </c>
      <c r="B62" s="2" t="s">
        <v>33</v>
      </c>
      <c r="C62" s="7">
        <v>-11.197160441115681</v>
      </c>
      <c r="D62" s="7"/>
      <c r="E62" s="7"/>
      <c r="F62" s="7"/>
      <c r="G62" s="7">
        <v>3.526039252794325</v>
      </c>
      <c r="H62"/>
      <c r="I62"/>
      <c r="J62"/>
      <c r="K62">
        <v>-11.484543826165249</v>
      </c>
      <c r="L62"/>
      <c r="M62"/>
      <c r="N62"/>
      <c r="O62" s="7">
        <v>-12.900466158582383</v>
      </c>
      <c r="P62" s="7"/>
      <c r="Q62" s="7"/>
      <c r="R62" s="7"/>
      <c r="S62" s="7">
        <v>-2.3842908609484672</v>
      </c>
      <c r="T62" s="7"/>
      <c r="U62" s="7"/>
      <c r="V62" s="7"/>
      <c r="W62" s="7">
        <v>-9.9223875908388681</v>
      </c>
      <c r="X62"/>
      <c r="Y62"/>
      <c r="Z62"/>
      <c r="AA62" s="7">
        <v>-9.6762087547985356</v>
      </c>
      <c r="AB62" s="7"/>
      <c r="AC62" s="7"/>
      <c r="AD62" s="7"/>
      <c r="AE62" s="7">
        <v>-10.383519638011965</v>
      </c>
      <c r="AF62" s="7"/>
      <c r="AG62" s="7"/>
      <c r="AH62" s="7"/>
    </row>
    <row r="63" spans="1:34" x14ac:dyDescent="0.2">
      <c r="A63" s="7" t="s">
        <v>143</v>
      </c>
      <c r="B63" s="2" t="s">
        <v>33</v>
      </c>
      <c r="C63" s="7">
        <v>-9.3584028353733473</v>
      </c>
      <c r="D63" s="7"/>
      <c r="E63" s="7"/>
      <c r="F63" s="7"/>
      <c r="G63" s="7">
        <v>-9.5014853553285423</v>
      </c>
      <c r="H63"/>
      <c r="I63"/>
      <c r="J63"/>
      <c r="K63">
        <v>-11.575396892531517</v>
      </c>
      <c r="L63"/>
      <c r="M63"/>
      <c r="N63"/>
      <c r="O63" s="7">
        <v>-10.940693151878683</v>
      </c>
      <c r="P63" s="7"/>
      <c r="Q63" s="7"/>
      <c r="R63" s="7"/>
      <c r="S63" s="7">
        <v>-3.2360177991698813</v>
      </c>
      <c r="T63" s="7"/>
      <c r="U63" s="7"/>
      <c r="V63" s="7"/>
      <c r="W63" s="7">
        <v>5.5683774664792152</v>
      </c>
      <c r="X63"/>
      <c r="Y63"/>
      <c r="Z63"/>
      <c r="AA63" s="7">
        <v>-7.1820993204436476</v>
      </c>
      <c r="AB63" s="7"/>
      <c r="AC63" s="7"/>
      <c r="AD63" s="7"/>
      <c r="AE63" s="7">
        <v>-1.2361385871384907</v>
      </c>
      <c r="AF63" s="7"/>
      <c r="AG63" s="7"/>
      <c r="AH63" s="7"/>
    </row>
    <row r="64" spans="1:34" x14ac:dyDescent="0.2">
      <c r="A64" s="7" t="s">
        <v>144</v>
      </c>
      <c r="B64" s="2" t="s">
        <v>33</v>
      </c>
      <c r="C64" s="7"/>
      <c r="D64" s="7"/>
      <c r="E64" s="7"/>
      <c r="F64" s="7"/>
      <c r="G64" s="7">
        <v>-11.303082865620041</v>
      </c>
      <c r="H64"/>
      <c r="I64"/>
      <c r="J64"/>
      <c r="K64">
        <v>-13.338859273936245</v>
      </c>
      <c r="L64"/>
      <c r="M64"/>
      <c r="N64"/>
      <c r="O64" s="7">
        <v>-12.754781606353383</v>
      </c>
      <c r="P64" s="7"/>
      <c r="Q64" s="7"/>
      <c r="R64" s="7"/>
      <c r="S64" s="7">
        <v>-5.4671378671533191</v>
      </c>
      <c r="T64" s="7"/>
      <c r="U64" s="7"/>
      <c r="V64" s="7"/>
      <c r="W64" s="7">
        <v>-11.361665539331023</v>
      </c>
      <c r="X64"/>
      <c r="Y64"/>
      <c r="Z64"/>
      <c r="AA64" s="7">
        <v>-11.337879124627138</v>
      </c>
      <c r="AB64" s="7"/>
      <c r="AC64" s="7"/>
      <c r="AD64" s="7"/>
      <c r="AE64" s="7">
        <v>-3.1008439737027329</v>
      </c>
      <c r="AF64" s="7"/>
      <c r="AG64" s="7"/>
      <c r="AH64" s="7"/>
    </row>
    <row r="65" spans="1:34" x14ac:dyDescent="0.2">
      <c r="A65" s="7" t="s">
        <v>145</v>
      </c>
      <c r="B65" s="2" t="s">
        <v>33</v>
      </c>
      <c r="C65" s="7">
        <v>-9.7752963363244483</v>
      </c>
      <c r="D65" s="7"/>
      <c r="E65" s="7"/>
      <c r="F65" s="7"/>
      <c r="G65" s="7">
        <v>-9.4767062304973315</v>
      </c>
      <c r="H65"/>
      <c r="I65"/>
      <c r="J65"/>
      <c r="K65">
        <v>-11.20706963070919</v>
      </c>
      <c r="L65"/>
      <c r="M65"/>
      <c r="N65"/>
      <c r="O65" s="7">
        <v>-9.8485516635414569</v>
      </c>
      <c r="P65" s="7"/>
      <c r="Q65" s="7"/>
      <c r="R65" s="7"/>
      <c r="S65" s="7">
        <v>1.3895969165506317</v>
      </c>
      <c r="T65" s="7"/>
      <c r="U65" s="7"/>
      <c r="V65" s="7"/>
      <c r="W65" s="7">
        <v>-9.3348454557055103</v>
      </c>
      <c r="X65"/>
      <c r="Y65"/>
      <c r="Z65"/>
      <c r="AA65" s="7">
        <v>-11.994585376206372</v>
      </c>
      <c r="AB65" s="7"/>
      <c r="AC65" s="7"/>
      <c r="AD65" s="7"/>
      <c r="AE65" s="7">
        <v>-5.2625375696758852</v>
      </c>
      <c r="AF65" s="7"/>
      <c r="AG65" s="7"/>
      <c r="AH65" s="7"/>
    </row>
    <row r="66" spans="1:34" x14ac:dyDescent="0.2">
      <c r="A66" s="7" t="s">
        <v>146</v>
      </c>
      <c r="B66" s="2" t="s">
        <v>40</v>
      </c>
      <c r="C66" s="7"/>
      <c r="D66" s="3">
        <f>COUNT(C66:C75)</f>
        <v>5</v>
      </c>
      <c r="E66" s="3">
        <f>10-D66</f>
        <v>5</v>
      </c>
      <c r="F66" s="11">
        <f>COUNTIF(C66:C75,"&lt;=-10,11")/D66</f>
        <v>0.6</v>
      </c>
      <c r="G66" s="7"/>
      <c r="H66" s="3">
        <f t="shared" ref="H66" si="78">COUNT(G66:G75)</f>
        <v>7</v>
      </c>
      <c r="I66" s="3">
        <f t="shared" ref="I66" si="79">10-H66</f>
        <v>3</v>
      </c>
      <c r="J66" s="11">
        <f t="shared" ref="J66" si="80">COUNTIF(G66:G75,"&lt;=-11,29")/H66</f>
        <v>0.2857142857142857</v>
      </c>
      <c r="K66"/>
      <c r="L66" s="3">
        <f t="shared" ref="L66" si="81">COUNT(K66:K75)</f>
        <v>7</v>
      </c>
      <c r="M66" s="3">
        <f t="shared" ref="M66" si="82">10-L66</f>
        <v>3</v>
      </c>
      <c r="N66" s="11">
        <f t="shared" ref="N66" si="83">COUNTIF(K66:K75,"&lt;=-11,84")/L66</f>
        <v>0.2857142857142857</v>
      </c>
      <c r="O66" s="7"/>
      <c r="P66" s="3">
        <f t="shared" ref="P66" si="84">COUNT(O66:O75)</f>
        <v>4</v>
      </c>
      <c r="Q66" s="3">
        <f t="shared" ref="Q66" si="85">10-P66</f>
        <v>6</v>
      </c>
      <c r="R66" s="11">
        <f t="shared" ref="R66" si="86">COUNTIF(O66:O75,"&lt;=-11,21")/P66</f>
        <v>0.5</v>
      </c>
      <c r="S66" s="7">
        <v>-9.5943652163039541</v>
      </c>
      <c r="T66" s="3">
        <f t="shared" ref="T66" si="87">COUNT(S66:S75)</f>
        <v>10</v>
      </c>
      <c r="U66" s="3">
        <f t="shared" ref="U66" si="88">10-T66</f>
        <v>0</v>
      </c>
      <c r="V66" s="11">
        <f t="shared" ref="V66" si="89">COUNTIF(S66:S75,"&lt;=-6,98")/T66</f>
        <v>0.3</v>
      </c>
      <c r="W66" s="7">
        <v>-3.5663310094015896</v>
      </c>
      <c r="X66" s="3">
        <f t="shared" ref="X66" si="90">COUNT(W66:W75)</f>
        <v>7</v>
      </c>
      <c r="Y66" s="3">
        <f t="shared" ref="Y66" si="91">10-X66</f>
        <v>3</v>
      </c>
      <c r="Z66" s="11">
        <f t="shared" ref="Z66" si="92">COUNTIF(W66:W75,"&lt;=-10,28")/X66</f>
        <v>0.14285714285714285</v>
      </c>
      <c r="AA66" s="7"/>
      <c r="AB66" s="3">
        <f t="shared" ref="AB66" si="93">COUNT(AA66:AA75)</f>
        <v>6</v>
      </c>
      <c r="AC66" s="3">
        <f t="shared" ref="AC66" si="94">10-AB66</f>
        <v>4</v>
      </c>
      <c r="AD66" s="11">
        <f t="shared" ref="AD66" si="95">COUNTIF(AA66:AA75,"&lt;=-9,10")/AB66</f>
        <v>0</v>
      </c>
      <c r="AE66" s="7">
        <v>-2.7811249396132047</v>
      </c>
      <c r="AF66" s="3">
        <f t="shared" ref="AF66" si="96">COUNT(AE66:AE75)</f>
        <v>8</v>
      </c>
      <c r="AG66" s="3">
        <f t="shared" ref="AG66" si="97">10-AF66</f>
        <v>2</v>
      </c>
      <c r="AH66" s="11">
        <f t="shared" ref="AH66" si="98">COUNTIF(AE66:AE75,"&lt;=-9,99")/AF66</f>
        <v>0.125</v>
      </c>
    </row>
    <row r="67" spans="1:34" x14ac:dyDescent="0.2">
      <c r="A67" s="7" t="s">
        <v>147</v>
      </c>
      <c r="B67" s="2" t="s">
        <v>40</v>
      </c>
      <c r="C67" s="7"/>
      <c r="D67" s="7"/>
      <c r="E67" s="7"/>
      <c r="F67" s="7"/>
      <c r="G67" s="7">
        <v>-11.470731833434245</v>
      </c>
      <c r="H67"/>
      <c r="I67"/>
      <c r="J67"/>
      <c r="K67">
        <v>-10.921545741029293</v>
      </c>
      <c r="L67"/>
      <c r="M67"/>
      <c r="N67"/>
      <c r="O67" s="7"/>
      <c r="P67" s="7"/>
      <c r="Q67" s="7"/>
      <c r="R67" s="7"/>
      <c r="S67" s="7">
        <v>-5.0570198356505696</v>
      </c>
      <c r="T67" s="7"/>
      <c r="U67" s="7"/>
      <c r="V67" s="7"/>
      <c r="W67" s="7">
        <v>-8.0698828885079283</v>
      </c>
      <c r="X67"/>
      <c r="Y67"/>
      <c r="Z67"/>
      <c r="AA67" s="7"/>
      <c r="AB67" s="7"/>
      <c r="AC67" s="7"/>
      <c r="AD67" s="7"/>
      <c r="AE67" s="7">
        <v>-3.2058117087608</v>
      </c>
      <c r="AF67" s="7"/>
      <c r="AG67" s="7"/>
      <c r="AH67" s="7"/>
    </row>
    <row r="68" spans="1:34" x14ac:dyDescent="0.2">
      <c r="A68" s="7" t="s">
        <v>148</v>
      </c>
      <c r="B68" s="2" t="s">
        <v>40</v>
      </c>
      <c r="C68" s="7">
        <v>-12.469706408852836</v>
      </c>
      <c r="D68" s="7"/>
      <c r="E68" s="7"/>
      <c r="F68" s="7"/>
      <c r="G68" s="7">
        <v>-7.5216410407498362</v>
      </c>
      <c r="H68"/>
      <c r="I68"/>
      <c r="J68"/>
      <c r="K68"/>
      <c r="L68"/>
      <c r="M68"/>
      <c r="N68"/>
      <c r="O68" s="7"/>
      <c r="P68" s="7"/>
      <c r="Q68" s="7"/>
      <c r="R68" s="7"/>
      <c r="S68" s="7">
        <v>-7.6940697348845974</v>
      </c>
      <c r="T68" s="7"/>
      <c r="U68" s="7"/>
      <c r="V68" s="7"/>
      <c r="W68" s="7"/>
      <c r="X68"/>
      <c r="Y68"/>
      <c r="Z68"/>
      <c r="AA68" s="7"/>
      <c r="AB68" s="7"/>
      <c r="AC68" s="7"/>
      <c r="AD68" s="7"/>
      <c r="AE68" s="7">
        <v>-7.983640263777624</v>
      </c>
      <c r="AF68" s="7"/>
      <c r="AG68" s="7"/>
      <c r="AH68" s="7"/>
    </row>
    <row r="69" spans="1:34" x14ac:dyDescent="0.2">
      <c r="A69" s="7" t="s">
        <v>149</v>
      </c>
      <c r="B69" s="2" t="s">
        <v>40</v>
      </c>
      <c r="C69" s="7"/>
      <c r="D69" s="7"/>
      <c r="E69" s="7"/>
      <c r="F69" s="7"/>
      <c r="G69" s="7">
        <v>-10.21645564215623</v>
      </c>
      <c r="H69"/>
      <c r="I69"/>
      <c r="J69"/>
      <c r="K69"/>
      <c r="L69"/>
      <c r="M69"/>
      <c r="N69"/>
      <c r="O69" s="7"/>
      <c r="P69" s="7"/>
      <c r="Q69" s="7"/>
      <c r="R69" s="7"/>
      <c r="S69" s="7">
        <v>-12.44659983414728</v>
      </c>
      <c r="T69" s="7"/>
      <c r="U69" s="7"/>
      <c r="V69" s="7"/>
      <c r="W69" s="7"/>
      <c r="X69"/>
      <c r="Y69"/>
      <c r="Z69"/>
      <c r="AA69" s="7"/>
      <c r="AB69" s="7"/>
      <c r="AC69" s="7"/>
      <c r="AD69" s="7"/>
      <c r="AE69" s="7"/>
      <c r="AF69" s="7"/>
      <c r="AG69" s="7"/>
      <c r="AH69" s="7"/>
    </row>
    <row r="70" spans="1:34" x14ac:dyDescent="0.2">
      <c r="A70" s="7" t="s">
        <v>150</v>
      </c>
      <c r="B70" s="2" t="s">
        <v>40</v>
      </c>
      <c r="C70" s="7"/>
      <c r="D70" s="7"/>
      <c r="E70" s="7"/>
      <c r="F70" s="7"/>
      <c r="G70" s="7"/>
      <c r="H70"/>
      <c r="I70"/>
      <c r="J70"/>
      <c r="K70">
        <v>-11.800322260998104</v>
      </c>
      <c r="L70"/>
      <c r="M70"/>
      <c r="N70"/>
      <c r="O70" s="7"/>
      <c r="P70" s="7"/>
      <c r="Q70" s="7"/>
      <c r="R70" s="7"/>
      <c r="S70" s="7">
        <v>-5.1305039000186694</v>
      </c>
      <c r="T70" s="7"/>
      <c r="U70" s="7"/>
      <c r="V70" s="7"/>
      <c r="W70" s="7">
        <v>-12.408091027114038</v>
      </c>
      <c r="X70"/>
      <c r="Y70"/>
      <c r="Z70"/>
      <c r="AA70" s="7">
        <v>-5.0049262453388899</v>
      </c>
      <c r="AB70" s="7"/>
      <c r="AC70" s="7"/>
      <c r="AD70" s="7"/>
      <c r="AE70" s="7"/>
      <c r="AF70" s="7"/>
      <c r="AG70" s="7"/>
      <c r="AH70" s="7"/>
    </row>
    <row r="71" spans="1:34" x14ac:dyDescent="0.2">
      <c r="A71" s="7" t="s">
        <v>151</v>
      </c>
      <c r="B71" s="2" t="s">
        <v>40</v>
      </c>
      <c r="C71" s="7">
        <v>-11.803390116665371</v>
      </c>
      <c r="D71" s="7"/>
      <c r="E71" s="7"/>
      <c r="F71" s="7"/>
      <c r="G71" s="7"/>
      <c r="H71"/>
      <c r="I71"/>
      <c r="J71"/>
      <c r="K71">
        <v>-14.090773501714938</v>
      </c>
      <c r="L71"/>
      <c r="M71"/>
      <c r="N71"/>
      <c r="O71" s="7"/>
      <c r="P71" s="7"/>
      <c r="Q71" s="7"/>
      <c r="R71" s="7"/>
      <c r="S71" s="7">
        <v>-6.9188190711439672</v>
      </c>
      <c r="T71" s="7"/>
      <c r="U71" s="7"/>
      <c r="V71" s="7"/>
      <c r="W71" s="7">
        <v>-9.7916516722223523</v>
      </c>
      <c r="X71"/>
      <c r="Y71"/>
      <c r="Z71"/>
      <c r="AA71" s="7">
        <v>-8.6303617337685328</v>
      </c>
      <c r="AB71" s="7"/>
      <c r="AC71" s="7"/>
      <c r="AD71" s="7"/>
      <c r="AE71" s="7">
        <v>-0.13936710790950241</v>
      </c>
      <c r="AF71" s="7"/>
      <c r="AG71" s="7"/>
      <c r="AH71" s="7"/>
    </row>
    <row r="72" spans="1:34" x14ac:dyDescent="0.2">
      <c r="A72" s="7" t="s">
        <v>152</v>
      </c>
      <c r="B72" s="2" t="s">
        <v>40</v>
      </c>
      <c r="C72" s="7"/>
      <c r="D72" s="7"/>
      <c r="E72" s="7"/>
      <c r="F72" s="7"/>
      <c r="G72" s="7">
        <v>-7.2416288650936451</v>
      </c>
      <c r="H72"/>
      <c r="I72"/>
      <c r="J72"/>
      <c r="K72">
        <v>-2.6669076805815548</v>
      </c>
      <c r="L72"/>
      <c r="M72"/>
      <c r="N72"/>
      <c r="O72" s="7">
        <v>-5.1787544329972262</v>
      </c>
      <c r="P72" s="7"/>
      <c r="Q72" s="7"/>
      <c r="R72" s="7"/>
      <c r="S72" s="7">
        <v>-5.0312004656987135</v>
      </c>
      <c r="T72" s="7"/>
      <c r="U72" s="7"/>
      <c r="V72" s="7"/>
      <c r="W72" s="7">
        <v>-7.3706008666960239</v>
      </c>
      <c r="X72"/>
      <c r="Y72"/>
      <c r="Z72"/>
      <c r="AA72" s="7">
        <v>-8.0837800461583438</v>
      </c>
      <c r="AB72" s="7"/>
      <c r="AC72" s="7"/>
      <c r="AD72" s="7"/>
      <c r="AE72" s="7">
        <v>-4.6618079124268066</v>
      </c>
      <c r="AF72" s="7"/>
      <c r="AG72" s="7"/>
      <c r="AH72" s="7"/>
    </row>
    <row r="73" spans="1:34" x14ac:dyDescent="0.2">
      <c r="A73" s="7" t="s">
        <v>153</v>
      </c>
      <c r="B73" s="2" t="s">
        <v>40</v>
      </c>
      <c r="C73" s="7">
        <v>-4.9027897505479352</v>
      </c>
      <c r="D73" s="7"/>
      <c r="E73" s="7"/>
      <c r="F73" s="7"/>
      <c r="G73" s="7">
        <v>-8.4988545112814684</v>
      </c>
      <c r="H73"/>
      <c r="I73"/>
      <c r="J73"/>
      <c r="K73">
        <v>5.3262648545334192</v>
      </c>
      <c r="L73"/>
      <c r="M73"/>
      <c r="N73"/>
      <c r="O73" s="7">
        <v>-4.5460245491602214</v>
      </c>
      <c r="P73" s="7"/>
      <c r="Q73" s="7"/>
      <c r="R73" s="7"/>
      <c r="S73" s="7">
        <v>-3.9578958173478616</v>
      </c>
      <c r="T73" s="7"/>
      <c r="U73" s="7"/>
      <c r="V73" s="7"/>
      <c r="W73" s="7">
        <v>-6.2810805522884072</v>
      </c>
      <c r="X73"/>
      <c r="Y73"/>
      <c r="Z73"/>
      <c r="AA73" s="7">
        <v>-3.3411354992030491</v>
      </c>
      <c r="AB73" s="7"/>
      <c r="AC73" s="7"/>
      <c r="AD73" s="7"/>
      <c r="AE73" s="7">
        <v>-6.326889333114103</v>
      </c>
      <c r="AF73" s="7"/>
      <c r="AG73" s="7"/>
      <c r="AH73" s="7"/>
    </row>
    <row r="74" spans="1:34" x14ac:dyDescent="0.2">
      <c r="A74" s="7" t="s">
        <v>154</v>
      </c>
      <c r="B74" s="2" t="s">
        <v>40</v>
      </c>
      <c r="C74" s="7">
        <v>-4.7931875854326025</v>
      </c>
      <c r="D74" s="7"/>
      <c r="E74" s="7"/>
      <c r="F74" s="7"/>
      <c r="G74" s="7">
        <v>-9.0598698826280639</v>
      </c>
      <c r="H74"/>
      <c r="I74"/>
      <c r="J74"/>
      <c r="K74">
        <v>-10.531032435614915</v>
      </c>
      <c r="L74"/>
      <c r="M74"/>
      <c r="N74"/>
      <c r="O74" s="7">
        <v>-11.499495791060829</v>
      </c>
      <c r="P74" s="7"/>
      <c r="Q74" s="7"/>
      <c r="R74" s="7"/>
      <c r="S74" s="7">
        <v>-3.4887336669711941</v>
      </c>
      <c r="T74" s="7"/>
      <c r="U74" s="7"/>
      <c r="V74" s="7"/>
      <c r="W74" s="7">
        <v>-8.5107699791178053</v>
      </c>
      <c r="X74"/>
      <c r="Y74"/>
      <c r="Z74"/>
      <c r="AA74" s="7">
        <v>-6.1160397924277268</v>
      </c>
      <c r="AB74" s="7"/>
      <c r="AC74" s="7"/>
      <c r="AD74" s="7"/>
      <c r="AE74" s="7">
        <v>-3.5247580102343683</v>
      </c>
      <c r="AF74" s="7"/>
      <c r="AG74" s="7"/>
      <c r="AH74" s="7"/>
    </row>
    <row r="75" spans="1:34" x14ac:dyDescent="0.2">
      <c r="A75" s="7" t="s">
        <v>155</v>
      </c>
      <c r="B75" s="2" t="s">
        <v>40</v>
      </c>
      <c r="C75" s="7">
        <v>-10.8664024535267</v>
      </c>
      <c r="D75" s="7"/>
      <c r="E75" s="7"/>
      <c r="F75" s="7"/>
      <c r="G75" s="7">
        <v>-15.340401851596512</v>
      </c>
      <c r="H75"/>
      <c r="I75"/>
      <c r="J75"/>
      <c r="K75">
        <v>-12.233220306070672</v>
      </c>
      <c r="L75"/>
      <c r="M75"/>
      <c r="N75"/>
      <c r="O75" s="7">
        <v>-11.268538636272838</v>
      </c>
      <c r="P75" s="7"/>
      <c r="Q75" s="7"/>
      <c r="R75" s="7"/>
      <c r="S75" s="7">
        <v>-3.1260487564837525</v>
      </c>
      <c r="T75" s="7"/>
      <c r="U75" s="7"/>
      <c r="V75" s="7"/>
      <c r="W75" s="7"/>
      <c r="X75"/>
      <c r="Y75"/>
      <c r="Z75"/>
      <c r="AA75" s="7">
        <v>-8.5894732045175459</v>
      </c>
      <c r="AB75" s="7"/>
      <c r="AC75" s="7"/>
      <c r="AD75" s="7"/>
      <c r="AE75" s="7">
        <v>-10.502564567862505</v>
      </c>
      <c r="AF75" s="7"/>
      <c r="AG75" s="7"/>
      <c r="AH75" s="7"/>
    </row>
    <row r="76" spans="1:34" x14ac:dyDescent="0.2">
      <c r="A76" s="7" t="s">
        <v>156</v>
      </c>
      <c r="B76" s="2" t="s">
        <v>69</v>
      </c>
      <c r="C76" s="7">
        <v>-12.351478107549735</v>
      </c>
      <c r="D76" s="3">
        <f>COUNT(C76:C85)</f>
        <v>7</v>
      </c>
      <c r="E76" s="3">
        <f>10-D76</f>
        <v>3</v>
      </c>
      <c r="F76" s="11">
        <f>COUNTIF(C76:C85,"&lt;=-10,11")/D76</f>
        <v>0.5714285714285714</v>
      </c>
      <c r="G76" s="7"/>
      <c r="H76" s="3">
        <f t="shared" ref="H76" si="99">COUNT(G76:G85)</f>
        <v>5</v>
      </c>
      <c r="I76" s="3">
        <f t="shared" ref="I76" si="100">10-H76</f>
        <v>5</v>
      </c>
      <c r="J76" s="11">
        <f t="shared" ref="J76" si="101">COUNTIF(G76:G85,"&lt;=-11,29")/H76</f>
        <v>0</v>
      </c>
      <c r="K76">
        <v>-9.5944673732408479</v>
      </c>
      <c r="L76" s="3">
        <f t="shared" ref="L76" si="102">COUNT(K76:K85)</f>
        <v>8</v>
      </c>
      <c r="M76" s="3">
        <f t="shared" ref="M76" si="103">10-L76</f>
        <v>2</v>
      </c>
      <c r="N76" s="11">
        <f t="shared" ref="N76" si="104">COUNTIF(K76:K85,"&lt;=-11,84")/L76</f>
        <v>0</v>
      </c>
      <c r="O76" s="7">
        <v>-12.469821324295282</v>
      </c>
      <c r="P76" s="3">
        <f t="shared" ref="P76" si="105">COUNT(O76:O85)</f>
        <v>3</v>
      </c>
      <c r="Q76" s="3">
        <f t="shared" ref="Q76" si="106">10-P76</f>
        <v>7</v>
      </c>
      <c r="R76" s="11">
        <f t="shared" ref="R76" si="107">COUNTIF(O76:O85,"&lt;=-11,21")/P76</f>
        <v>0.66666666666666663</v>
      </c>
      <c r="S76" s="7">
        <v>-6.305752270213751</v>
      </c>
      <c r="T76" s="3">
        <f t="shared" ref="T76" si="108">COUNT(S76:S85)</f>
        <v>10</v>
      </c>
      <c r="U76" s="3">
        <f t="shared" ref="U76" si="109">10-T76</f>
        <v>0</v>
      </c>
      <c r="V76" s="11">
        <f t="shared" ref="V76" si="110">COUNTIF(S76:S85,"&lt;=-6,98")/T76</f>
        <v>0.2</v>
      </c>
      <c r="W76" s="7">
        <v>-11.076705257272923</v>
      </c>
      <c r="X76" s="3">
        <f t="shared" ref="X76" si="111">COUNT(W76:W85)</f>
        <v>8</v>
      </c>
      <c r="Y76" s="3">
        <f t="shared" ref="Y76" si="112">10-X76</f>
        <v>2</v>
      </c>
      <c r="Z76" s="11">
        <f t="shared" ref="Z76" si="113">COUNTIF(W76:W85,"&lt;=-10,28")/X76</f>
        <v>0.375</v>
      </c>
      <c r="AA76" s="7">
        <v>-10.467956341847881</v>
      </c>
      <c r="AB76" s="3">
        <f t="shared" ref="AB76" si="114">COUNT(AA76:AA85)</f>
        <v>7</v>
      </c>
      <c r="AC76" s="3">
        <f t="shared" ref="AC76" si="115">10-AB76</f>
        <v>3</v>
      </c>
      <c r="AD76" s="11">
        <f t="shared" ref="AD76" si="116">COUNTIF(AA76:AA85,"&lt;=-9,10")/AB76</f>
        <v>0.42857142857142855</v>
      </c>
      <c r="AE76" s="7">
        <v>-4.1649722443334305</v>
      </c>
      <c r="AF76" s="3">
        <f t="shared" ref="AF76" si="117">COUNT(AE76:AE85)</f>
        <v>8</v>
      </c>
      <c r="AG76" s="3">
        <f t="shared" ref="AG76" si="118">10-AF76</f>
        <v>2</v>
      </c>
      <c r="AH76" s="11">
        <f t="shared" ref="AH76" si="119">COUNTIF(AE76:AE85,"&lt;=-9,99")/AF76</f>
        <v>0</v>
      </c>
    </row>
    <row r="77" spans="1:34" x14ac:dyDescent="0.2">
      <c r="A77" s="7" t="s">
        <v>157</v>
      </c>
      <c r="B77" s="2" t="s">
        <v>69</v>
      </c>
      <c r="C77" s="7">
        <v>-13.180288696346752</v>
      </c>
      <c r="D77" s="7"/>
      <c r="E77" s="7"/>
      <c r="F77" s="7"/>
      <c r="G77" s="7">
        <v>-9.1464934542178682</v>
      </c>
      <c r="H77"/>
      <c r="I77"/>
      <c r="J77"/>
      <c r="K77">
        <v>-7.795246739424825</v>
      </c>
      <c r="L77"/>
      <c r="M77"/>
      <c r="N77"/>
      <c r="O77" s="7"/>
      <c r="P77" s="7"/>
      <c r="Q77" s="7"/>
      <c r="R77" s="7"/>
      <c r="S77" s="7">
        <v>-6.4477207442704012</v>
      </c>
      <c r="T77" s="7"/>
      <c r="U77" s="7"/>
      <c r="V77" s="7"/>
      <c r="W77" s="7">
        <v>-13.490478346791097</v>
      </c>
      <c r="X77"/>
      <c r="Y77"/>
      <c r="Z77"/>
      <c r="AA77" s="7">
        <v>-10.074374509308452</v>
      </c>
      <c r="AB77" s="7"/>
      <c r="AC77" s="7"/>
      <c r="AD77" s="7"/>
      <c r="AE77" s="7"/>
      <c r="AF77" s="7"/>
      <c r="AG77" s="7"/>
      <c r="AH77" s="7"/>
    </row>
    <row r="78" spans="1:34" x14ac:dyDescent="0.2">
      <c r="A78" s="7" t="s">
        <v>158</v>
      </c>
      <c r="B78" s="2" t="s">
        <v>69</v>
      </c>
      <c r="C78" s="7">
        <v>-8.450761448078703</v>
      </c>
      <c r="D78" s="7"/>
      <c r="E78" s="7"/>
      <c r="F78" s="7"/>
      <c r="G78" s="7"/>
      <c r="H78"/>
      <c r="I78"/>
      <c r="J78"/>
      <c r="K78">
        <v>-2.4631843609876682</v>
      </c>
      <c r="L78"/>
      <c r="M78"/>
      <c r="N78"/>
      <c r="O78" s="7"/>
      <c r="P78" s="7"/>
      <c r="Q78" s="7"/>
      <c r="R78" s="7"/>
      <c r="S78" s="7">
        <v>-4.7625876153608031</v>
      </c>
      <c r="T78" s="7"/>
      <c r="U78" s="7"/>
      <c r="V78" s="7"/>
      <c r="W78" s="7">
        <v>-8.4390230036356844</v>
      </c>
      <c r="X78"/>
      <c r="Y78"/>
      <c r="Z78"/>
      <c r="AA78" s="7">
        <v>-8.1522021830980069</v>
      </c>
      <c r="AB78" s="7"/>
      <c r="AC78" s="7"/>
      <c r="AD78" s="7"/>
      <c r="AE78" s="7">
        <v>-4.8822331428115175</v>
      </c>
      <c r="AF78" s="7"/>
      <c r="AG78" s="7"/>
      <c r="AH78" s="7"/>
    </row>
    <row r="79" spans="1:34" x14ac:dyDescent="0.2">
      <c r="A79" s="7" t="s">
        <v>159</v>
      </c>
      <c r="B79" s="2" t="s">
        <v>69</v>
      </c>
      <c r="C79" s="7">
        <v>-14.502530669154442</v>
      </c>
      <c r="D79" s="7"/>
      <c r="E79" s="7"/>
      <c r="F79" s="7"/>
      <c r="G79" s="7">
        <v>-7.9695028003302841</v>
      </c>
      <c r="H79"/>
      <c r="I79"/>
      <c r="J79"/>
      <c r="K79">
        <v>-6.2980609578743341</v>
      </c>
      <c r="L79"/>
      <c r="M79"/>
      <c r="N79"/>
      <c r="O79" s="7">
        <v>-12.620873885899988</v>
      </c>
      <c r="P79" s="7"/>
      <c r="Q79" s="7"/>
      <c r="R79" s="7"/>
      <c r="S79" s="7">
        <v>-5.8504974286989482</v>
      </c>
      <c r="T79" s="7"/>
      <c r="U79" s="7"/>
      <c r="V79" s="7"/>
      <c r="W79" s="7">
        <v>-10.168864129824062</v>
      </c>
      <c r="X79"/>
      <c r="Y79"/>
      <c r="Z79"/>
      <c r="AA79" s="7">
        <v>-7.1927441487504904</v>
      </c>
      <c r="AB79" s="7"/>
      <c r="AC79" s="7"/>
      <c r="AD79" s="7"/>
      <c r="AE79" s="7">
        <v>-9.7116099425508082</v>
      </c>
      <c r="AF79" s="7"/>
      <c r="AG79" s="7"/>
      <c r="AH79" s="7"/>
    </row>
    <row r="80" spans="1:34" x14ac:dyDescent="0.2">
      <c r="A80" s="7" t="s">
        <v>160</v>
      </c>
      <c r="B80" s="2" t="s">
        <v>69</v>
      </c>
      <c r="C80" s="7">
        <v>-3.7405902340295665</v>
      </c>
      <c r="D80" s="7"/>
      <c r="E80" s="7"/>
      <c r="F80" s="7"/>
      <c r="G80" s="7">
        <v>-7.6222476010126243</v>
      </c>
      <c r="H80"/>
      <c r="I80"/>
      <c r="J80"/>
      <c r="K80">
        <v>-7.2429865100499846</v>
      </c>
      <c r="L80"/>
      <c r="M80"/>
      <c r="N80"/>
      <c r="O80" s="7">
        <v>-5.942701808467711</v>
      </c>
      <c r="P80" s="7"/>
      <c r="Q80" s="7"/>
      <c r="R80" s="7"/>
      <c r="S80" s="7">
        <v>8.4896125790811485</v>
      </c>
      <c r="T80" s="7"/>
      <c r="U80" s="7"/>
      <c r="V80" s="7"/>
      <c r="W80" s="7">
        <v>-5.2487192620858201</v>
      </c>
      <c r="X80"/>
      <c r="Y80"/>
      <c r="Z80"/>
      <c r="AA80" s="7">
        <v>-0.88445435612279233</v>
      </c>
      <c r="AB80" s="7"/>
      <c r="AC80" s="7"/>
      <c r="AD80" s="7"/>
      <c r="AE80" s="7">
        <v>1.9538114328580147</v>
      </c>
      <c r="AF80" s="7"/>
      <c r="AG80" s="7"/>
      <c r="AH80" s="7"/>
    </row>
    <row r="81" spans="1:34" x14ac:dyDescent="0.2">
      <c r="A81" s="7" t="s">
        <v>161</v>
      </c>
      <c r="B81" s="2" t="s">
        <v>69</v>
      </c>
      <c r="C81" s="7">
        <v>-8.999894386603037</v>
      </c>
      <c r="D81" s="7"/>
      <c r="E81" s="7"/>
      <c r="F81" s="7"/>
      <c r="G81" s="7">
        <v>-7.3446107677278816</v>
      </c>
      <c r="H81"/>
      <c r="I81"/>
      <c r="J81"/>
      <c r="K81">
        <v>-9.1173527702102906</v>
      </c>
      <c r="L81"/>
      <c r="M81"/>
      <c r="N81"/>
      <c r="O81" s="7"/>
      <c r="P81" s="7"/>
      <c r="Q81" s="7"/>
      <c r="R81" s="7"/>
      <c r="S81" s="7">
        <v>-6.3523625383824829</v>
      </c>
      <c r="T81" s="7"/>
      <c r="U81" s="7"/>
      <c r="V81" s="7"/>
      <c r="W81" s="7">
        <v>-6.4356149191312397</v>
      </c>
      <c r="X81"/>
      <c r="Y81"/>
      <c r="Z81"/>
      <c r="AA81" s="7">
        <v>-9.7013351216223391</v>
      </c>
      <c r="AB81" s="7"/>
      <c r="AC81" s="7"/>
      <c r="AD81" s="7"/>
      <c r="AE81" s="7">
        <v>-3.114791220942696</v>
      </c>
      <c r="AF81" s="7"/>
      <c r="AG81" s="7"/>
      <c r="AH81" s="7"/>
    </row>
    <row r="82" spans="1:34" x14ac:dyDescent="0.2">
      <c r="A82" s="7" t="s">
        <v>162</v>
      </c>
      <c r="B82" s="2" t="s">
        <v>69</v>
      </c>
      <c r="C82" s="7"/>
      <c r="D82" s="7"/>
      <c r="E82" s="7"/>
      <c r="F82" s="7"/>
      <c r="G82" s="7"/>
      <c r="H82"/>
      <c r="I82"/>
      <c r="J82"/>
      <c r="K82">
        <v>-6.0788703010485801</v>
      </c>
      <c r="L82"/>
      <c r="M82"/>
      <c r="N82"/>
      <c r="O82" s="7"/>
      <c r="P82" s="7"/>
      <c r="Q82" s="7"/>
      <c r="R82" s="7"/>
      <c r="S82" s="7">
        <v>-8.5951661796107892</v>
      </c>
      <c r="T82" s="7"/>
      <c r="U82" s="7"/>
      <c r="V82" s="7"/>
      <c r="W82" s="7"/>
      <c r="X82"/>
      <c r="Y82"/>
      <c r="Z82"/>
      <c r="AA82" s="7"/>
      <c r="AB82" s="7"/>
      <c r="AC82" s="7"/>
      <c r="AD82" s="7"/>
      <c r="AE82" s="7"/>
      <c r="AF82" s="7"/>
      <c r="AG82" s="7"/>
      <c r="AH82" s="7"/>
    </row>
    <row r="83" spans="1:34" x14ac:dyDescent="0.2">
      <c r="A83" s="7" t="s">
        <v>163</v>
      </c>
      <c r="B83" s="2" t="s">
        <v>69</v>
      </c>
      <c r="C83" s="7"/>
      <c r="D83" s="7"/>
      <c r="E83" s="7"/>
      <c r="F83" s="7"/>
      <c r="G83" s="7">
        <v>-11.095532385857243</v>
      </c>
      <c r="H83"/>
      <c r="I83"/>
      <c r="J83"/>
      <c r="K83"/>
      <c r="L83"/>
      <c r="M83"/>
      <c r="N83"/>
      <c r="O83" s="7"/>
      <c r="P83" s="7"/>
      <c r="Q83" s="7"/>
      <c r="R83" s="7"/>
      <c r="S83" s="7">
        <v>-2.6514843097026102</v>
      </c>
      <c r="T83" s="7"/>
      <c r="U83" s="7"/>
      <c r="V83" s="7"/>
      <c r="W83" s="7">
        <v>-10.739077560289381</v>
      </c>
      <c r="X83"/>
      <c r="Y83"/>
      <c r="Z83"/>
      <c r="AA83" s="7">
        <v>-4.1191013894410853</v>
      </c>
      <c r="AB83" s="7"/>
      <c r="AC83" s="7"/>
      <c r="AD83" s="7"/>
      <c r="AE83" s="7">
        <v>-9.0302846060201638</v>
      </c>
      <c r="AF83" s="7"/>
      <c r="AG83" s="7"/>
      <c r="AH83" s="7"/>
    </row>
    <row r="84" spans="1:34" x14ac:dyDescent="0.2">
      <c r="A84" s="7" t="s">
        <v>164</v>
      </c>
      <c r="B84" s="2" t="s">
        <v>69</v>
      </c>
      <c r="C84" s="7"/>
      <c r="D84" s="7"/>
      <c r="E84" s="7"/>
      <c r="F84" s="7"/>
      <c r="G84" s="7"/>
      <c r="H84"/>
      <c r="I84"/>
      <c r="J84"/>
      <c r="K84">
        <v>-6.3917921449172619</v>
      </c>
      <c r="L84"/>
      <c r="M84"/>
      <c r="N84"/>
      <c r="O84" s="7"/>
      <c r="P84" s="7"/>
      <c r="Q84" s="7"/>
      <c r="R84" s="7"/>
      <c r="S84" s="7">
        <v>-4.5861599285921084</v>
      </c>
      <c r="T84" s="7"/>
      <c r="U84" s="7"/>
      <c r="V84" s="7"/>
      <c r="W84" s="7"/>
      <c r="X84"/>
      <c r="Y84"/>
      <c r="Z84"/>
      <c r="AA84" s="7"/>
      <c r="AB84" s="7"/>
      <c r="AC84" s="7"/>
      <c r="AD84" s="7"/>
      <c r="AE84" s="7">
        <v>1.1186229793737235</v>
      </c>
      <c r="AF84" s="7"/>
      <c r="AG84" s="7"/>
      <c r="AH84" s="7"/>
    </row>
    <row r="85" spans="1:34" x14ac:dyDescent="0.2">
      <c r="A85" s="7" t="s">
        <v>165</v>
      </c>
      <c r="B85" s="2" t="s">
        <v>69</v>
      </c>
      <c r="C85" s="7">
        <v>-10.825544899926001</v>
      </c>
      <c r="D85" s="7"/>
      <c r="E85" s="7"/>
      <c r="F85" s="7"/>
      <c r="G85" s="7"/>
      <c r="H85"/>
      <c r="I85"/>
      <c r="J85"/>
      <c r="K85"/>
      <c r="L85"/>
      <c r="M85"/>
      <c r="N85"/>
      <c r="O85" s="7"/>
      <c r="P85" s="7"/>
      <c r="Q85" s="7"/>
      <c r="R85" s="7"/>
      <c r="S85" s="7">
        <v>-7.474406054485673</v>
      </c>
      <c r="T85" s="7"/>
      <c r="U85" s="7"/>
      <c r="V85" s="7"/>
      <c r="W85" s="7">
        <v>-10.135734550370346</v>
      </c>
      <c r="X85"/>
      <c r="Y85"/>
      <c r="Z85"/>
      <c r="AA85" s="7"/>
      <c r="AB85" s="7"/>
      <c r="AC85" s="7"/>
      <c r="AD85" s="7"/>
      <c r="AE85" s="7">
        <v>-6.0346241733223689</v>
      </c>
      <c r="AF85" s="7"/>
      <c r="AG85" s="7"/>
      <c r="AH85" s="7"/>
    </row>
    <row r="86" spans="1:34" x14ac:dyDescent="0.2">
      <c r="A86" s="7" t="s">
        <v>166</v>
      </c>
      <c r="B86" s="2" t="s">
        <v>53</v>
      </c>
      <c r="C86" s="7"/>
      <c r="D86" s="3">
        <f>COUNT(C86:C95)</f>
        <v>4</v>
      </c>
      <c r="E86" s="3">
        <f>10-D86</f>
        <v>6</v>
      </c>
      <c r="F86" s="11">
        <f>COUNTIF(C86:C95,"&lt;=-10,11")/D86</f>
        <v>0.75</v>
      </c>
      <c r="G86" s="7"/>
      <c r="H86" s="3">
        <f t="shared" ref="H86" si="120">COUNT(G86:G95)</f>
        <v>5</v>
      </c>
      <c r="I86" s="3">
        <f t="shared" ref="I86" si="121">10-H86</f>
        <v>5</v>
      </c>
      <c r="J86" s="11">
        <f t="shared" ref="J86" si="122">COUNTIF(G86:G95,"&lt;=-11,29")/H86</f>
        <v>0.2</v>
      </c>
      <c r="K86"/>
      <c r="L86" s="3">
        <f t="shared" ref="L86" si="123">COUNT(K86:K95)</f>
        <v>4</v>
      </c>
      <c r="M86" s="3">
        <f t="shared" ref="M86" si="124">10-L86</f>
        <v>6</v>
      </c>
      <c r="N86" s="11">
        <f t="shared" ref="N86" si="125">COUNTIF(K86:K95,"&lt;=-11,84")/L86</f>
        <v>0.75</v>
      </c>
      <c r="O86" s="7"/>
      <c r="P86" s="3">
        <f t="shared" ref="P86" si="126">COUNT(O86:O95)</f>
        <v>4</v>
      </c>
      <c r="Q86" s="3">
        <f t="shared" ref="Q86" si="127">10-P86</f>
        <v>6</v>
      </c>
      <c r="R86" s="11">
        <f t="shared" ref="R86" si="128">COUNTIF(O86:O95,"&lt;=-11,21")/P86</f>
        <v>0.75</v>
      </c>
      <c r="S86" s="7">
        <v>0.44445638383912428</v>
      </c>
      <c r="T86" s="3">
        <f t="shared" ref="T86" si="129">COUNT(S86:S95)</f>
        <v>10</v>
      </c>
      <c r="U86" s="3">
        <f t="shared" ref="U86" si="130">10-T86</f>
        <v>0</v>
      </c>
      <c r="V86" s="11">
        <f t="shared" ref="V86" si="131">COUNTIF(S86:S95,"&lt;=-6,98")/T86</f>
        <v>0.5</v>
      </c>
      <c r="W86" s="7"/>
      <c r="X86" s="3">
        <f t="shared" ref="X86" si="132">COUNT(W86:W95)</f>
        <v>3</v>
      </c>
      <c r="Y86" s="3">
        <f t="shared" ref="Y86" si="133">10-X86</f>
        <v>7</v>
      </c>
      <c r="Z86" s="11">
        <f t="shared" ref="Z86" si="134">COUNTIF(W86:W95,"&lt;=-10,28")/X86</f>
        <v>1</v>
      </c>
      <c r="AA86" s="7">
        <v>-7.4438764620263553</v>
      </c>
      <c r="AB86" s="3">
        <f t="shared" ref="AB86" si="135">COUNT(AA86:AA95)</f>
        <v>10</v>
      </c>
      <c r="AC86" s="3">
        <f t="shared" ref="AC86" si="136">10-AB86</f>
        <v>0</v>
      </c>
      <c r="AD86" s="11">
        <f t="shared" ref="AD86" si="137">COUNTIF(AA86:AA95,"&lt;=-9,10")/AB86</f>
        <v>0.6</v>
      </c>
      <c r="AE86" s="7">
        <v>-10.066298447653271</v>
      </c>
      <c r="AF86" s="3">
        <f t="shared" ref="AF86" si="138">COUNT(AE86:AE95)</f>
        <v>8</v>
      </c>
      <c r="AG86" s="3">
        <f t="shared" ref="AG86" si="139">10-AF86</f>
        <v>2</v>
      </c>
      <c r="AH86" s="11">
        <f t="shared" ref="AH86" si="140">COUNTIF(AE86:AE95,"&lt;=-9,99")/AF86</f>
        <v>0.5</v>
      </c>
    </row>
    <row r="87" spans="1:34" x14ac:dyDescent="0.2">
      <c r="A87" s="7" t="s">
        <v>167</v>
      </c>
      <c r="B87" s="2" t="s">
        <v>53</v>
      </c>
      <c r="C87" s="7">
        <v>-9.2672313220507672</v>
      </c>
      <c r="D87" s="7"/>
      <c r="E87" s="7"/>
      <c r="F87" s="7"/>
      <c r="G87" s="7"/>
      <c r="H87"/>
      <c r="I87"/>
      <c r="J87"/>
      <c r="K87">
        <v>-15.554614707100336</v>
      </c>
      <c r="L87"/>
      <c r="M87"/>
      <c r="N87"/>
      <c r="O87" s="7">
        <v>-12.385574538796314</v>
      </c>
      <c r="P87" s="7"/>
      <c r="Q87" s="7"/>
      <c r="R87" s="7"/>
      <c r="S87" s="7">
        <v>-2.1559415791857668</v>
      </c>
      <c r="T87" s="7"/>
      <c r="U87" s="7"/>
      <c r="V87" s="7"/>
      <c r="W87" s="7">
        <v>-11.461943755075175</v>
      </c>
      <c r="X87"/>
      <c r="Y87"/>
      <c r="Z87"/>
      <c r="AA87" s="7">
        <v>-6.9315827383348498</v>
      </c>
      <c r="AB87" s="7"/>
      <c r="AC87" s="7"/>
      <c r="AD87" s="7"/>
      <c r="AE87" s="7">
        <v>-11.453590518947051</v>
      </c>
      <c r="AF87" s="7"/>
      <c r="AG87" s="7"/>
      <c r="AH87" s="7"/>
    </row>
    <row r="88" spans="1:34" x14ac:dyDescent="0.2">
      <c r="A88" s="7" t="s">
        <v>168</v>
      </c>
      <c r="B88" s="2" t="s">
        <v>53</v>
      </c>
      <c r="C88" s="7"/>
      <c r="D88" s="7"/>
      <c r="E88" s="7"/>
      <c r="F88" s="7"/>
      <c r="G88" s="7">
        <v>-10.962253082257028</v>
      </c>
      <c r="H88"/>
      <c r="I88"/>
      <c r="J88"/>
      <c r="K88">
        <v>-7.1906745685156261</v>
      </c>
      <c r="L88"/>
      <c r="M88"/>
      <c r="N88"/>
      <c r="O88" s="7"/>
      <c r="P88" s="7"/>
      <c r="Q88" s="7"/>
      <c r="R88" s="7"/>
      <c r="S88" s="7">
        <v>-6.3344162791205054</v>
      </c>
      <c r="T88" s="7"/>
      <c r="U88" s="7"/>
      <c r="V88" s="7"/>
      <c r="W88" s="7"/>
      <c r="X88"/>
      <c r="Y88"/>
      <c r="Z88"/>
      <c r="AA88" s="7">
        <v>-9.9970493412641233</v>
      </c>
      <c r="AB88" s="7"/>
      <c r="AC88" s="7"/>
      <c r="AD88" s="7"/>
      <c r="AE88" s="7">
        <v>-8.8970053024199469</v>
      </c>
      <c r="AF88" s="7"/>
      <c r="AG88" s="7"/>
      <c r="AH88" s="7"/>
    </row>
    <row r="89" spans="1:34" x14ac:dyDescent="0.2">
      <c r="A89" s="7" t="s">
        <v>169</v>
      </c>
      <c r="B89" s="2" t="s">
        <v>53</v>
      </c>
      <c r="C89" s="7"/>
      <c r="D89" s="7"/>
      <c r="E89" s="7"/>
      <c r="F89" s="7"/>
      <c r="G89" s="7"/>
      <c r="H89"/>
      <c r="I89"/>
      <c r="J89"/>
      <c r="K89">
        <v>-12.509850903793561</v>
      </c>
      <c r="L89"/>
      <c r="M89"/>
      <c r="N89"/>
      <c r="O89" s="7">
        <v>-11.925773236210697</v>
      </c>
      <c r="P89" s="7"/>
      <c r="Q89" s="7"/>
      <c r="R89" s="7"/>
      <c r="S89" s="7">
        <v>-8.2261713906637635</v>
      </c>
      <c r="T89" s="7"/>
      <c r="U89" s="7"/>
      <c r="V89" s="7"/>
      <c r="W89" s="7"/>
      <c r="X89"/>
      <c r="Y89"/>
      <c r="Z89"/>
      <c r="AA89" s="7">
        <v>-11.508870754484454</v>
      </c>
      <c r="AB89" s="7"/>
      <c r="AC89" s="7"/>
      <c r="AD89" s="7"/>
      <c r="AE89" s="7"/>
      <c r="AF89" s="7"/>
      <c r="AG89" s="7"/>
      <c r="AH89" s="7"/>
    </row>
    <row r="90" spans="1:34" x14ac:dyDescent="0.2">
      <c r="A90" s="7" t="s">
        <v>170</v>
      </c>
      <c r="B90" s="2" t="s">
        <v>53</v>
      </c>
      <c r="C90" s="7">
        <v>-10.766692417909601</v>
      </c>
      <c r="D90" s="7"/>
      <c r="E90" s="7"/>
      <c r="F90" s="7"/>
      <c r="G90" s="7"/>
      <c r="H90"/>
      <c r="I90"/>
      <c r="J90"/>
      <c r="K90"/>
      <c r="L90"/>
      <c r="M90"/>
      <c r="N90"/>
      <c r="O90" s="7"/>
      <c r="P90" s="7"/>
      <c r="Q90" s="7"/>
      <c r="R90" s="7"/>
      <c r="S90" s="7">
        <v>-13.663481085912858</v>
      </c>
      <c r="T90" s="7"/>
      <c r="U90" s="7"/>
      <c r="V90" s="7"/>
      <c r="W90" s="7">
        <v>-10.961404850934009</v>
      </c>
      <c r="X90"/>
      <c r="Y90"/>
      <c r="Z90"/>
      <c r="AA90" s="7">
        <v>-11.883170652207747</v>
      </c>
      <c r="AB90" s="7"/>
      <c r="AC90" s="7"/>
      <c r="AD90" s="7"/>
      <c r="AE90" s="7">
        <v>-13.953051614805885</v>
      </c>
      <c r="AF90" s="7"/>
      <c r="AG90" s="7"/>
      <c r="AH90" s="7"/>
    </row>
    <row r="91" spans="1:34" x14ac:dyDescent="0.2">
      <c r="A91" s="7" t="s">
        <v>171</v>
      </c>
      <c r="B91" s="2" t="s">
        <v>53</v>
      </c>
      <c r="C91" s="7"/>
      <c r="D91" s="7"/>
      <c r="E91" s="7"/>
      <c r="F91" s="7"/>
      <c r="G91" s="7">
        <v>-7.920751699803759</v>
      </c>
      <c r="H91"/>
      <c r="I91"/>
      <c r="J91"/>
      <c r="K91"/>
      <c r="L91"/>
      <c r="M91"/>
      <c r="N91"/>
      <c r="O91" s="7"/>
      <c r="P91" s="7"/>
      <c r="Q91" s="7"/>
      <c r="R91" s="7"/>
      <c r="S91" s="7">
        <v>-9.3435409697372052</v>
      </c>
      <c r="T91" s="7"/>
      <c r="U91" s="7"/>
      <c r="V91" s="7"/>
      <c r="W91" s="7"/>
      <c r="X91"/>
      <c r="Y91"/>
      <c r="Z91"/>
      <c r="AA91" s="7">
        <v>-10.955547958810856</v>
      </c>
      <c r="AB91" s="7"/>
      <c r="AC91" s="7"/>
      <c r="AD91" s="7"/>
      <c r="AE91" s="7">
        <v>-4.726220903021713</v>
      </c>
      <c r="AF91" s="7"/>
      <c r="AG91" s="7"/>
      <c r="AH91" s="7"/>
    </row>
    <row r="92" spans="1:34" x14ac:dyDescent="0.2">
      <c r="A92" s="7" t="s">
        <v>172</v>
      </c>
      <c r="B92" s="2" t="s">
        <v>53</v>
      </c>
      <c r="C92" s="7"/>
      <c r="D92" s="7"/>
      <c r="E92" s="7"/>
      <c r="F92" s="7"/>
      <c r="G92" s="7">
        <v>-6.231641550892733</v>
      </c>
      <c r="H92"/>
      <c r="I92"/>
      <c r="J92"/>
      <c r="K92"/>
      <c r="L92"/>
      <c r="M92"/>
      <c r="N92"/>
      <c r="O92" s="7">
        <v>-7.4906952136836757</v>
      </c>
      <c r="P92" s="7"/>
      <c r="Q92" s="7"/>
      <c r="R92" s="7"/>
      <c r="S92" s="7">
        <v>-5.3149443545545116</v>
      </c>
      <c r="T92" s="7"/>
      <c r="U92" s="7"/>
      <c r="V92" s="7"/>
      <c r="W92" s="7"/>
      <c r="X92"/>
      <c r="Y92"/>
      <c r="Z92"/>
      <c r="AA92" s="7">
        <v>-6.2664378098998279</v>
      </c>
      <c r="AB92" s="7"/>
      <c r="AC92" s="7"/>
      <c r="AD92" s="7"/>
      <c r="AE92" s="7">
        <v>-7.2367830989470505</v>
      </c>
      <c r="AF92" s="7"/>
      <c r="AG92" s="7"/>
      <c r="AH92" s="7"/>
    </row>
    <row r="93" spans="1:34" x14ac:dyDescent="0.2">
      <c r="A93" s="7" t="s">
        <v>173</v>
      </c>
      <c r="B93" s="2" t="s">
        <v>53</v>
      </c>
      <c r="C93" s="7">
        <v>-10.115126428694483</v>
      </c>
      <c r="D93" s="7"/>
      <c r="E93" s="7"/>
      <c r="F93" s="7"/>
      <c r="G93" s="7"/>
      <c r="H93"/>
      <c r="I93"/>
      <c r="J93"/>
      <c r="K93">
        <v>-13.489972654994389</v>
      </c>
      <c r="L93"/>
      <c r="M93"/>
      <c r="N93"/>
      <c r="O93" s="7">
        <v>-14.905894987411527</v>
      </c>
      <c r="P93" s="7"/>
      <c r="Q93" s="7"/>
      <c r="R93" s="7"/>
      <c r="S93" s="7">
        <v>0.99450724354827935</v>
      </c>
      <c r="T93" s="7"/>
      <c r="U93" s="7"/>
      <c r="V93" s="7"/>
      <c r="W93" s="7">
        <v>-14.097741421110323</v>
      </c>
      <c r="X93"/>
      <c r="Y93"/>
      <c r="Z93"/>
      <c r="AA93" s="7">
        <v>-3.9474118456941127</v>
      </c>
      <c r="AB93" s="7"/>
      <c r="AC93" s="7"/>
      <c r="AD93" s="7"/>
      <c r="AE93" s="7">
        <v>-12.803985966119951</v>
      </c>
      <c r="AF93" s="7"/>
      <c r="AG93" s="7"/>
      <c r="AH93" s="7"/>
    </row>
    <row r="94" spans="1:34" x14ac:dyDescent="0.2">
      <c r="A94" s="7" t="s">
        <v>174</v>
      </c>
      <c r="B94" s="2" t="s">
        <v>53</v>
      </c>
      <c r="C94" s="7">
        <v>-12.307887700847552</v>
      </c>
      <c r="D94" s="7"/>
      <c r="E94" s="7"/>
      <c r="F94" s="7"/>
      <c r="G94" s="7">
        <v>-11.389569676138603</v>
      </c>
      <c r="H94"/>
      <c r="I94"/>
      <c r="J94"/>
      <c r="K94"/>
      <c r="L94"/>
      <c r="M94"/>
      <c r="N94"/>
      <c r="O94" s="7"/>
      <c r="P94" s="7"/>
      <c r="Q94" s="7"/>
      <c r="R94" s="7"/>
      <c r="S94" s="7">
        <v>-9.2977857732422908</v>
      </c>
      <c r="T94" s="7"/>
      <c r="U94" s="7"/>
      <c r="V94" s="7"/>
      <c r="W94" s="7"/>
      <c r="X94"/>
      <c r="Y94"/>
      <c r="Z94"/>
      <c r="AA94" s="7">
        <v>-11.009328435866856</v>
      </c>
      <c r="AB94" s="7"/>
      <c r="AC94" s="7"/>
      <c r="AD94" s="7"/>
      <c r="AE94" s="7">
        <v>-8.1019294749650754</v>
      </c>
      <c r="AF94" s="7"/>
      <c r="AG94" s="7"/>
      <c r="AH94" s="7"/>
    </row>
    <row r="95" spans="1:34" x14ac:dyDescent="0.2">
      <c r="A95" s="7" t="s">
        <v>175</v>
      </c>
      <c r="B95" s="2" t="s">
        <v>53</v>
      </c>
      <c r="C95" s="7"/>
      <c r="D95" s="7"/>
      <c r="E95" s="7"/>
      <c r="F95" s="7"/>
      <c r="G95" s="7">
        <v>-8.0360072733034755</v>
      </c>
      <c r="H95"/>
      <c r="I95"/>
      <c r="J95"/>
      <c r="K95"/>
      <c r="L95"/>
      <c r="M95"/>
      <c r="N95"/>
      <c r="O95" s="7"/>
      <c r="P95" s="7"/>
      <c r="Q95" s="7"/>
      <c r="R95" s="7"/>
      <c r="S95" s="7">
        <v>-7.9325415653595277</v>
      </c>
      <c r="T95" s="7"/>
      <c r="U95" s="7"/>
      <c r="V95" s="7"/>
      <c r="W95" s="7"/>
      <c r="X95"/>
      <c r="Y95"/>
      <c r="Z95"/>
      <c r="AA95" s="7">
        <v>-14.013318037649814</v>
      </c>
      <c r="AB95" s="7"/>
      <c r="AC95" s="7"/>
      <c r="AD95" s="7"/>
      <c r="AE95" s="7"/>
      <c r="AF95" s="7"/>
      <c r="AG95" s="7"/>
      <c r="AH95" s="7"/>
    </row>
    <row r="96" spans="1:34" x14ac:dyDescent="0.2">
      <c r="A96" s="7" t="s">
        <v>176</v>
      </c>
      <c r="B96" s="2" t="s">
        <v>1</v>
      </c>
      <c r="C96" s="7"/>
      <c r="D96" s="3">
        <f>COUNT(C96:C105)</f>
        <v>6</v>
      </c>
      <c r="E96" s="3">
        <f>10-D96</f>
        <v>4</v>
      </c>
      <c r="F96" s="11">
        <f>COUNTIF(C96:C105,"&lt;=-10,11")/D96</f>
        <v>0.66666666666666663</v>
      </c>
      <c r="G96" s="7"/>
      <c r="H96" s="3">
        <f t="shared" ref="H96" si="141">COUNT(G96:G105)</f>
        <v>0</v>
      </c>
      <c r="I96" s="3">
        <f t="shared" ref="I96" si="142">10-H96</f>
        <v>10</v>
      </c>
      <c r="J96" s="11" t="s">
        <v>75</v>
      </c>
      <c r="K96"/>
      <c r="L96" s="3">
        <f t="shared" ref="L96" si="143">COUNT(K96:K105)</f>
        <v>3</v>
      </c>
      <c r="M96" s="3">
        <f t="shared" ref="M96" si="144">10-L96</f>
        <v>7</v>
      </c>
      <c r="N96" s="11">
        <f t="shared" ref="N96" si="145">COUNTIF(K96:K105,"&lt;=-11,84")/L96</f>
        <v>0.66666666666666663</v>
      </c>
      <c r="O96" s="7"/>
      <c r="P96" s="3">
        <f t="shared" ref="P96" si="146">COUNT(O96:O105)</f>
        <v>3</v>
      </c>
      <c r="Q96" s="3">
        <f t="shared" ref="Q96" si="147">10-P96</f>
        <v>7</v>
      </c>
      <c r="R96" s="11">
        <f t="shared" ref="R96" si="148">COUNTIF(O96:O105,"&lt;=-11,21")/P96</f>
        <v>0.66666666666666663</v>
      </c>
      <c r="S96" s="7">
        <v>-8.8844086128973725</v>
      </c>
      <c r="T96" s="3">
        <f t="shared" ref="T96" si="149">COUNT(S96:S105)</f>
        <v>10</v>
      </c>
      <c r="U96" s="3">
        <f t="shared" ref="U96" si="150">10-T96</f>
        <v>0</v>
      </c>
      <c r="V96" s="11">
        <f t="shared" ref="V96" si="151">COUNTIF(S96:S105,"&lt;=-6,98")/T96</f>
        <v>0.1</v>
      </c>
      <c r="W96" s="7"/>
      <c r="X96" s="3">
        <f t="shared" ref="X96" si="152">COUNT(W96:W105)</f>
        <v>8</v>
      </c>
      <c r="Y96" s="3">
        <f t="shared" ref="Y96" si="153">10-X96</f>
        <v>2</v>
      </c>
      <c r="Z96" s="11">
        <f t="shared" ref="Z96" si="154">COUNTIF(W96:W105,"&lt;=-10,28")/X96</f>
        <v>0.625</v>
      </c>
      <c r="AA96" s="7"/>
      <c r="AB96" s="3">
        <f t="shared" ref="AB96" si="155">COUNT(AA96:AA105)</f>
        <v>9</v>
      </c>
      <c r="AC96" s="3">
        <f t="shared" ref="AC96" si="156">10-AB96</f>
        <v>1</v>
      </c>
      <c r="AD96" s="11">
        <f t="shared" ref="AD96" si="157">COUNTIF(AA96:AA105,"&lt;=-9,10")/AB96</f>
        <v>0.1111111111111111</v>
      </c>
      <c r="AE96" s="7"/>
      <c r="AF96" s="3">
        <f t="shared" ref="AF96" si="158">COUNT(AE96:AE105)</f>
        <v>9</v>
      </c>
      <c r="AG96" s="3">
        <f t="shared" ref="AG96" si="159">10-AF96</f>
        <v>1</v>
      </c>
      <c r="AH96" s="11">
        <f t="shared" ref="AH96" si="160">COUNTIF(AE96:AE105,"&lt;=-9,99")/AF96</f>
        <v>0.44444444444444442</v>
      </c>
    </row>
    <row r="97" spans="1:34" x14ac:dyDescent="0.2">
      <c r="A97" s="7" t="s">
        <v>177</v>
      </c>
      <c r="B97" s="2" t="s">
        <v>1</v>
      </c>
      <c r="C97" s="7">
        <v>-10.770800234295907</v>
      </c>
      <c r="D97" s="7"/>
      <c r="E97" s="7"/>
      <c r="F97" s="7"/>
      <c r="G97" s="7"/>
      <c r="H97"/>
      <c r="I97"/>
      <c r="J97"/>
      <c r="K97">
        <v>-12.094709495370589</v>
      </c>
      <c r="L97"/>
      <c r="M97"/>
      <c r="N97"/>
      <c r="O97" s="7">
        <v>-15.211071545928815</v>
      </c>
      <c r="P97" s="7"/>
      <c r="Q97" s="7"/>
      <c r="R97" s="7"/>
      <c r="S97" s="7">
        <v>-4.3113570396437657</v>
      </c>
      <c r="T97" s="7"/>
      <c r="U97" s="7"/>
      <c r="V97" s="7"/>
      <c r="W97" s="7">
        <v>-11.402917979627613</v>
      </c>
      <c r="X97"/>
      <c r="Y97"/>
      <c r="Z97"/>
      <c r="AA97" s="7">
        <v>-6.8226255102517994</v>
      </c>
      <c r="AB97" s="7"/>
      <c r="AC97" s="7"/>
      <c r="AD97" s="7"/>
      <c r="AE97" s="7">
        <v>-8.6717572123299416</v>
      </c>
      <c r="AF97" s="7"/>
      <c r="AG97" s="7"/>
      <c r="AH97" s="7"/>
    </row>
    <row r="98" spans="1:34" x14ac:dyDescent="0.2">
      <c r="A98" s="7" t="s">
        <v>178</v>
      </c>
      <c r="B98" s="2" t="s">
        <v>1</v>
      </c>
      <c r="C98" s="7">
        <v>-12.017245971180722</v>
      </c>
      <c r="D98" s="7"/>
      <c r="E98" s="7"/>
      <c r="F98" s="7"/>
      <c r="G98" s="7"/>
      <c r="H98"/>
      <c r="I98"/>
      <c r="J98"/>
      <c r="K98"/>
      <c r="L98"/>
      <c r="M98"/>
      <c r="N98"/>
      <c r="O98" s="7"/>
      <c r="P98" s="7"/>
      <c r="Q98" s="7"/>
      <c r="R98" s="7"/>
      <c r="S98" s="7">
        <v>-3.378759262563177</v>
      </c>
      <c r="T98" s="7"/>
      <c r="U98" s="7"/>
      <c r="V98" s="7"/>
      <c r="W98" s="7">
        <v>-10.742473120903911</v>
      </c>
      <c r="X98"/>
      <c r="Y98"/>
      <c r="Z98"/>
      <c r="AA98" s="7">
        <v>-7.4456682117936106</v>
      </c>
      <c r="AB98" s="7"/>
      <c r="AC98" s="7"/>
      <c r="AD98" s="7"/>
      <c r="AE98" s="7">
        <v>-12.203605168077006</v>
      </c>
      <c r="AF98" s="7"/>
      <c r="AG98" s="7"/>
      <c r="AH98" s="7"/>
    </row>
    <row r="99" spans="1:34" x14ac:dyDescent="0.2">
      <c r="A99" s="7" t="s">
        <v>179</v>
      </c>
      <c r="B99" s="2" t="s">
        <v>1</v>
      </c>
      <c r="C99" s="7"/>
      <c r="D99" s="7"/>
      <c r="E99" s="7"/>
      <c r="F99" s="7"/>
      <c r="G99" s="7"/>
      <c r="H99"/>
      <c r="I99"/>
      <c r="J99"/>
      <c r="K99"/>
      <c r="L99"/>
      <c r="M99"/>
      <c r="N99"/>
      <c r="O99" s="7"/>
      <c r="P99" s="7"/>
      <c r="Q99" s="7"/>
      <c r="R99" s="7"/>
      <c r="S99" s="7">
        <v>-5.0017507762035818</v>
      </c>
      <c r="T99" s="7"/>
      <c r="U99" s="7"/>
      <c r="V99" s="7"/>
      <c r="W99" s="7">
        <v>-10.209567624994776</v>
      </c>
      <c r="X99"/>
      <c r="Y99"/>
      <c r="Z99"/>
      <c r="AA99" s="7">
        <v>-0.92574378918428879</v>
      </c>
      <c r="AB99" s="7"/>
      <c r="AC99" s="7"/>
      <c r="AD99" s="7"/>
      <c r="AE99" s="7">
        <v>-6.8003349525844659</v>
      </c>
      <c r="AF99" s="7"/>
      <c r="AG99" s="7"/>
      <c r="AH99" s="7"/>
    </row>
    <row r="100" spans="1:34" x14ac:dyDescent="0.2">
      <c r="A100" s="7" t="s">
        <v>180</v>
      </c>
      <c r="B100" s="2" t="s">
        <v>1</v>
      </c>
      <c r="C100" s="7"/>
      <c r="D100" s="7"/>
      <c r="E100" s="7"/>
      <c r="F100" s="7"/>
      <c r="G100" s="7"/>
      <c r="H100"/>
      <c r="I100"/>
      <c r="J100"/>
      <c r="K100"/>
      <c r="L100"/>
      <c r="M100"/>
      <c r="N100"/>
      <c r="O100" s="7"/>
      <c r="P100" s="7"/>
      <c r="Q100" s="7"/>
      <c r="R100" s="7"/>
      <c r="S100" s="7">
        <v>-6.5972271218873351</v>
      </c>
      <c r="T100" s="7"/>
      <c r="U100" s="7"/>
      <c r="V100" s="7"/>
      <c r="W100" s="7">
        <v>-10.765515606491892</v>
      </c>
      <c r="X100"/>
      <c r="Y100"/>
      <c r="Z100"/>
      <c r="AA100" s="7">
        <v>-2.8529859428897471</v>
      </c>
      <c r="AB100" s="7"/>
      <c r="AC100" s="7"/>
      <c r="AD100" s="7"/>
      <c r="AE100" s="7">
        <v>-9.0567226522226747</v>
      </c>
      <c r="AF100" s="7"/>
      <c r="AG100" s="7"/>
      <c r="AH100" s="7"/>
    </row>
    <row r="101" spans="1:34" x14ac:dyDescent="0.2">
      <c r="A101" s="7" t="s">
        <v>181</v>
      </c>
      <c r="B101" s="2" t="s">
        <v>1</v>
      </c>
      <c r="C101" s="7">
        <v>-13.026851792300157</v>
      </c>
      <c r="D101" s="7"/>
      <c r="E101" s="7"/>
      <c r="F101" s="7"/>
      <c r="G101" s="7"/>
      <c r="H101"/>
      <c r="I101"/>
      <c r="J101"/>
      <c r="K101">
        <v>-11.407344581741206</v>
      </c>
      <c r="L101"/>
      <c r="M101"/>
      <c r="N101"/>
      <c r="O101" s="7">
        <v>-14.730157509766862</v>
      </c>
      <c r="P101" s="7"/>
      <c r="Q101" s="7"/>
      <c r="R101" s="7"/>
      <c r="S101" s="7">
        <v>-6.8046993875799062</v>
      </c>
      <c r="T101" s="7"/>
      <c r="U101" s="7"/>
      <c r="V101" s="7"/>
      <c r="W101" s="7">
        <v>-13.922003943465658</v>
      </c>
      <c r="X101"/>
      <c r="Y101"/>
      <c r="Z101"/>
      <c r="AA101" s="7">
        <v>-6.8703115321918871</v>
      </c>
      <c r="AB101" s="7"/>
      <c r="AC101" s="7"/>
      <c r="AD101" s="7"/>
      <c r="AE101" s="7">
        <v>-12.628248488475284</v>
      </c>
      <c r="AF101" s="7"/>
      <c r="AG101" s="7"/>
      <c r="AH101" s="7"/>
    </row>
    <row r="102" spans="1:34" x14ac:dyDescent="0.2">
      <c r="A102" s="7" t="s">
        <v>182</v>
      </c>
      <c r="B102" s="2" t="s">
        <v>1</v>
      </c>
      <c r="C102" s="7"/>
      <c r="D102" s="7"/>
      <c r="E102" s="7"/>
      <c r="F102" s="7"/>
      <c r="G102" s="7"/>
      <c r="H102"/>
      <c r="I102"/>
      <c r="J102"/>
      <c r="K102">
        <v>-13.523620613683228</v>
      </c>
      <c r="L102"/>
      <c r="M102"/>
      <c r="N102"/>
      <c r="O102" s="7"/>
      <c r="P102" s="7"/>
      <c r="Q102" s="7"/>
      <c r="R102" s="7"/>
      <c r="S102" s="7">
        <v>-4.1807699968194765</v>
      </c>
      <c r="T102" s="7"/>
      <c r="U102" s="7"/>
      <c r="V102" s="7"/>
      <c r="W102" s="7">
        <v>-8.430949661658067</v>
      </c>
      <c r="X102"/>
      <c r="Y102"/>
      <c r="Z102"/>
      <c r="AA102" s="7">
        <v>-8.3527154629318066</v>
      </c>
      <c r="AB102" s="7"/>
      <c r="AC102" s="7"/>
      <c r="AD102" s="7"/>
      <c r="AE102" s="7">
        <v>-7.8376339248087872</v>
      </c>
      <c r="AF102" s="7"/>
      <c r="AG102" s="7"/>
      <c r="AH102" s="7"/>
    </row>
    <row r="103" spans="1:34" x14ac:dyDescent="0.2">
      <c r="A103" s="7" t="s">
        <v>183</v>
      </c>
      <c r="B103" s="2" t="s">
        <v>1</v>
      </c>
      <c r="C103" s="7">
        <v>-7.6007895240416543</v>
      </c>
      <c r="D103" s="7"/>
      <c r="E103" s="7"/>
      <c r="F103" s="7"/>
      <c r="G103" s="7"/>
      <c r="H103"/>
      <c r="I103"/>
      <c r="J103"/>
      <c r="K103"/>
      <c r="L103"/>
      <c r="M103"/>
      <c r="N103"/>
      <c r="O103" s="7">
        <v>-10.80659558203754</v>
      </c>
      <c r="P103" s="7"/>
      <c r="Q103" s="7"/>
      <c r="R103" s="7"/>
      <c r="S103" s="7">
        <v>-6.9703311891800421</v>
      </c>
      <c r="T103" s="7"/>
      <c r="U103" s="7"/>
      <c r="V103" s="7"/>
      <c r="W103" s="7"/>
      <c r="X103"/>
      <c r="Y103"/>
      <c r="Z103"/>
      <c r="AA103" s="7">
        <v>1.5572131741451016</v>
      </c>
      <c r="AB103" s="7"/>
      <c r="AC103" s="7"/>
      <c r="AD103" s="7"/>
      <c r="AE103" s="7">
        <v>-4.3471345561278802</v>
      </c>
      <c r="AF103" s="7"/>
      <c r="AG103" s="7"/>
      <c r="AH103" s="7"/>
    </row>
    <row r="104" spans="1:34" x14ac:dyDescent="0.2">
      <c r="A104" s="7" t="s">
        <v>184</v>
      </c>
      <c r="B104" s="2" t="s">
        <v>1</v>
      </c>
      <c r="C104" s="7">
        <v>-11.113869506943814</v>
      </c>
      <c r="D104" s="7"/>
      <c r="E104" s="7"/>
      <c r="F104" s="7"/>
      <c r="G104" s="7"/>
      <c r="H104"/>
      <c r="I104"/>
      <c r="J104"/>
      <c r="K104"/>
      <c r="L104"/>
      <c r="M104"/>
      <c r="N104"/>
      <c r="O104" s="7"/>
      <c r="P104" s="7"/>
      <c r="Q104" s="7"/>
      <c r="R104" s="7"/>
      <c r="S104" s="7">
        <v>-5.0917949376724785</v>
      </c>
      <c r="T104" s="7"/>
      <c r="U104" s="7"/>
      <c r="V104" s="7"/>
      <c r="W104" s="7">
        <v>-8.8390966566670031</v>
      </c>
      <c r="X104"/>
      <c r="Y104"/>
      <c r="Z104"/>
      <c r="AA104" s="7">
        <v>-9.2303477412419621</v>
      </c>
      <c r="AB104" s="7"/>
      <c r="AC104" s="7"/>
      <c r="AD104" s="7"/>
      <c r="AE104" s="7">
        <v>-10.715266203118942</v>
      </c>
      <c r="AF104" s="7"/>
      <c r="AG104" s="7"/>
      <c r="AH104" s="7"/>
    </row>
    <row r="105" spans="1:34" x14ac:dyDescent="0.2">
      <c r="A105" s="7" t="s">
        <v>185</v>
      </c>
      <c r="B105" s="2" t="s">
        <v>1</v>
      </c>
      <c r="C105" s="7">
        <v>-5.8408757808420999</v>
      </c>
      <c r="D105" s="7"/>
      <c r="E105" s="7"/>
      <c r="F105" s="7"/>
      <c r="G105" s="7"/>
      <c r="H105"/>
      <c r="I105"/>
      <c r="J105"/>
      <c r="K105"/>
      <c r="L105"/>
      <c r="M105"/>
      <c r="N105"/>
      <c r="O105" s="7"/>
      <c r="P105" s="7"/>
      <c r="Q105" s="7"/>
      <c r="R105" s="7"/>
      <c r="S105" s="7">
        <v>-2.6010720050378504</v>
      </c>
      <c r="T105" s="7"/>
      <c r="U105" s="7"/>
      <c r="V105" s="7"/>
      <c r="W105" s="7">
        <v>-10.64291852761612</v>
      </c>
      <c r="X105"/>
      <c r="Y105"/>
      <c r="Z105"/>
      <c r="AA105" s="7">
        <v>-6.6766176075729948</v>
      </c>
      <c r="AB105" s="7"/>
      <c r="AC105" s="7"/>
      <c r="AD105" s="7"/>
      <c r="AE105" s="7">
        <v>-10.934125573346902</v>
      </c>
      <c r="AF105" s="7"/>
      <c r="AG105" s="7"/>
      <c r="AH105" s="7"/>
    </row>
    <row r="106" spans="1:34" x14ac:dyDescent="0.2">
      <c r="A106" s="7" t="s">
        <v>186</v>
      </c>
      <c r="B106" s="2" t="s">
        <v>7</v>
      </c>
      <c r="C106" s="7">
        <v>-11.113444528277791</v>
      </c>
      <c r="D106" s="3">
        <f>COUNT(C106:C115)</f>
        <v>8</v>
      </c>
      <c r="E106" s="3">
        <f>10-D106</f>
        <v>2</v>
      </c>
      <c r="F106" s="11">
        <f>COUNTIF(C106:C115,"&lt;=-10,11")/D106</f>
        <v>0.625</v>
      </c>
      <c r="G106" s="7"/>
      <c r="H106" s="3">
        <f t="shared" ref="H106" si="161">COUNT(G106:G115)</f>
        <v>2</v>
      </c>
      <c r="I106" s="3">
        <f t="shared" ref="I106" si="162">10-H106</f>
        <v>8</v>
      </c>
      <c r="J106" s="11">
        <f t="shared" ref="J106" si="163">COUNTIF(G106:G115,"&lt;=-11,29")/H106</f>
        <v>1</v>
      </c>
      <c r="K106">
        <v>-10.957884417478629</v>
      </c>
      <c r="L106" s="3">
        <f t="shared" ref="L106" si="164">COUNT(K106:K115)</f>
        <v>5</v>
      </c>
      <c r="M106" s="3">
        <f t="shared" ref="M106" si="165">10-L106</f>
        <v>5</v>
      </c>
      <c r="N106" s="11">
        <f t="shared" ref="N106" si="166">COUNTIF(K106:K115,"&lt;=-11,84")/L106</f>
        <v>0.6</v>
      </c>
      <c r="O106" s="7">
        <v>-10.983860231579751</v>
      </c>
      <c r="P106" s="3">
        <f t="shared" ref="P106" si="167">COUNT(O106:O115)</f>
        <v>5</v>
      </c>
      <c r="Q106" s="3">
        <f t="shared" ref="Q106" si="168">10-P106</f>
        <v>5</v>
      </c>
      <c r="R106" s="11">
        <f t="shared" ref="R106" si="169">COUNTIF(O106:O115,"&lt;=-11,21")/P106</f>
        <v>0.8</v>
      </c>
      <c r="S106" s="7">
        <v>-5.7730232355260256</v>
      </c>
      <c r="T106" s="3">
        <f t="shared" ref="T106" si="170">COUNT(S106:S115)</f>
        <v>10</v>
      </c>
      <c r="U106" s="3">
        <f t="shared" ref="U106" si="171">10-T106</f>
        <v>0</v>
      </c>
      <c r="V106" s="11">
        <f t="shared" ref="V106" si="172">COUNTIF(S106:S115,"&lt;=-6,98")/T106</f>
        <v>0.3</v>
      </c>
      <c r="W106" s="7">
        <v>-12.423634178722134</v>
      </c>
      <c r="X106" s="3">
        <f t="shared" ref="X106" si="173">COUNT(W106:W115)</f>
        <v>5</v>
      </c>
      <c r="Y106" s="3">
        <f t="shared" ref="Y106" si="174">10-X106</f>
        <v>5</v>
      </c>
      <c r="Z106" s="11">
        <f t="shared" ref="Z106" si="175">COUNTIF(W106:W115,"&lt;=-10,28")/X106</f>
        <v>0.2</v>
      </c>
      <c r="AA106" s="7">
        <v>-6.866518031712415</v>
      </c>
      <c r="AB106" s="3">
        <f t="shared" ref="AB106" si="176">COUNT(AA106:AA115)</f>
        <v>9</v>
      </c>
      <c r="AC106" s="3">
        <f t="shared" ref="AC106" si="177">10-AB106</f>
        <v>1</v>
      </c>
      <c r="AD106" s="11">
        <f t="shared" ref="AD106" si="178">COUNTIF(AA106:AA115,"&lt;=-9,10")/AB106</f>
        <v>0.55555555555555558</v>
      </c>
      <c r="AE106" s="7">
        <v>-14.714841224452918</v>
      </c>
      <c r="AF106" s="3">
        <f t="shared" ref="AF106" si="179">COUNT(AE106:AE115)</f>
        <v>7</v>
      </c>
      <c r="AG106" s="3">
        <f t="shared" ref="AG106" si="180">10-AF106</f>
        <v>3</v>
      </c>
      <c r="AH106" s="11">
        <f t="shared" ref="AH106" si="181">COUNTIF(AE106:AE115,"&lt;=-9,99")/AF106</f>
        <v>0.7142857142857143</v>
      </c>
    </row>
    <row r="107" spans="1:34" x14ac:dyDescent="0.2">
      <c r="A107" s="7" t="s">
        <v>187</v>
      </c>
      <c r="B107" s="2" t="s">
        <v>7</v>
      </c>
      <c r="C107" s="7">
        <v>-11.030890144332341</v>
      </c>
      <c r="D107" s="7"/>
      <c r="E107" s="7"/>
      <c r="F107" s="7"/>
      <c r="G107" s="7">
        <v>-14.019462715231914</v>
      </c>
      <c r="H107"/>
      <c r="I107"/>
      <c r="J107"/>
      <c r="K107"/>
      <c r="L107"/>
      <c r="M107"/>
      <c r="N107"/>
      <c r="O107" s="7"/>
      <c r="P107" s="7"/>
      <c r="Q107" s="7"/>
      <c r="R107" s="7"/>
      <c r="S107" s="7">
        <v>-6.0016793937793755</v>
      </c>
      <c r="T107" s="7"/>
      <c r="U107" s="7"/>
      <c r="V107" s="7"/>
      <c r="W107" s="7">
        <v>-9.2035762710267512</v>
      </c>
      <c r="X107"/>
      <c r="Y107"/>
      <c r="Z107"/>
      <c r="AA107" s="7">
        <v>-9.6619415514602469</v>
      </c>
      <c r="AB107" s="7"/>
      <c r="AC107" s="7"/>
      <c r="AD107" s="7"/>
      <c r="AE107" s="7"/>
      <c r="AF107" s="7"/>
      <c r="AG107" s="7"/>
      <c r="AH107" s="7"/>
    </row>
    <row r="108" spans="1:34" x14ac:dyDescent="0.2">
      <c r="A108" s="7" t="s">
        <v>188</v>
      </c>
      <c r="B108" s="2" t="s">
        <v>7</v>
      </c>
      <c r="C108" s="7">
        <v>-5.9669150747951152</v>
      </c>
      <c r="D108" s="7"/>
      <c r="E108" s="7"/>
      <c r="F108" s="7"/>
      <c r="G108" s="7"/>
      <c r="H108"/>
      <c r="I108"/>
      <c r="J108"/>
      <c r="K108"/>
      <c r="L108"/>
      <c r="M108"/>
      <c r="N108"/>
      <c r="O108" s="7"/>
      <c r="P108" s="7"/>
      <c r="Q108" s="7"/>
      <c r="R108" s="7"/>
      <c r="S108" s="7">
        <v>-9.6413113214619237</v>
      </c>
      <c r="T108" s="7"/>
      <c r="U108" s="7"/>
      <c r="V108" s="7"/>
      <c r="W108" s="7">
        <v>-8.5401391310732535</v>
      </c>
      <c r="X108"/>
      <c r="Y108"/>
      <c r="Z108"/>
      <c r="AA108" s="7">
        <v>-10.253318310535574</v>
      </c>
      <c r="AB108" s="7"/>
      <c r="AC108" s="7"/>
      <c r="AD108" s="7"/>
      <c r="AE108" s="7">
        <v>-9.153274271691398</v>
      </c>
      <c r="AF108" s="7"/>
      <c r="AG108" s="7"/>
      <c r="AH108" s="7"/>
    </row>
    <row r="109" spans="1:34" x14ac:dyDescent="0.2">
      <c r="A109" s="7" t="s">
        <v>189</v>
      </c>
      <c r="B109" s="2" t="s">
        <v>7</v>
      </c>
      <c r="C109" s="7">
        <v>-12.004342268036117</v>
      </c>
      <c r="D109" s="7"/>
      <c r="E109" s="7"/>
      <c r="F109" s="7"/>
      <c r="G109" s="7"/>
      <c r="H109"/>
      <c r="I109"/>
      <c r="J109"/>
      <c r="K109"/>
      <c r="L109"/>
      <c r="M109"/>
      <c r="N109"/>
      <c r="O109" s="7">
        <v>-14.029576080390184</v>
      </c>
      <c r="P109" s="7"/>
      <c r="Q109" s="7"/>
      <c r="R109" s="7"/>
      <c r="S109" s="7">
        <v>-4.7399150557891199</v>
      </c>
      <c r="T109" s="7"/>
      <c r="U109" s="7"/>
      <c r="V109" s="7"/>
      <c r="W109" s="7"/>
      <c r="X109"/>
      <c r="Y109"/>
      <c r="Z109"/>
      <c r="AA109" s="7">
        <v>-11.5252107574136</v>
      </c>
      <c r="AB109" s="7"/>
      <c r="AC109" s="7"/>
      <c r="AD109" s="7"/>
      <c r="AE109" s="7">
        <v>-13.512629559819764</v>
      </c>
      <c r="AF109" s="7"/>
      <c r="AG109" s="7"/>
      <c r="AH109" s="7"/>
    </row>
    <row r="110" spans="1:34" x14ac:dyDescent="0.2">
      <c r="A110" s="7" t="s">
        <v>190</v>
      </c>
      <c r="B110" s="2" t="s">
        <v>7</v>
      </c>
      <c r="C110" s="7">
        <v>-8.2455004499567668</v>
      </c>
      <c r="D110" s="7"/>
      <c r="E110" s="7"/>
      <c r="F110" s="7"/>
      <c r="G110" s="7"/>
      <c r="H110"/>
      <c r="I110"/>
      <c r="J110"/>
      <c r="K110">
        <v>-13.620346676256673</v>
      </c>
      <c r="L110"/>
      <c r="M110"/>
      <c r="N110"/>
      <c r="O110" s="7"/>
      <c r="P110" s="7"/>
      <c r="Q110" s="7"/>
      <c r="R110" s="7"/>
      <c r="S110" s="7">
        <v>-9.1422891179600239</v>
      </c>
      <c r="T110" s="7"/>
      <c r="U110" s="7"/>
      <c r="V110" s="7"/>
      <c r="W110" s="7"/>
      <c r="X110"/>
      <c r="Y110"/>
      <c r="Z110"/>
      <c r="AA110" s="7">
        <v>-13.619366526947566</v>
      </c>
      <c r="AB110" s="7"/>
      <c r="AC110" s="7"/>
      <c r="AD110" s="7"/>
      <c r="AE110" s="7"/>
      <c r="AF110" s="7"/>
      <c r="AG110" s="7"/>
      <c r="AH110" s="7"/>
    </row>
    <row r="111" spans="1:34" x14ac:dyDescent="0.2">
      <c r="A111" s="7" t="s">
        <v>191</v>
      </c>
      <c r="B111" s="2" t="s">
        <v>7</v>
      </c>
      <c r="C111" s="7"/>
      <c r="D111" s="7"/>
      <c r="E111" s="7"/>
      <c r="F111" s="7"/>
      <c r="G111" s="7">
        <v>-16.720599595349459</v>
      </c>
      <c r="H111"/>
      <c r="I111"/>
      <c r="J111"/>
      <c r="K111"/>
      <c r="L111"/>
      <c r="M111"/>
      <c r="N111"/>
      <c r="O111" s="7"/>
      <c r="P111" s="7"/>
      <c r="Q111" s="7"/>
      <c r="R111" s="7"/>
      <c r="S111" s="7">
        <v>-5.4355367569317554</v>
      </c>
      <c r="T111" s="7"/>
      <c r="U111" s="7"/>
      <c r="V111" s="7"/>
      <c r="W111" s="7"/>
      <c r="X111"/>
      <c r="Y111"/>
      <c r="Z111"/>
      <c r="AA111" s="7"/>
      <c r="AB111" s="7"/>
      <c r="AC111" s="7"/>
      <c r="AD111" s="7"/>
      <c r="AE111" s="7">
        <v>-10.900464313348907</v>
      </c>
      <c r="AF111" s="7"/>
      <c r="AG111" s="7"/>
      <c r="AH111" s="7"/>
    </row>
    <row r="112" spans="1:34" x14ac:dyDescent="0.2">
      <c r="A112" s="7" t="s">
        <v>192</v>
      </c>
      <c r="B112" s="2" t="s">
        <v>7</v>
      </c>
      <c r="C112" s="7"/>
      <c r="D112" s="7"/>
      <c r="E112" s="7"/>
      <c r="F112" s="7"/>
      <c r="G112" s="7"/>
      <c r="H112"/>
      <c r="I112"/>
      <c r="J112"/>
      <c r="K112">
        <v>-10.570319001393715</v>
      </c>
      <c r="L112"/>
      <c r="M112"/>
      <c r="N112"/>
      <c r="O112" s="7"/>
      <c r="P112" s="7"/>
      <c r="Q112" s="7"/>
      <c r="R112" s="7"/>
      <c r="S112" s="7">
        <v>-7.5252208503731728</v>
      </c>
      <c r="T112" s="7"/>
      <c r="U112" s="7"/>
      <c r="V112" s="7"/>
      <c r="W112" s="7"/>
      <c r="X112"/>
      <c r="Y112"/>
      <c r="Z112"/>
      <c r="AA112" s="7">
        <v>-2.1846750018492829</v>
      </c>
      <c r="AB112" s="7"/>
      <c r="AC112" s="7"/>
      <c r="AD112" s="7"/>
      <c r="AE112" s="7">
        <v>-7.9387800965416524</v>
      </c>
      <c r="AF112" s="7"/>
      <c r="AG112" s="7"/>
      <c r="AH112" s="7"/>
    </row>
    <row r="113" spans="1:34" x14ac:dyDescent="0.2">
      <c r="A113" s="7" t="s">
        <v>193</v>
      </c>
      <c r="B113" s="2" t="s">
        <v>7</v>
      </c>
      <c r="C113" s="7">
        <v>-11.665700137727359</v>
      </c>
      <c r="D113" s="7"/>
      <c r="E113" s="7"/>
      <c r="F113" s="7"/>
      <c r="G113" s="7"/>
      <c r="H113"/>
      <c r="I113"/>
      <c r="J113"/>
      <c r="K113">
        <v>-14.123008524219239</v>
      </c>
      <c r="L113"/>
      <c r="M113"/>
      <c r="N113"/>
      <c r="O113" s="7">
        <v>-11.89507466686165</v>
      </c>
      <c r="P113" s="7"/>
      <c r="Q113" s="7"/>
      <c r="R113" s="7"/>
      <c r="S113" s="7">
        <v>-4.0137382383543816</v>
      </c>
      <c r="T113" s="7"/>
      <c r="U113" s="7"/>
      <c r="V113" s="7"/>
      <c r="W113" s="7"/>
      <c r="X113"/>
      <c r="Y113"/>
      <c r="Z113"/>
      <c r="AA113" s="7">
        <v>-1.182586899003456</v>
      </c>
      <c r="AB113" s="7"/>
      <c r="AC113" s="7"/>
      <c r="AD113" s="7"/>
      <c r="AE113" s="7"/>
      <c r="AF113" s="7"/>
      <c r="AG113" s="7"/>
      <c r="AH113" s="7"/>
    </row>
    <row r="114" spans="1:34" x14ac:dyDescent="0.2">
      <c r="A114" s="7" t="s">
        <v>194</v>
      </c>
      <c r="B114" s="2" t="s">
        <v>7</v>
      </c>
      <c r="C114" s="7">
        <v>-10.816703232085999</v>
      </c>
      <c r="D114" s="7"/>
      <c r="E114" s="7"/>
      <c r="F114" s="7"/>
      <c r="G114" s="7"/>
      <c r="H114"/>
      <c r="I114"/>
      <c r="J114"/>
      <c r="K114"/>
      <c r="L114"/>
      <c r="M114"/>
      <c r="N114"/>
      <c r="O114" s="7">
        <v>-12.861045867387771</v>
      </c>
      <c r="P114" s="7"/>
      <c r="Q114" s="7"/>
      <c r="R114" s="7"/>
      <c r="S114" s="7">
        <v>-3.7651246685045789</v>
      </c>
      <c r="T114" s="7"/>
      <c r="U114" s="7"/>
      <c r="V114" s="7"/>
      <c r="W114" s="7">
        <v>-8.2250732764692476</v>
      </c>
      <c r="X114"/>
      <c r="Y114"/>
      <c r="Z114"/>
      <c r="AA114" s="7">
        <v>-5.7135034297447342</v>
      </c>
      <c r="AB114" s="7"/>
      <c r="AC114" s="7"/>
      <c r="AD114" s="7"/>
      <c r="AE114" s="7">
        <v>-14.666027441704713</v>
      </c>
      <c r="AF114" s="7"/>
      <c r="AG114" s="7"/>
      <c r="AH114" s="7"/>
    </row>
    <row r="115" spans="1:34" x14ac:dyDescent="0.2">
      <c r="A115" s="7" t="s">
        <v>195</v>
      </c>
      <c r="B115" s="2" t="s">
        <v>7</v>
      </c>
      <c r="C115" s="7">
        <v>-9.4738217659905057</v>
      </c>
      <c r="D115" s="7"/>
      <c r="E115" s="7"/>
      <c r="F115" s="7"/>
      <c r="G115" s="7"/>
      <c r="H115"/>
      <c r="I115"/>
      <c r="J115"/>
      <c r="K115">
        <v>-13.616815241704899</v>
      </c>
      <c r="L115"/>
      <c r="M115"/>
      <c r="N115"/>
      <c r="O115" s="7">
        <v>-13.255129995458482</v>
      </c>
      <c r="P115" s="7"/>
      <c r="Q115" s="7"/>
      <c r="R115" s="7"/>
      <c r="S115" s="7">
        <v>1.1406545646899724</v>
      </c>
      <c r="T115" s="7"/>
      <c r="U115" s="7"/>
      <c r="V115" s="7"/>
      <c r="W115" s="7">
        <v>-5.9497898885245641</v>
      </c>
      <c r="X115"/>
      <c r="Y115"/>
      <c r="Z115"/>
      <c r="AA115" s="7">
        <v>-9.9637583958160967</v>
      </c>
      <c r="AB115" s="7"/>
      <c r="AC115" s="7"/>
      <c r="AD115" s="7"/>
      <c r="AE115" s="7">
        <v>-11.416255380000699</v>
      </c>
      <c r="AF115" s="7"/>
      <c r="AG115" s="7"/>
      <c r="AH115" s="7"/>
    </row>
    <row r="116" spans="1:34" x14ac:dyDescent="0.2">
      <c r="A116" s="7" t="s">
        <v>196</v>
      </c>
      <c r="B116" s="2" t="s">
        <v>13</v>
      </c>
      <c r="C116" s="7">
        <v>-12.704940046529678</v>
      </c>
      <c r="D116" s="3">
        <f>COUNT(C116:C125)</f>
        <v>10</v>
      </c>
      <c r="E116" s="3">
        <f>10-D116</f>
        <v>0</v>
      </c>
      <c r="F116" s="11">
        <f>COUNTIF(C116:C125,"&lt;=-10,11")/D116</f>
        <v>0.6</v>
      </c>
      <c r="G116" s="7"/>
      <c r="H116" s="3">
        <f t="shared" ref="H116" si="182">COUNT(G116:G125)</f>
        <v>4</v>
      </c>
      <c r="I116" s="3">
        <f t="shared" ref="I116" si="183">10-H116</f>
        <v>6</v>
      </c>
      <c r="J116" s="11">
        <f t="shared" ref="J116" si="184">COUNTIF(G116:G125,"&lt;=-11,29")/H116</f>
        <v>0.5</v>
      </c>
      <c r="K116">
        <v>-10.085432835970726</v>
      </c>
      <c r="L116" s="3">
        <f t="shared" ref="L116" si="185">COUNT(K116:K125)</f>
        <v>5</v>
      </c>
      <c r="M116" s="3">
        <f t="shared" ref="M116" si="186">10-L116</f>
        <v>5</v>
      </c>
      <c r="N116" s="11">
        <f t="shared" ref="N116" si="187">COUNTIF(K116:K125,"&lt;=-11,84")/L116</f>
        <v>0</v>
      </c>
      <c r="O116" s="7"/>
      <c r="P116" s="3">
        <f t="shared" ref="P116" si="188">COUNT(O116:O125)</f>
        <v>5</v>
      </c>
      <c r="Q116" s="3">
        <f t="shared" ref="Q116" si="189">10-P116</f>
        <v>5</v>
      </c>
      <c r="R116" s="11">
        <f t="shared" ref="R116" si="190">COUNTIF(O116:O125,"&lt;=-11,21")/P116</f>
        <v>0.2</v>
      </c>
      <c r="S116" s="7">
        <v>-8.3163264956706868</v>
      </c>
      <c r="T116" s="3">
        <f t="shared" ref="T116" si="191">COUNT(S116:S125)</f>
        <v>10</v>
      </c>
      <c r="U116" s="3">
        <f t="shared" ref="U116" si="192">10-T116</f>
        <v>0</v>
      </c>
      <c r="V116" s="11">
        <f t="shared" ref="V116" si="193">COUNTIF(S116:S125,"&lt;=-6,98")/T116</f>
        <v>0.5</v>
      </c>
      <c r="W116" s="7"/>
      <c r="X116" s="3">
        <f t="shared" ref="X116" si="194">COUNT(W116:W125)</f>
        <v>9</v>
      </c>
      <c r="Y116" s="3">
        <f t="shared" ref="Y116" si="195">10-X116</f>
        <v>1</v>
      </c>
      <c r="Z116" s="11">
        <f t="shared" ref="Z116" si="196">COUNTIF(W116:W125,"&lt;=-10,28")/X116</f>
        <v>0.88888888888888884</v>
      </c>
      <c r="AA116" s="7">
        <v>-5.851791929871343</v>
      </c>
      <c r="AB116" s="3">
        <f t="shared" ref="AB116" si="197">COUNT(AA116:AA125)</f>
        <v>10</v>
      </c>
      <c r="AC116" s="3">
        <f t="shared" ref="AC116" si="198">10-AB116</f>
        <v>0</v>
      </c>
      <c r="AD116" s="11">
        <f t="shared" ref="AD116" si="199">COUNTIF(AA116:AA125,"&lt;=-9,10")/AB116</f>
        <v>0</v>
      </c>
      <c r="AE116" s="7">
        <v>-12.306336742704806</v>
      </c>
      <c r="AF116" s="3">
        <f t="shared" ref="AF116" si="200">COUNT(AE116:AE125)</f>
        <v>10</v>
      </c>
      <c r="AG116" s="3">
        <f t="shared" ref="AG116" si="201">10-AF116</f>
        <v>0</v>
      </c>
      <c r="AH116" s="11">
        <f t="shared" ref="AH116" si="202">COUNTIF(AE116:AE125,"&lt;=-9,99")/AF116</f>
        <v>0.5</v>
      </c>
    </row>
    <row r="117" spans="1:34" x14ac:dyDescent="0.2">
      <c r="A117" s="7" t="s">
        <v>197</v>
      </c>
      <c r="B117" s="2" t="s">
        <v>13</v>
      </c>
      <c r="C117" s="7">
        <v>-10.239618401894493</v>
      </c>
      <c r="D117" s="7"/>
      <c r="E117" s="7"/>
      <c r="F117" s="7"/>
      <c r="G117" s="7"/>
      <c r="H117"/>
      <c r="I117"/>
      <c r="J117"/>
      <c r="K117"/>
      <c r="L117"/>
      <c r="M117"/>
      <c r="N117"/>
      <c r="O117" s="7"/>
      <c r="P117" s="7"/>
      <c r="Q117" s="7"/>
      <c r="R117" s="7"/>
      <c r="S117" s="7">
        <v>-8.4139410454266592</v>
      </c>
      <c r="T117" s="7"/>
      <c r="U117" s="7"/>
      <c r="V117" s="7"/>
      <c r="W117" s="7">
        <v>-10.286773646505043</v>
      </c>
      <c r="X117"/>
      <c r="Y117"/>
      <c r="Z117"/>
      <c r="AA117" s="7">
        <v>-8.5625475136600677</v>
      </c>
      <c r="AB117" s="7"/>
      <c r="AC117" s="7"/>
      <c r="AD117" s="7"/>
      <c r="AE117" s="7">
        <v>-12.162943192956982</v>
      </c>
      <c r="AF117" s="7"/>
      <c r="AG117" s="7"/>
      <c r="AH117" s="7"/>
    </row>
    <row r="118" spans="1:34" x14ac:dyDescent="0.2">
      <c r="A118" s="7" t="s">
        <v>198</v>
      </c>
      <c r="B118" s="2" t="s">
        <v>13</v>
      </c>
      <c r="C118" s="7">
        <v>-3.745794897603314</v>
      </c>
      <c r="D118" s="7"/>
      <c r="E118" s="7"/>
      <c r="F118" s="7"/>
      <c r="G118" s="7"/>
      <c r="H118"/>
      <c r="I118"/>
      <c r="J118"/>
      <c r="K118">
        <v>-6.4350403931839928</v>
      </c>
      <c r="L118"/>
      <c r="M118"/>
      <c r="N118"/>
      <c r="O118" s="7">
        <v>-9.3103943442384249</v>
      </c>
      <c r="P118" s="7"/>
      <c r="Q118" s="7"/>
      <c r="R118" s="7"/>
      <c r="S118" s="7">
        <v>-4.3022434336053292</v>
      </c>
      <c r="T118" s="7"/>
      <c r="U118" s="7"/>
      <c r="V118" s="7"/>
      <c r="W118" s="7">
        <v>-10.824168872824584</v>
      </c>
      <c r="X118"/>
      <c r="Y118"/>
      <c r="Z118"/>
      <c r="AA118" s="7">
        <v>-5.7559883387622461</v>
      </c>
      <c r="AB118" s="7"/>
      <c r="AC118" s="7"/>
      <c r="AD118" s="7"/>
      <c r="AE118" s="7">
        <v>-11.115375918555367</v>
      </c>
      <c r="AF118" s="7"/>
      <c r="AG118" s="7"/>
      <c r="AH118" s="7"/>
    </row>
    <row r="119" spans="1:34" x14ac:dyDescent="0.2">
      <c r="A119" s="7" t="s">
        <v>199</v>
      </c>
      <c r="B119" s="2" t="s">
        <v>13</v>
      </c>
      <c r="C119" s="7">
        <v>-10.192850682374019</v>
      </c>
      <c r="D119" s="7"/>
      <c r="E119" s="7"/>
      <c r="F119" s="7"/>
      <c r="G119" s="7">
        <v>-13.318926777023524</v>
      </c>
      <c r="H119"/>
      <c r="I119"/>
      <c r="J119"/>
      <c r="K119">
        <v>-11.354703185339726</v>
      </c>
      <c r="L119"/>
      <c r="M119"/>
      <c r="N119"/>
      <c r="O119" s="7"/>
      <c r="P119" s="7"/>
      <c r="Q119" s="7"/>
      <c r="R119" s="7"/>
      <c r="S119" s="7">
        <v>-8.6183336314516872</v>
      </c>
      <c r="T119" s="7"/>
      <c r="U119" s="7"/>
      <c r="V119" s="7"/>
      <c r="W119" s="7">
        <v>-13.962471951455662</v>
      </c>
      <c r="X119"/>
      <c r="Y119"/>
      <c r="Z119"/>
      <c r="AA119" s="7">
        <v>-6.5082329850862441</v>
      </c>
      <c r="AB119" s="7"/>
      <c r="AC119" s="7"/>
      <c r="AD119" s="7"/>
      <c r="AE119" s="7">
        <v>-7.6098228074117191</v>
      </c>
      <c r="AF119" s="7"/>
      <c r="AG119" s="7"/>
      <c r="AH119" s="7"/>
    </row>
    <row r="120" spans="1:34" x14ac:dyDescent="0.2">
      <c r="A120" s="7" t="s">
        <v>200</v>
      </c>
      <c r="B120" s="2" t="s">
        <v>13</v>
      </c>
      <c r="C120" s="7">
        <v>-6.9631070985054082</v>
      </c>
      <c r="D120" s="7"/>
      <c r="E120" s="7"/>
      <c r="F120" s="7"/>
      <c r="G120" s="7"/>
      <c r="H120"/>
      <c r="I120"/>
      <c r="J120"/>
      <c r="K120"/>
      <c r="L120"/>
      <c r="M120"/>
      <c r="N120"/>
      <c r="O120" s="7">
        <v>-11.888805237308558</v>
      </c>
      <c r="P120" s="7"/>
      <c r="Q120" s="7"/>
      <c r="R120" s="7"/>
      <c r="S120" s="7">
        <v>-3.9101385212882867</v>
      </c>
      <c r="T120" s="7"/>
      <c r="U120" s="7"/>
      <c r="V120" s="7"/>
      <c r="W120" s="7">
        <v>-10.858259249670908</v>
      </c>
      <c r="X120"/>
      <c r="Y120"/>
      <c r="Z120"/>
      <c r="AA120" s="7">
        <v>-2.457882285267381</v>
      </c>
      <c r="AB120" s="7"/>
      <c r="AC120" s="7"/>
      <c r="AD120" s="7"/>
      <c r="AE120" s="7">
        <v>-8.7868962160169843</v>
      </c>
      <c r="AF120" s="7"/>
      <c r="AG120" s="7"/>
      <c r="AH120" s="7"/>
    </row>
    <row r="121" spans="1:34" x14ac:dyDescent="0.2">
      <c r="A121" s="7" t="s">
        <v>201</v>
      </c>
      <c r="B121" s="2" t="s">
        <v>13</v>
      </c>
      <c r="C121" s="7">
        <v>-8.7781063288893879</v>
      </c>
      <c r="D121" s="7"/>
      <c r="E121" s="7"/>
      <c r="F121" s="7"/>
      <c r="G121" s="7"/>
      <c r="H121"/>
      <c r="I121"/>
      <c r="J121"/>
      <c r="K121"/>
      <c r="L121"/>
      <c r="M121"/>
      <c r="N121"/>
      <c r="O121" s="7">
        <v>-9.0770217912767563</v>
      </c>
      <c r="P121" s="7"/>
      <c r="Q121" s="7"/>
      <c r="R121" s="7"/>
      <c r="S121" s="7">
        <v>-7.1476479940277766</v>
      </c>
      <c r="T121" s="7"/>
      <c r="U121" s="7"/>
      <c r="V121" s="7"/>
      <c r="W121" s="7">
        <v>-13.175758820584074</v>
      </c>
      <c r="X121"/>
      <c r="Y121"/>
      <c r="Z121"/>
      <c r="AA121" s="7">
        <v>-7.140745150456933</v>
      </c>
      <c r="AB121" s="7"/>
      <c r="AC121" s="7"/>
      <c r="AD121" s="7"/>
      <c r="AE121" s="7">
        <v>-6.7390454117516567</v>
      </c>
      <c r="AF121" s="7"/>
      <c r="AG121" s="7"/>
      <c r="AH121" s="7"/>
    </row>
    <row r="122" spans="1:34" x14ac:dyDescent="0.2">
      <c r="A122" s="7" t="s">
        <v>202</v>
      </c>
      <c r="B122" s="2" t="s">
        <v>13</v>
      </c>
      <c r="C122" s="7">
        <v>-11.491509824910647</v>
      </c>
      <c r="D122" s="7"/>
      <c r="E122" s="7"/>
      <c r="F122" s="7"/>
      <c r="G122" s="7">
        <v>-10.622101400682643</v>
      </c>
      <c r="H122"/>
      <c r="I122"/>
      <c r="J122"/>
      <c r="K122">
        <v>-10.089594049424321</v>
      </c>
      <c r="L122"/>
      <c r="M122"/>
      <c r="N122"/>
      <c r="O122" s="7"/>
      <c r="P122" s="7"/>
      <c r="Q122" s="7"/>
      <c r="R122" s="7"/>
      <c r="S122" s="7">
        <v>-1.2372185123628914</v>
      </c>
      <c r="T122" s="7"/>
      <c r="U122" s="7"/>
      <c r="V122" s="7"/>
      <c r="W122" s="7">
        <v>-14.123627570242352</v>
      </c>
      <c r="X122"/>
      <c r="Y122"/>
      <c r="Z122"/>
      <c r="AA122" s="7">
        <v>-1.3306231594119629</v>
      </c>
      <c r="AB122" s="7"/>
      <c r="AC122" s="7"/>
      <c r="AD122" s="7"/>
      <c r="AE122" s="7">
        <v>-14.414834615973138</v>
      </c>
      <c r="AF122" s="7"/>
      <c r="AG122" s="7"/>
      <c r="AH122" s="7"/>
    </row>
    <row r="123" spans="1:34" x14ac:dyDescent="0.2">
      <c r="A123" s="7" t="s">
        <v>203</v>
      </c>
      <c r="B123" s="2" t="s">
        <v>13</v>
      </c>
      <c r="C123" s="7">
        <v>-12.55210300089229</v>
      </c>
      <c r="D123" s="7"/>
      <c r="E123" s="7"/>
      <c r="F123" s="7"/>
      <c r="G123" s="7">
        <v>-11.30447735093038</v>
      </c>
      <c r="H123"/>
      <c r="I123"/>
      <c r="J123"/>
      <c r="K123"/>
      <c r="L123"/>
      <c r="M123"/>
      <c r="N123"/>
      <c r="O123" s="7">
        <v>-10.670446217637835</v>
      </c>
      <c r="P123" s="7"/>
      <c r="Q123" s="7"/>
      <c r="R123" s="7"/>
      <c r="S123" s="7">
        <v>-6.7895818267143087</v>
      </c>
      <c r="T123" s="7"/>
      <c r="U123" s="7"/>
      <c r="V123" s="7"/>
      <c r="W123" s="7">
        <v>-13.562732369477725</v>
      </c>
      <c r="X123"/>
      <c r="Y123"/>
      <c r="Z123"/>
      <c r="AA123" s="7">
        <v>7.0276296401710852</v>
      </c>
      <c r="AB123" s="7"/>
      <c r="AC123" s="7"/>
      <c r="AD123" s="7"/>
      <c r="AE123" s="7">
        <v>0.88059821857490006</v>
      </c>
      <c r="AF123" s="7"/>
      <c r="AG123" s="7"/>
      <c r="AH123" s="7"/>
    </row>
    <row r="124" spans="1:34" x14ac:dyDescent="0.2">
      <c r="A124" s="7" t="s">
        <v>204</v>
      </c>
      <c r="B124" s="2" t="s">
        <v>13</v>
      </c>
      <c r="C124" s="7">
        <v>-13.227802255960693</v>
      </c>
      <c r="D124" s="7"/>
      <c r="E124" s="7"/>
      <c r="F124" s="7"/>
      <c r="G124" s="7"/>
      <c r="H124"/>
      <c r="I124"/>
      <c r="J124"/>
      <c r="K124"/>
      <c r="L124"/>
      <c r="M124"/>
      <c r="N124"/>
      <c r="O124" s="7"/>
      <c r="P124" s="7"/>
      <c r="Q124" s="7"/>
      <c r="R124" s="7"/>
      <c r="S124" s="7">
        <v>-9.3172360019063447</v>
      </c>
      <c r="T124" s="7"/>
      <c r="U124" s="7"/>
      <c r="V124" s="7"/>
      <c r="W124" s="7">
        <v>-11.95302940568388</v>
      </c>
      <c r="X124"/>
      <c r="Y124"/>
      <c r="Z124"/>
      <c r="AA124" s="7">
        <v>-9.0223523953714775</v>
      </c>
      <c r="AB124" s="7"/>
      <c r="AC124" s="7"/>
      <c r="AD124" s="7"/>
      <c r="AE124" s="7">
        <v>-7.971217957008248</v>
      </c>
      <c r="AF124" s="7"/>
      <c r="AG124" s="7"/>
      <c r="AH124" s="7"/>
    </row>
    <row r="125" spans="1:34" x14ac:dyDescent="0.2">
      <c r="A125" s="7" t="s">
        <v>205</v>
      </c>
      <c r="B125" s="2" t="s">
        <v>13</v>
      </c>
      <c r="C125" s="7">
        <v>7.2222238078002148</v>
      </c>
      <c r="D125" s="7"/>
      <c r="E125" s="7"/>
      <c r="F125" s="7"/>
      <c r="G125" s="7">
        <v>-10.265621781435959</v>
      </c>
      <c r="H125"/>
      <c r="I125"/>
      <c r="J125"/>
      <c r="K125">
        <v>-9.2007942488137573</v>
      </c>
      <c r="L125"/>
      <c r="M125"/>
      <c r="N125"/>
      <c r="O125" s="7">
        <v>-10.851621613880891</v>
      </c>
      <c r="P125" s="7"/>
      <c r="Q125" s="7"/>
      <c r="R125" s="7"/>
      <c r="S125" s="7">
        <v>0.95807051413064448</v>
      </c>
      <c r="T125" s="7"/>
      <c r="U125" s="7"/>
      <c r="V125" s="7"/>
      <c r="W125" s="7">
        <v>-6.8029675520361712</v>
      </c>
      <c r="X125"/>
      <c r="Y125"/>
      <c r="Z125"/>
      <c r="AA125" s="7">
        <v>-3.8831280894328324</v>
      </c>
      <c r="AB125" s="7"/>
      <c r="AC125" s="7"/>
      <c r="AD125" s="7"/>
      <c r="AE125" s="7">
        <v>-14.692227097928555</v>
      </c>
      <c r="AF125" s="7"/>
      <c r="AG125" s="7"/>
      <c r="AH125" s="7"/>
    </row>
    <row r="126" spans="1:34" x14ac:dyDescent="0.2">
      <c r="A126" s="7" t="s">
        <v>206</v>
      </c>
      <c r="B126" s="2" t="s">
        <v>20</v>
      </c>
      <c r="C126" s="7"/>
      <c r="D126" s="3">
        <f>COUNT(C126:C135)</f>
        <v>5</v>
      </c>
      <c r="E126" s="3">
        <f>10-D126</f>
        <v>5</v>
      </c>
      <c r="F126" s="11">
        <f>COUNTIF(C126:C135,"&lt;=-10,11")/D126</f>
        <v>0.6</v>
      </c>
      <c r="G126" s="7"/>
      <c r="H126" s="3">
        <f t="shared" ref="H126" si="203">COUNT(G126:G135)</f>
        <v>0</v>
      </c>
      <c r="I126" s="3">
        <f t="shared" ref="I126" si="204">10-H126</f>
        <v>10</v>
      </c>
      <c r="J126" s="11" t="s">
        <v>75</v>
      </c>
      <c r="K126">
        <v>-8.2641451363823517</v>
      </c>
      <c r="L126" s="3">
        <f t="shared" ref="L126" si="205">COUNT(K126:K135)</f>
        <v>4</v>
      </c>
      <c r="M126" s="3">
        <f t="shared" ref="M126" si="206">10-L126</f>
        <v>6</v>
      </c>
      <c r="N126" s="11">
        <f t="shared" ref="N126" si="207">COUNTIF(K126:K135,"&lt;=-11,84")/L126</f>
        <v>0.5</v>
      </c>
      <c r="O126" s="7"/>
      <c r="P126" s="3">
        <f t="shared" ref="P126" si="208">COUNT(O126:O135)</f>
        <v>3</v>
      </c>
      <c r="Q126" s="3">
        <f t="shared" ref="Q126" si="209">10-P126</f>
        <v>7</v>
      </c>
      <c r="R126" s="11">
        <f t="shared" ref="R126" si="210">COUNTIF(O126:O135,"&lt;=-11,21")/P126</f>
        <v>0.33333333333333331</v>
      </c>
      <c r="S126" s="7">
        <v>-9.5960164438071338</v>
      </c>
      <c r="T126" s="3">
        <f t="shared" ref="T126" si="211">COUNT(S126:S135)</f>
        <v>10</v>
      </c>
      <c r="U126" s="3">
        <f t="shared" ref="U126" si="212">10-T126</f>
        <v>0</v>
      </c>
      <c r="V126" s="11">
        <f t="shared" ref="V126" si="213">COUNTIF(S126:S135,"&lt;=-6,98")/T126</f>
        <v>0.8</v>
      </c>
      <c r="W126" s="7"/>
      <c r="X126" s="3">
        <f t="shared" ref="X126" si="214">COUNT(W126:W135)</f>
        <v>5</v>
      </c>
      <c r="Y126" s="3">
        <f t="shared" ref="Y126" si="215">10-X126</f>
        <v>5</v>
      </c>
      <c r="Z126" s="11">
        <f t="shared" ref="Z126" si="216">COUNTIF(W126:W135,"&lt;=-10,28")/X126</f>
        <v>0.8</v>
      </c>
      <c r="AA126" s="7">
        <v>-0.90082262373997346</v>
      </c>
      <c r="AB126" s="3">
        <f t="shared" ref="AB126" si="217">COUNT(AA126:AA135)</f>
        <v>10</v>
      </c>
      <c r="AC126" s="3">
        <f t="shared" ref="AC126" si="218">10-AB126</f>
        <v>0</v>
      </c>
      <c r="AD126" s="11">
        <f t="shared" ref="AD126" si="219">COUNTIF(AA126:AA135,"&lt;=-9,10")/AB126</f>
        <v>0.4</v>
      </c>
      <c r="AE126" s="7">
        <v>-6.8151976448087614</v>
      </c>
      <c r="AF126" s="3">
        <f t="shared" ref="AF126" si="220">COUNT(AE126:AE135)</f>
        <v>7</v>
      </c>
      <c r="AG126" s="3">
        <f t="shared" ref="AG126" si="221">10-AF126</f>
        <v>3</v>
      </c>
      <c r="AH126" s="11">
        <f t="shared" ref="AH126" si="222">COUNTIF(AE126:AE135,"&lt;=-9,99")/AF126</f>
        <v>0.14285714285714285</v>
      </c>
    </row>
    <row r="127" spans="1:34" x14ac:dyDescent="0.2">
      <c r="A127" s="7" t="s">
        <v>207</v>
      </c>
      <c r="B127" s="2" t="s">
        <v>20</v>
      </c>
      <c r="C127" s="7">
        <v>-10.615902877643961</v>
      </c>
      <c r="D127" s="7"/>
      <c r="E127" s="7"/>
      <c r="F127" s="7"/>
      <c r="G127" s="7"/>
      <c r="H127"/>
      <c r="I127"/>
      <c r="J127"/>
      <c r="K127"/>
      <c r="L127"/>
      <c r="M127"/>
      <c r="N127"/>
      <c r="O127" s="7"/>
      <c r="P127" s="7"/>
      <c r="Q127" s="7"/>
      <c r="R127" s="7"/>
      <c r="S127" s="7">
        <v>-5.5354116221473033</v>
      </c>
      <c r="T127" s="7"/>
      <c r="U127" s="7"/>
      <c r="V127" s="7"/>
      <c r="W127" s="7">
        <v>-3.096369793002248</v>
      </c>
      <c r="X127"/>
      <c r="Y127"/>
      <c r="Z127"/>
      <c r="AA127" s="7">
        <v>-6.8579119940259679</v>
      </c>
      <c r="AB127" s="7"/>
      <c r="AC127" s="7"/>
      <c r="AD127" s="7"/>
      <c r="AE127" s="7"/>
      <c r="AF127" s="7"/>
      <c r="AG127" s="7"/>
      <c r="AH127" s="7"/>
    </row>
    <row r="128" spans="1:34" x14ac:dyDescent="0.2">
      <c r="A128" s="7" t="s">
        <v>208</v>
      </c>
      <c r="B128" s="2" t="s">
        <v>20</v>
      </c>
      <c r="C128" s="7">
        <v>-8.6333525284430834</v>
      </c>
      <c r="D128" s="7"/>
      <c r="E128" s="7"/>
      <c r="F128" s="7"/>
      <c r="G128" s="7"/>
      <c r="H128"/>
      <c r="I128"/>
      <c r="J128"/>
      <c r="K128"/>
      <c r="L128"/>
      <c r="M128"/>
      <c r="N128"/>
      <c r="O128" s="7">
        <v>-10.488661339354834</v>
      </c>
      <c r="P128" s="7"/>
      <c r="Q128" s="7"/>
      <c r="R128" s="7"/>
      <c r="S128" s="7">
        <v>-9.9451786957251844</v>
      </c>
      <c r="T128" s="7"/>
      <c r="U128" s="7"/>
      <c r="V128" s="7"/>
      <c r="W128" s="7">
        <v>-13.265470273774788</v>
      </c>
      <c r="X128"/>
      <c r="Y128"/>
      <c r="Z128"/>
      <c r="AA128" s="7">
        <v>-12.656721358349747</v>
      </c>
      <c r="AB128" s="7"/>
      <c r="AC128" s="7"/>
      <c r="AD128" s="7"/>
      <c r="AE128" s="7"/>
      <c r="AF128" s="7"/>
      <c r="AG128" s="7"/>
      <c r="AH128" s="7"/>
    </row>
    <row r="129" spans="1:34" x14ac:dyDescent="0.2">
      <c r="A129" s="7" t="s">
        <v>209</v>
      </c>
      <c r="B129" s="2" t="s">
        <v>20</v>
      </c>
      <c r="C129" s="7">
        <v>-11.343187300678169</v>
      </c>
      <c r="D129" s="7"/>
      <c r="E129" s="7"/>
      <c r="F129" s="7"/>
      <c r="G129" s="7"/>
      <c r="H129"/>
      <c r="I129"/>
      <c r="J129"/>
      <c r="K129"/>
      <c r="L129"/>
      <c r="M129"/>
      <c r="N129"/>
      <c r="O129" s="7"/>
      <c r="P129" s="7"/>
      <c r="Q129" s="7"/>
      <c r="R129" s="7"/>
      <c r="S129" s="7">
        <v>-7.043578755877923</v>
      </c>
      <c r="T129" s="7"/>
      <c r="U129" s="7"/>
      <c r="V129" s="7"/>
      <c r="W129" s="7"/>
      <c r="X129"/>
      <c r="Y129"/>
      <c r="Z129"/>
      <c r="AA129" s="7">
        <v>-8.9291508182775363</v>
      </c>
      <c r="AB129" s="7"/>
      <c r="AC129" s="7"/>
      <c r="AD129" s="7"/>
      <c r="AE129" s="7">
        <v>-7.7746589954109853</v>
      </c>
      <c r="AF129" s="7"/>
      <c r="AG129" s="7"/>
      <c r="AH129" s="7"/>
    </row>
    <row r="130" spans="1:34" x14ac:dyDescent="0.2">
      <c r="A130" s="7" t="s">
        <v>210</v>
      </c>
      <c r="B130" s="2" t="s">
        <v>20</v>
      </c>
      <c r="C130" s="7"/>
      <c r="D130" s="7"/>
      <c r="E130" s="7"/>
      <c r="F130" s="7"/>
      <c r="G130" s="7"/>
      <c r="H130"/>
      <c r="I130"/>
      <c r="J130"/>
      <c r="K130">
        <v>-15.387816487845548</v>
      </c>
      <c r="L130"/>
      <c r="M130"/>
      <c r="N130"/>
      <c r="O130" s="7"/>
      <c r="P130" s="7"/>
      <c r="Q130" s="7"/>
      <c r="R130" s="7"/>
      <c r="S130" s="7">
        <v>-11.881744553379301</v>
      </c>
      <c r="T130" s="7"/>
      <c r="U130" s="7"/>
      <c r="V130" s="7"/>
      <c r="W130" s="7"/>
      <c r="X130"/>
      <c r="Y130"/>
      <c r="Z130"/>
      <c r="AA130" s="7">
        <v>-12.801873837815284</v>
      </c>
      <c r="AB130" s="7"/>
      <c r="AC130" s="7"/>
      <c r="AD130" s="7"/>
      <c r="AE130" s="7">
        <v>-7.9648642048049014</v>
      </c>
      <c r="AF130" s="7"/>
      <c r="AG130" s="7"/>
      <c r="AH130" s="7"/>
    </row>
    <row r="131" spans="1:34" x14ac:dyDescent="0.2">
      <c r="A131" s="7" t="s">
        <v>211</v>
      </c>
      <c r="B131" s="2" t="s">
        <v>20</v>
      </c>
      <c r="C131" s="7">
        <v>-11.906145194037194</v>
      </c>
      <c r="D131" s="7"/>
      <c r="E131" s="7"/>
      <c r="F131" s="7"/>
      <c r="G131" s="7"/>
      <c r="H131"/>
      <c r="I131"/>
      <c r="J131"/>
      <c r="K131">
        <v>-11.608566078365605</v>
      </c>
      <c r="L131"/>
      <c r="M131"/>
      <c r="N131"/>
      <c r="O131" s="7"/>
      <c r="P131" s="7"/>
      <c r="Q131" s="7"/>
      <c r="R131" s="7"/>
      <c r="S131" s="7">
        <v>-9.5658946647396004</v>
      </c>
      <c r="T131" s="7"/>
      <c r="U131" s="7"/>
      <c r="V131" s="7"/>
      <c r="W131" s="7">
        <v>-15.023689766539141</v>
      </c>
      <c r="X131"/>
      <c r="Y131"/>
      <c r="Z131"/>
      <c r="AA131" s="7">
        <v>-6.9150949640308959</v>
      </c>
      <c r="AB131" s="7"/>
      <c r="AC131" s="7"/>
      <c r="AD131" s="7"/>
      <c r="AE131" s="7">
        <v>-14.314896812269925</v>
      </c>
      <c r="AF131" s="7"/>
      <c r="AG131" s="7"/>
      <c r="AH131" s="7"/>
    </row>
    <row r="132" spans="1:34" x14ac:dyDescent="0.2">
      <c r="A132" s="7" t="s">
        <v>212</v>
      </c>
      <c r="B132" s="2" t="s">
        <v>20</v>
      </c>
      <c r="C132" s="7"/>
      <c r="D132" s="7"/>
      <c r="E132" s="7"/>
      <c r="F132" s="7"/>
      <c r="G132" s="7"/>
      <c r="H132"/>
      <c r="I132"/>
      <c r="J132"/>
      <c r="K132"/>
      <c r="L132"/>
      <c r="M132"/>
      <c r="N132"/>
      <c r="O132" s="7">
        <v>-11.835789672409954</v>
      </c>
      <c r="P132" s="7"/>
      <c r="Q132" s="7"/>
      <c r="R132" s="7"/>
      <c r="S132" s="7">
        <v>-12.614235123667662</v>
      </c>
      <c r="T132" s="7"/>
      <c r="U132" s="7"/>
      <c r="V132" s="7"/>
      <c r="W132" s="7"/>
      <c r="X132"/>
      <c r="Y132"/>
      <c r="Z132"/>
      <c r="AA132" s="7">
        <v>-7.611532268626104</v>
      </c>
      <c r="AB132" s="7"/>
      <c r="AC132" s="7"/>
      <c r="AD132" s="7"/>
      <c r="AE132" s="7">
        <v>-4.210318695061364</v>
      </c>
      <c r="AF132" s="7"/>
      <c r="AG132" s="7"/>
      <c r="AH132" s="7"/>
    </row>
    <row r="133" spans="1:34" x14ac:dyDescent="0.2">
      <c r="A133" s="7" t="s">
        <v>213</v>
      </c>
      <c r="B133" s="2" t="s">
        <v>20</v>
      </c>
      <c r="C133" s="7">
        <v>-8.8565192038890768</v>
      </c>
      <c r="D133" s="7"/>
      <c r="E133" s="7"/>
      <c r="F133" s="7"/>
      <c r="G133" s="7"/>
      <c r="H133"/>
      <c r="I133"/>
      <c r="J133"/>
      <c r="K133">
        <v>-12.655801627470078</v>
      </c>
      <c r="L133"/>
      <c r="M133"/>
      <c r="N133"/>
      <c r="O133" s="7">
        <v>-10.597792771554801</v>
      </c>
      <c r="P133" s="7"/>
      <c r="Q133" s="7"/>
      <c r="R133" s="7"/>
      <c r="S133" s="7">
        <v>-6.4445551657527052</v>
      </c>
      <c r="T133" s="7"/>
      <c r="U133" s="7"/>
      <c r="V133" s="7"/>
      <c r="W133" s="7">
        <v>-12.848532894307166</v>
      </c>
      <c r="X133"/>
      <c r="Y133"/>
      <c r="Z133"/>
      <c r="AA133" s="7">
        <v>-9.3328933832736052</v>
      </c>
      <c r="AB133" s="7"/>
      <c r="AC133" s="7"/>
      <c r="AD133" s="7"/>
      <c r="AE133" s="7">
        <v>-6.8729533993430474</v>
      </c>
      <c r="AF133" s="7"/>
      <c r="AG133" s="7"/>
      <c r="AH133" s="7"/>
    </row>
    <row r="134" spans="1:34" x14ac:dyDescent="0.2">
      <c r="A134" s="7" t="s">
        <v>214</v>
      </c>
      <c r="B134" s="2" t="s">
        <v>20</v>
      </c>
      <c r="C134" s="7"/>
      <c r="D134" s="7"/>
      <c r="E134" s="7"/>
      <c r="F134" s="7"/>
      <c r="G134" s="7"/>
      <c r="H134"/>
      <c r="I134"/>
      <c r="J134"/>
      <c r="K134"/>
      <c r="L134"/>
      <c r="M134"/>
      <c r="N134"/>
      <c r="O134" s="7"/>
      <c r="P134" s="7"/>
      <c r="Q134" s="7"/>
      <c r="R134" s="7"/>
      <c r="S134" s="7">
        <v>-9.3039914689868333</v>
      </c>
      <c r="T134" s="7"/>
      <c r="U134" s="7"/>
      <c r="V134" s="7"/>
      <c r="W134" s="7"/>
      <c r="X134"/>
      <c r="Y134"/>
      <c r="Z134"/>
      <c r="AA134" s="7">
        <v>-10.644696436243088</v>
      </c>
      <c r="AB134" s="7"/>
      <c r="AC134" s="7"/>
      <c r="AD134" s="7"/>
      <c r="AE134" s="7"/>
      <c r="AF134" s="7"/>
      <c r="AG134" s="7"/>
      <c r="AH134" s="7"/>
    </row>
    <row r="135" spans="1:34" x14ac:dyDescent="0.2">
      <c r="A135" s="7" t="s">
        <v>215</v>
      </c>
      <c r="B135" s="2" t="s">
        <v>20</v>
      </c>
      <c r="C135" s="7"/>
      <c r="D135" s="7"/>
      <c r="E135" s="7"/>
      <c r="F135" s="7"/>
      <c r="G135" s="7"/>
      <c r="H135"/>
      <c r="I135"/>
      <c r="J135"/>
      <c r="K135"/>
      <c r="L135"/>
      <c r="M135"/>
      <c r="N135"/>
      <c r="O135" s="7"/>
      <c r="P135" s="7"/>
      <c r="Q135" s="7"/>
      <c r="R135" s="7"/>
      <c r="S135" s="7">
        <v>-9.9220678698232891</v>
      </c>
      <c r="T135" s="7"/>
      <c r="U135" s="7"/>
      <c r="V135" s="7"/>
      <c r="W135" s="7">
        <v>-12.335468852264375</v>
      </c>
      <c r="X135"/>
      <c r="Y135"/>
      <c r="Z135"/>
      <c r="AA135" s="7">
        <v>-1.7725236264524598</v>
      </c>
      <c r="AB135" s="7"/>
      <c r="AC135" s="7"/>
      <c r="AD135" s="7"/>
      <c r="AE135" s="7">
        <v>-8.1672442793578615</v>
      </c>
      <c r="AF135" s="7"/>
      <c r="AG135" s="7"/>
      <c r="AH135" s="7"/>
    </row>
    <row r="136" spans="1:34" x14ac:dyDescent="0.2">
      <c r="A136" s="7" t="s">
        <v>216</v>
      </c>
      <c r="B136" s="2" t="s">
        <v>27</v>
      </c>
      <c r="C136" s="7"/>
      <c r="D136" s="3">
        <f>COUNT(C136:C145)</f>
        <v>3</v>
      </c>
      <c r="E136" s="3">
        <f>10-D136</f>
        <v>7</v>
      </c>
      <c r="F136" s="11">
        <f>COUNTIF(C136:C145,"&lt;=-10,11")/D136</f>
        <v>0.66666666666666663</v>
      </c>
      <c r="G136" s="7"/>
      <c r="H136" s="3">
        <f t="shared" ref="H136" si="223">COUNT(G136:G145)</f>
        <v>0</v>
      </c>
      <c r="I136" s="3">
        <f t="shared" ref="I136" si="224">10-H136</f>
        <v>10</v>
      </c>
      <c r="J136" s="11" t="s">
        <v>75</v>
      </c>
      <c r="K136"/>
      <c r="L136" s="3">
        <f t="shared" ref="L136" si="225">COUNT(K136:K145)</f>
        <v>3</v>
      </c>
      <c r="M136" s="3">
        <f t="shared" ref="M136" si="226">10-L136</f>
        <v>7</v>
      </c>
      <c r="N136" s="11">
        <f t="shared" ref="N136" si="227">COUNTIF(K136:K145,"&lt;=-11,84")/L136</f>
        <v>1</v>
      </c>
      <c r="O136" s="7">
        <v>-8.7250521039497926</v>
      </c>
      <c r="P136" s="3">
        <f t="shared" ref="P136" si="228">COUNT(O136:O145)</f>
        <v>3</v>
      </c>
      <c r="Q136" s="3">
        <f t="shared" ref="Q136" si="229">10-P136</f>
        <v>7</v>
      </c>
      <c r="R136" s="11">
        <f t="shared" ref="R136" si="230">COUNTIF(O136:O145,"&lt;=-11,21")/P136</f>
        <v>0.33333333333333331</v>
      </c>
      <c r="S136" s="7">
        <v>-13.410388150816022</v>
      </c>
      <c r="T136" s="3">
        <f t="shared" ref="T136" si="231">COUNT(S136:S145)</f>
        <v>10</v>
      </c>
      <c r="U136" s="3">
        <f t="shared" ref="U136" si="232">10-T136</f>
        <v>0</v>
      </c>
      <c r="V136" s="11">
        <f t="shared" ref="V136" si="233">COUNTIF(S136:S145,"&lt;=-6,98")/T136</f>
        <v>0.4</v>
      </c>
      <c r="W136" s="7"/>
      <c r="X136" s="3">
        <f t="shared" ref="X136" si="234">COUNT(W136:W145)</f>
        <v>5</v>
      </c>
      <c r="Y136" s="3">
        <f t="shared" ref="Y136" si="235">10-X136</f>
        <v>5</v>
      </c>
      <c r="Z136" s="11">
        <f t="shared" ref="Z136" si="236">COUNTIF(W136:W145,"&lt;=-10,28")/X136</f>
        <v>0.8</v>
      </c>
      <c r="AA136" s="7">
        <v>-4.2094156686381892</v>
      </c>
      <c r="AB136" s="3">
        <f t="shared" ref="AB136" si="237">COUNT(AA136:AA145)</f>
        <v>10</v>
      </c>
      <c r="AC136" s="3">
        <f t="shared" ref="AC136" si="238">10-AB136</f>
        <v>0</v>
      </c>
      <c r="AD136" s="11">
        <f t="shared" ref="AD136" si="239">COUNTIF(AA136:AA145,"&lt;=-9,10")/AB136</f>
        <v>0.6</v>
      </c>
      <c r="AE136" s="7">
        <v>-6.1149961789878917</v>
      </c>
      <c r="AF136" s="3">
        <f t="shared" ref="AF136" si="240">COUNT(AE136:AE145)</f>
        <v>6</v>
      </c>
      <c r="AG136" s="3">
        <f t="shared" ref="AG136" si="241">10-AF136</f>
        <v>4</v>
      </c>
      <c r="AH136" s="11">
        <f t="shared" ref="AH136" si="242">COUNTIF(AE136:AE145,"&lt;=-9,99")/AF136</f>
        <v>0.16666666666666666</v>
      </c>
    </row>
    <row r="137" spans="1:34" x14ac:dyDescent="0.2">
      <c r="A137" s="7" t="s">
        <v>217</v>
      </c>
      <c r="B137" s="2" t="s">
        <v>27</v>
      </c>
      <c r="C137" s="7">
        <v>-12.166317379579704</v>
      </c>
      <c r="D137" s="7"/>
      <c r="E137" s="7"/>
      <c r="F137" s="7"/>
      <c r="G137" s="7"/>
      <c r="H137"/>
      <c r="I137"/>
      <c r="J137"/>
      <c r="K137">
        <v>-15.676093185965719</v>
      </c>
      <c r="L137"/>
      <c r="M137"/>
      <c r="N137"/>
      <c r="O137" s="7"/>
      <c r="P137" s="7"/>
      <c r="Q137" s="7"/>
      <c r="R137" s="7"/>
      <c r="S137" s="7">
        <v>-4.7916430196785855</v>
      </c>
      <c r="T137" s="7"/>
      <c r="U137" s="7"/>
      <c r="V137" s="7"/>
      <c r="W137" s="7"/>
      <c r="X137"/>
      <c r="Y137"/>
      <c r="Z137"/>
      <c r="AA137" s="7">
        <v>-3.7180109950943243</v>
      </c>
      <c r="AB137" s="7"/>
      <c r="AC137" s="7"/>
      <c r="AD137" s="7"/>
      <c r="AE137" s="7">
        <v>-14.575068997812435</v>
      </c>
      <c r="AF137" s="7"/>
      <c r="AG137" s="7"/>
      <c r="AH137" s="7"/>
    </row>
    <row r="138" spans="1:34" x14ac:dyDescent="0.2">
      <c r="A138" s="7" t="s">
        <v>218</v>
      </c>
      <c r="B138" s="2" t="s">
        <v>27</v>
      </c>
      <c r="C138" s="7"/>
      <c r="D138" s="7"/>
      <c r="E138" s="7"/>
      <c r="F138" s="7"/>
      <c r="G138" s="7"/>
      <c r="H138"/>
      <c r="I138"/>
      <c r="J138"/>
      <c r="K138"/>
      <c r="L138"/>
      <c r="M138"/>
      <c r="N138"/>
      <c r="O138" s="7">
        <v>-11.895054621091843</v>
      </c>
      <c r="P138" s="7"/>
      <c r="Q138" s="7"/>
      <c r="R138" s="7"/>
      <c r="S138" s="7">
        <v>-5.775222607045742</v>
      </c>
      <c r="T138" s="7"/>
      <c r="U138" s="7"/>
      <c r="V138" s="7"/>
      <c r="W138" s="7">
        <v>-10.806793135597905</v>
      </c>
      <c r="X138"/>
      <c r="Y138"/>
      <c r="Z138"/>
      <c r="AA138" s="7">
        <v>-11.285507061423203</v>
      </c>
      <c r="AB138" s="7"/>
      <c r="AC138" s="7"/>
      <c r="AD138" s="7"/>
      <c r="AE138" s="7"/>
      <c r="AF138" s="7"/>
      <c r="AG138" s="7"/>
      <c r="AH138" s="7"/>
    </row>
    <row r="139" spans="1:34" x14ac:dyDescent="0.2">
      <c r="A139" s="7" t="s">
        <v>219</v>
      </c>
      <c r="B139" s="2" t="s">
        <v>27</v>
      </c>
      <c r="C139" s="7"/>
      <c r="D139" s="7"/>
      <c r="E139" s="7"/>
      <c r="F139" s="7"/>
      <c r="G139" s="7"/>
      <c r="H139"/>
      <c r="I139"/>
      <c r="J139"/>
      <c r="K139"/>
      <c r="L139"/>
      <c r="M139"/>
      <c r="N139"/>
      <c r="O139" s="7"/>
      <c r="P139" s="7"/>
      <c r="Q139" s="7"/>
      <c r="R139" s="7"/>
      <c r="S139" s="7">
        <v>-3.3247449024873634</v>
      </c>
      <c r="T139" s="7"/>
      <c r="U139" s="7"/>
      <c r="V139" s="7"/>
      <c r="W139" s="7">
        <v>-13.846016799208064</v>
      </c>
      <c r="X139"/>
      <c r="Y139"/>
      <c r="Z139"/>
      <c r="AA139" s="7">
        <v>-2.7757884364968679</v>
      </c>
      <c r="AB139" s="7"/>
      <c r="AC139" s="7"/>
      <c r="AD139" s="7"/>
      <c r="AE139" s="7">
        <v>-9.6777922263015519</v>
      </c>
      <c r="AF139" s="7"/>
      <c r="AG139" s="7"/>
      <c r="AH139" s="7"/>
    </row>
    <row r="140" spans="1:34" x14ac:dyDescent="0.2">
      <c r="A140" s="7" t="s">
        <v>220</v>
      </c>
      <c r="B140" s="2" t="s">
        <v>27</v>
      </c>
      <c r="C140" s="7">
        <v>-8.0929571831065985</v>
      </c>
      <c r="D140" s="7"/>
      <c r="E140" s="7"/>
      <c r="F140" s="7"/>
      <c r="G140" s="7"/>
      <c r="H140"/>
      <c r="I140"/>
      <c r="J140"/>
      <c r="K140"/>
      <c r="L140"/>
      <c r="M140"/>
      <c r="N140"/>
      <c r="O140" s="7"/>
      <c r="P140" s="7"/>
      <c r="Q140" s="7"/>
      <c r="R140" s="7"/>
      <c r="S140" s="7">
        <v>-9.9897458511098574</v>
      </c>
      <c r="T140" s="7"/>
      <c r="U140" s="7"/>
      <c r="V140" s="7"/>
      <c r="W140" s="7">
        <v>-10.988109334272099</v>
      </c>
      <c r="X140"/>
      <c r="Y140"/>
      <c r="Z140"/>
      <c r="AA140" s="7">
        <v>-11.964322919568215</v>
      </c>
      <c r="AB140" s="7"/>
      <c r="AC140" s="7"/>
      <c r="AD140" s="7"/>
      <c r="AE140" s="7"/>
      <c r="AF140" s="7"/>
      <c r="AG140" s="7"/>
      <c r="AH140" s="7"/>
    </row>
    <row r="141" spans="1:34" x14ac:dyDescent="0.2">
      <c r="A141" s="7" t="s">
        <v>221</v>
      </c>
      <c r="B141" s="2" t="s">
        <v>27</v>
      </c>
      <c r="C141" s="7">
        <v>-10.831961465940438</v>
      </c>
      <c r="D141" s="7"/>
      <c r="E141" s="7"/>
      <c r="F141" s="7"/>
      <c r="G141" s="7"/>
      <c r="H141"/>
      <c r="I141"/>
      <c r="J141"/>
      <c r="K141">
        <v>-15.926699773047611</v>
      </c>
      <c r="L141"/>
      <c r="M141"/>
      <c r="N141"/>
      <c r="O141" s="7"/>
      <c r="P141" s="7"/>
      <c r="Q141" s="7"/>
      <c r="R141" s="7"/>
      <c r="S141" s="7">
        <v>-6.7287501339436959</v>
      </c>
      <c r="T141" s="7"/>
      <c r="U141" s="7"/>
      <c r="V141" s="7"/>
      <c r="W141" s="7">
        <v>-11.949506038442388</v>
      </c>
      <c r="X141"/>
      <c r="Y141"/>
      <c r="Z141"/>
      <c r="AA141" s="7">
        <v>-14.925719623738502</v>
      </c>
      <c r="AB141" s="7"/>
      <c r="AC141" s="7"/>
      <c r="AD141" s="7"/>
      <c r="AE141" s="7">
        <v>-7.6358510260143087</v>
      </c>
      <c r="AF141" s="7"/>
      <c r="AG141" s="7"/>
      <c r="AH141" s="7"/>
    </row>
    <row r="142" spans="1:34" x14ac:dyDescent="0.2">
      <c r="A142" s="7" t="s">
        <v>222</v>
      </c>
      <c r="B142" s="2" t="s">
        <v>27</v>
      </c>
      <c r="C142" s="7"/>
      <c r="D142" s="7"/>
      <c r="E142" s="7"/>
      <c r="F142" s="7"/>
      <c r="G142" s="7"/>
      <c r="H142"/>
      <c r="I142"/>
      <c r="J142"/>
      <c r="K142">
        <v>-14.382207238351617</v>
      </c>
      <c r="L142"/>
      <c r="M142"/>
      <c r="N142"/>
      <c r="O142" s="7"/>
      <c r="P142" s="7"/>
      <c r="Q142" s="7"/>
      <c r="R142" s="7"/>
      <c r="S142" s="7">
        <v>-12.991612521305308</v>
      </c>
      <c r="T142" s="7"/>
      <c r="U142" s="7"/>
      <c r="V142" s="7"/>
      <c r="W142" s="7"/>
      <c r="X142"/>
      <c r="Y142"/>
      <c r="Z142"/>
      <c r="AA142" s="7">
        <v>-12.381227089042509</v>
      </c>
      <c r="AB142" s="7"/>
      <c r="AC142" s="7"/>
      <c r="AD142" s="7"/>
      <c r="AE142" s="7"/>
      <c r="AF142" s="7"/>
      <c r="AG142" s="7"/>
      <c r="AH142" s="7"/>
    </row>
    <row r="143" spans="1:34" x14ac:dyDescent="0.2">
      <c r="A143" s="7" t="s">
        <v>223</v>
      </c>
      <c r="B143" s="2" t="s">
        <v>27</v>
      </c>
      <c r="C143" s="7"/>
      <c r="D143" s="7"/>
      <c r="E143" s="7"/>
      <c r="F143" s="7"/>
      <c r="G143" s="7"/>
      <c r="H143"/>
      <c r="I143"/>
      <c r="J143"/>
      <c r="K143"/>
      <c r="L143"/>
      <c r="M143"/>
      <c r="N143"/>
      <c r="O143" s="7"/>
      <c r="P143" s="7"/>
      <c r="Q143" s="7"/>
      <c r="R143" s="7"/>
      <c r="S143" s="7">
        <v>-12.393741829679934</v>
      </c>
      <c r="T143" s="7"/>
      <c r="U143" s="7"/>
      <c r="V143" s="7"/>
      <c r="W143" s="7"/>
      <c r="X143"/>
      <c r="Y143"/>
      <c r="Z143"/>
      <c r="AA143" s="7">
        <v>-5.5836840525807725</v>
      </c>
      <c r="AB143" s="7"/>
      <c r="AC143" s="7"/>
      <c r="AD143" s="7"/>
      <c r="AE143" s="7">
        <v>-9.0983498578518045</v>
      </c>
      <c r="AF143" s="7"/>
      <c r="AG143" s="7"/>
      <c r="AH143" s="7"/>
    </row>
    <row r="144" spans="1:34" x14ac:dyDescent="0.2">
      <c r="A144" s="7" t="s">
        <v>224</v>
      </c>
      <c r="B144" s="2" t="s">
        <v>27</v>
      </c>
      <c r="C144" s="7"/>
      <c r="D144" s="7"/>
      <c r="E144" s="7"/>
      <c r="F144" s="7"/>
      <c r="G144" s="7"/>
      <c r="H144"/>
      <c r="I144"/>
      <c r="J144"/>
      <c r="K144"/>
      <c r="L144"/>
      <c r="M144"/>
      <c r="N144"/>
      <c r="O144" s="7">
        <v>-8.9043182701302843</v>
      </c>
      <c r="P144" s="7"/>
      <c r="Q144" s="7"/>
      <c r="R144" s="7"/>
      <c r="S144" s="7">
        <v>-2.3698807661036394</v>
      </c>
      <c r="T144" s="7"/>
      <c r="U144" s="7"/>
      <c r="V144" s="7"/>
      <c r="W144" s="7"/>
      <c r="X144"/>
      <c r="Y144"/>
      <c r="Z144"/>
      <c r="AA144" s="7">
        <v>-11.072378289125197</v>
      </c>
      <c r="AB144" s="7"/>
      <c r="AC144" s="7"/>
      <c r="AD144" s="7"/>
      <c r="AE144" s="7">
        <v>-8.1649793282234171</v>
      </c>
      <c r="AF144" s="7"/>
      <c r="AG144" s="7"/>
      <c r="AH144" s="7"/>
    </row>
    <row r="145" spans="1:34" x14ac:dyDescent="0.2">
      <c r="A145" s="7" t="s">
        <v>225</v>
      </c>
      <c r="B145" s="2" t="s">
        <v>27</v>
      </c>
      <c r="C145" s="7"/>
      <c r="D145" s="7"/>
      <c r="E145" s="7"/>
      <c r="F145" s="7"/>
      <c r="G145" s="7"/>
      <c r="H145"/>
      <c r="I145"/>
      <c r="J145"/>
      <c r="K145"/>
      <c r="L145"/>
      <c r="M145"/>
      <c r="N145"/>
      <c r="O145" s="7"/>
      <c r="P145" s="7"/>
      <c r="Q145" s="7"/>
      <c r="R145" s="7"/>
      <c r="S145" s="7">
        <v>-6.8420229653202558</v>
      </c>
      <c r="T145" s="7"/>
      <c r="U145" s="7"/>
      <c r="V145" s="7"/>
      <c r="W145" s="7">
        <v>-9.0854989463190297</v>
      </c>
      <c r="X145"/>
      <c r="Y145"/>
      <c r="Z145"/>
      <c r="AA145" s="7">
        <v>-10.646675032336301</v>
      </c>
      <c r="AB145" s="7"/>
      <c r="AC145" s="7"/>
      <c r="AD145" s="7"/>
      <c r="AE145" s="7"/>
      <c r="AF145" s="7"/>
      <c r="AG145" s="7"/>
      <c r="AH145" s="7"/>
    </row>
    <row r="146" spans="1:34" x14ac:dyDescent="0.2">
      <c r="A146" s="7" t="s">
        <v>226</v>
      </c>
      <c r="B146" s="2" t="s">
        <v>34</v>
      </c>
      <c r="C146" s="7"/>
      <c r="D146" s="3">
        <f>COUNT(C146:C155)</f>
        <v>6</v>
      </c>
      <c r="E146" s="3">
        <f>10-D146</f>
        <v>4</v>
      </c>
      <c r="F146" s="11">
        <f>COUNTIF(C146:C155,"&lt;=-10,11")/D146</f>
        <v>0.66666666666666663</v>
      </c>
      <c r="G146" s="7"/>
      <c r="H146" s="3">
        <f t="shared" ref="H146" si="243">COUNT(G146:G155)</f>
        <v>1</v>
      </c>
      <c r="I146" s="3">
        <f t="shared" ref="I146" si="244">10-H146</f>
        <v>9</v>
      </c>
      <c r="J146" s="11">
        <f t="shared" ref="J146" si="245">COUNTIF(G146:G155,"&lt;=-11,29")/H146</f>
        <v>1</v>
      </c>
      <c r="K146"/>
      <c r="L146" s="3">
        <f t="shared" ref="L146" si="246">COUNT(K146:K155)</f>
        <v>2</v>
      </c>
      <c r="M146" s="3">
        <f t="shared" ref="M146" si="247">10-L146</f>
        <v>8</v>
      </c>
      <c r="N146" s="11">
        <f t="shared" ref="N146" si="248">COUNTIF(K146:K155,"&lt;=-11,84")/L146</f>
        <v>0.5</v>
      </c>
      <c r="O146" s="7"/>
      <c r="P146" s="3">
        <f t="shared" ref="P146" si="249">COUNT(O146:O155)</f>
        <v>3</v>
      </c>
      <c r="Q146" s="3">
        <f t="shared" ref="Q146" si="250">10-P146</f>
        <v>7</v>
      </c>
      <c r="R146" s="11">
        <f t="shared" ref="R146" si="251">COUNTIF(O146:O155,"&lt;=-11,21")/P146</f>
        <v>1</v>
      </c>
      <c r="S146" s="7">
        <v>-7.8730159992966913</v>
      </c>
      <c r="T146" s="3">
        <f t="shared" ref="T146" si="252">COUNT(S146:S155)</f>
        <v>10</v>
      </c>
      <c r="U146" s="3">
        <f t="shared" ref="U146" si="253">10-T146</f>
        <v>0</v>
      </c>
      <c r="V146" s="11">
        <f t="shared" ref="V146" si="254">COUNTIF(S146:S155,"&lt;=-6,98")/T146</f>
        <v>0.3</v>
      </c>
      <c r="W146" s="7">
        <v>-12.788917322266963</v>
      </c>
      <c r="X146" s="3">
        <f t="shared" ref="X146" si="255">COUNT(W146:W155)</f>
        <v>10</v>
      </c>
      <c r="Y146" s="3">
        <f t="shared" ref="Y146" si="256">10-X146</f>
        <v>0</v>
      </c>
      <c r="Z146" s="11">
        <f t="shared" ref="Z146" si="257">COUNTIF(W146:W155,"&lt;=-10,28")/X146</f>
        <v>0.5</v>
      </c>
      <c r="AA146" s="7">
        <v>-9.5952059061207642</v>
      </c>
      <c r="AB146" s="3">
        <f t="shared" ref="AB146" si="258">COUNT(AA146:AA155)</f>
        <v>8</v>
      </c>
      <c r="AC146" s="3">
        <f t="shared" ref="AC146" si="259">10-AB146</f>
        <v>2</v>
      </c>
      <c r="AD146" s="11">
        <f t="shared" ref="AD146" si="260">COUNTIF(AA146:AA155,"&lt;=-9,10")/AB146</f>
        <v>0.375</v>
      </c>
      <c r="AE146" s="7">
        <v>-8.9646471505778091</v>
      </c>
      <c r="AF146" s="3">
        <f t="shared" ref="AF146" si="261">COUNT(AE146:AE155)</f>
        <v>5</v>
      </c>
      <c r="AG146" s="3">
        <f t="shared" ref="AG146" si="262">10-AF146</f>
        <v>5</v>
      </c>
      <c r="AH146" s="11">
        <f t="shared" ref="AH146" si="263">COUNTIF(AE146:AE155,"&lt;=-9,99")/AF146</f>
        <v>0.4</v>
      </c>
    </row>
    <row r="147" spans="1:34" x14ac:dyDescent="0.2">
      <c r="A147" s="7" t="s">
        <v>227</v>
      </c>
      <c r="B147" s="2" t="s">
        <v>34</v>
      </c>
      <c r="C147" s="7">
        <v>-13.181305656124255</v>
      </c>
      <c r="D147" s="7"/>
      <c r="E147" s="7"/>
      <c r="F147" s="7"/>
      <c r="G147" s="7"/>
      <c r="H147"/>
      <c r="I147"/>
      <c r="J147"/>
      <c r="K147"/>
      <c r="L147"/>
      <c r="M147"/>
      <c r="N147"/>
      <c r="O147" s="7">
        <v>-12.299648872869804</v>
      </c>
      <c r="P147" s="7"/>
      <c r="Q147" s="7"/>
      <c r="R147" s="7"/>
      <c r="S147" s="7">
        <v>-10.270739402069911</v>
      </c>
      <c r="T147" s="7"/>
      <c r="U147" s="7"/>
      <c r="V147" s="7"/>
      <c r="W147" s="7">
        <v>-8.0652305518665042</v>
      </c>
      <c r="X147"/>
      <c r="Y147"/>
      <c r="Z147"/>
      <c r="AA147" s="7"/>
      <c r="AB147" s="7"/>
      <c r="AC147" s="7"/>
      <c r="AD147" s="7"/>
      <c r="AE147" s="7">
        <v>-9.3232707336620866</v>
      </c>
      <c r="AF147" s="7"/>
      <c r="AG147" s="7"/>
      <c r="AH147" s="7"/>
    </row>
    <row r="148" spans="1:34" x14ac:dyDescent="0.2">
      <c r="A148" s="7" t="s">
        <v>228</v>
      </c>
      <c r="B148" s="2" t="s">
        <v>34</v>
      </c>
      <c r="C148" s="7">
        <v>-8.2562971600131192</v>
      </c>
      <c r="D148" s="7"/>
      <c r="E148" s="7"/>
      <c r="F148" s="7"/>
      <c r="G148" s="7"/>
      <c r="H148"/>
      <c r="I148"/>
      <c r="J148"/>
      <c r="K148"/>
      <c r="L148"/>
      <c r="M148"/>
      <c r="N148"/>
      <c r="O148" s="7"/>
      <c r="P148" s="7"/>
      <c r="Q148" s="7"/>
      <c r="R148" s="7"/>
      <c r="S148" s="7">
        <v>-5.9459279203750892</v>
      </c>
      <c r="T148" s="7"/>
      <c r="U148" s="7"/>
      <c r="V148" s="7"/>
      <c r="W148" s="7">
        <v>-10.068987150986649</v>
      </c>
      <c r="X148"/>
      <c r="Y148"/>
      <c r="Z148"/>
      <c r="AA148" s="7">
        <v>-8.1383101406742444</v>
      </c>
      <c r="AB148" s="7"/>
      <c r="AC148" s="7"/>
      <c r="AD148" s="7"/>
      <c r="AE148" s="7"/>
      <c r="AF148" s="7"/>
      <c r="AG148" s="7"/>
      <c r="AH148" s="7"/>
    </row>
    <row r="149" spans="1:34" x14ac:dyDescent="0.2">
      <c r="A149" s="7" t="s">
        <v>229</v>
      </c>
      <c r="B149" s="2" t="s">
        <v>34</v>
      </c>
      <c r="C149" s="7">
        <v>-10.183799807215408</v>
      </c>
      <c r="D149" s="7"/>
      <c r="E149" s="7"/>
      <c r="F149" s="7"/>
      <c r="G149" s="7"/>
      <c r="H149"/>
      <c r="I149"/>
      <c r="J149"/>
      <c r="K149"/>
      <c r="L149"/>
      <c r="M149"/>
      <c r="N149"/>
      <c r="O149" s="7"/>
      <c r="P149" s="7"/>
      <c r="Q149" s="7"/>
      <c r="R149" s="7"/>
      <c r="S149" s="7">
        <v>-10.261160720860488</v>
      </c>
      <c r="T149" s="7"/>
      <c r="U149" s="7"/>
      <c r="V149" s="7"/>
      <c r="W149" s="7">
        <v>-12.996489798188936</v>
      </c>
      <c r="X149"/>
      <c r="Y149"/>
      <c r="Z149"/>
      <c r="AA149" s="7">
        <v>-12.387740882763897</v>
      </c>
      <c r="AB149" s="7"/>
      <c r="AC149" s="7"/>
      <c r="AD149" s="7"/>
      <c r="AE149" s="7"/>
      <c r="AF149" s="7"/>
      <c r="AG149" s="7"/>
      <c r="AH149" s="7"/>
    </row>
    <row r="150" spans="1:34" x14ac:dyDescent="0.2">
      <c r="A150" s="7" t="s">
        <v>230</v>
      </c>
      <c r="B150" s="2" t="s">
        <v>34</v>
      </c>
      <c r="C150" s="7"/>
      <c r="D150" s="7"/>
      <c r="E150" s="7"/>
      <c r="F150" s="7"/>
      <c r="G150" s="7"/>
      <c r="H150"/>
      <c r="I150"/>
      <c r="J150"/>
      <c r="K150">
        <v>-14.050058064756959</v>
      </c>
      <c r="L150"/>
      <c r="M150"/>
      <c r="N150"/>
      <c r="O150" s="7"/>
      <c r="P150" s="7"/>
      <c r="Q150" s="7"/>
      <c r="R150" s="7"/>
      <c r="S150" s="7">
        <v>-5.4862026337050782</v>
      </c>
      <c r="T150" s="7"/>
      <c r="U150" s="7"/>
      <c r="V150" s="7"/>
      <c r="W150" s="7">
        <v>-11.072864330151734</v>
      </c>
      <c r="X150"/>
      <c r="Y150"/>
      <c r="Z150"/>
      <c r="AA150" s="7">
        <v>-5.1482111074671009</v>
      </c>
      <c r="AB150" s="7"/>
      <c r="AC150" s="7"/>
      <c r="AD150" s="7"/>
      <c r="AE150" s="7">
        <v>-10.364071375882517</v>
      </c>
      <c r="AF150" s="7"/>
      <c r="AG150" s="7"/>
      <c r="AH150" s="7"/>
    </row>
    <row r="151" spans="1:34" x14ac:dyDescent="0.2">
      <c r="A151" s="7" t="s">
        <v>231</v>
      </c>
      <c r="B151" s="2" t="s">
        <v>34</v>
      </c>
      <c r="C151" s="7">
        <v>-10.109687421844693</v>
      </c>
      <c r="D151" s="7"/>
      <c r="E151" s="7"/>
      <c r="F151" s="7"/>
      <c r="G151" s="7"/>
      <c r="H151"/>
      <c r="I151"/>
      <c r="J151"/>
      <c r="K151"/>
      <c r="L151"/>
      <c r="M151"/>
      <c r="N151"/>
      <c r="O151" s="7"/>
      <c r="P151" s="7"/>
      <c r="Q151" s="7"/>
      <c r="R151" s="7"/>
      <c r="S151" s="7">
        <v>-2.3707579695169021</v>
      </c>
      <c r="T151" s="7"/>
      <c r="U151" s="7"/>
      <c r="V151" s="7"/>
      <c r="W151" s="7">
        <v>0.534137435433507</v>
      </c>
      <c r="X151"/>
      <c r="Y151"/>
      <c r="Z151"/>
      <c r="AA151" s="7">
        <v>-6.0297684433393366</v>
      </c>
      <c r="AB151" s="7"/>
      <c r="AC151" s="7"/>
      <c r="AD151" s="7"/>
      <c r="AE151" s="7">
        <v>-5.5818011010748547</v>
      </c>
      <c r="AF151" s="7"/>
      <c r="AG151" s="7"/>
      <c r="AH151" s="7"/>
    </row>
    <row r="152" spans="1:34" x14ac:dyDescent="0.2">
      <c r="A152" s="7" t="s">
        <v>232</v>
      </c>
      <c r="B152" s="2" t="s">
        <v>34</v>
      </c>
      <c r="C152" s="7"/>
      <c r="D152" s="7"/>
      <c r="E152" s="7"/>
      <c r="F152" s="7"/>
      <c r="G152" s="7"/>
      <c r="H152"/>
      <c r="I152"/>
      <c r="J152"/>
      <c r="K152"/>
      <c r="L152"/>
      <c r="M152"/>
      <c r="N152"/>
      <c r="O152" s="7"/>
      <c r="P152" s="7"/>
      <c r="Q152" s="7"/>
      <c r="R152" s="7"/>
      <c r="S152" s="7">
        <v>-0.42371700408596474</v>
      </c>
      <c r="T152" s="7"/>
      <c r="U152" s="7"/>
      <c r="V152" s="7"/>
      <c r="W152" s="7">
        <v>-1.8476034277604712</v>
      </c>
      <c r="X152"/>
      <c r="Y152"/>
      <c r="Z152"/>
      <c r="AA152" s="7">
        <v>-3.5878218599751448</v>
      </c>
      <c r="AB152" s="7"/>
      <c r="AC152" s="7"/>
      <c r="AD152" s="7"/>
      <c r="AE152" s="7"/>
      <c r="AF152" s="7"/>
      <c r="AG152" s="7"/>
      <c r="AH152" s="7"/>
    </row>
    <row r="153" spans="1:34" x14ac:dyDescent="0.2">
      <c r="A153" s="7" t="s">
        <v>233</v>
      </c>
      <c r="B153" s="2" t="s">
        <v>34</v>
      </c>
      <c r="C153" s="7"/>
      <c r="D153" s="7"/>
      <c r="E153" s="7"/>
      <c r="F153" s="7"/>
      <c r="G153" s="7"/>
      <c r="H153"/>
      <c r="I153"/>
      <c r="J153"/>
      <c r="K153"/>
      <c r="L153"/>
      <c r="M153"/>
      <c r="N153"/>
      <c r="O153" s="7"/>
      <c r="P153" s="7"/>
      <c r="Q153" s="7"/>
      <c r="R153" s="7"/>
      <c r="S153" s="7">
        <v>-1.272803587896185</v>
      </c>
      <c r="T153" s="7"/>
      <c r="U153" s="7"/>
      <c r="V153" s="7"/>
      <c r="W153" s="7">
        <v>-11.619403425373072</v>
      </c>
      <c r="X153"/>
      <c r="Y153"/>
      <c r="Z153"/>
      <c r="AA153" s="7"/>
      <c r="AB153" s="7"/>
      <c r="AC153" s="7"/>
      <c r="AD153" s="7"/>
      <c r="AE153" s="7"/>
      <c r="AF153" s="7"/>
      <c r="AG153" s="7"/>
      <c r="AH153" s="7"/>
    </row>
    <row r="154" spans="1:34" x14ac:dyDescent="0.2">
      <c r="A154" s="7" t="s">
        <v>234</v>
      </c>
      <c r="B154" s="2" t="s">
        <v>34</v>
      </c>
      <c r="C154" s="7">
        <v>-12.693106570141742</v>
      </c>
      <c r="D154" s="7"/>
      <c r="E154" s="7"/>
      <c r="F154" s="7"/>
      <c r="G154" s="7">
        <v>-11.944713546875105</v>
      </c>
      <c r="H154"/>
      <c r="I154"/>
      <c r="J154"/>
      <c r="K154">
        <v>-10.456927999134296</v>
      </c>
      <c r="L154"/>
      <c r="M154"/>
      <c r="N154"/>
      <c r="O154" s="7">
        <v>-14.396412287608443</v>
      </c>
      <c r="P154" s="7"/>
      <c r="Q154" s="7"/>
      <c r="R154" s="7"/>
      <c r="S154" s="7">
        <v>3.2925647245539191</v>
      </c>
      <c r="T154" s="7"/>
      <c r="U154" s="7"/>
      <c r="V154" s="7"/>
      <c r="W154" s="7">
        <v>4.4718249820018432</v>
      </c>
      <c r="X154"/>
      <c r="Y154"/>
      <c r="Z154"/>
      <c r="AA154" s="7">
        <v>-6.8095848044398872</v>
      </c>
      <c r="AB154" s="7"/>
      <c r="AC154" s="7"/>
      <c r="AD154" s="7"/>
      <c r="AE154" s="7">
        <v>-11.879465767038026</v>
      </c>
      <c r="AF154" s="7"/>
      <c r="AG154" s="7"/>
      <c r="AH154" s="7"/>
    </row>
    <row r="155" spans="1:34" x14ac:dyDescent="0.2">
      <c r="A155" s="7" t="s">
        <v>235</v>
      </c>
      <c r="B155" s="2" t="s">
        <v>34</v>
      </c>
      <c r="C155" s="7">
        <v>-10.556975096470255</v>
      </c>
      <c r="D155" s="7"/>
      <c r="E155" s="7"/>
      <c r="F155" s="7"/>
      <c r="G155" s="7"/>
      <c r="H155"/>
      <c r="I155"/>
      <c r="J155"/>
      <c r="K155"/>
      <c r="L155"/>
      <c r="M155"/>
      <c r="N155"/>
      <c r="O155" s="7">
        <v>-11.260280813936959</v>
      </c>
      <c r="P155" s="7"/>
      <c r="Q155" s="7"/>
      <c r="R155" s="7"/>
      <c r="S155" s="7">
        <v>-2.0887779977905105</v>
      </c>
      <c r="T155" s="7"/>
      <c r="U155" s="7"/>
      <c r="V155" s="7"/>
      <c r="W155" s="7">
        <v>-11.037089748356912</v>
      </c>
      <c r="X155"/>
      <c r="Y155"/>
      <c r="Z155"/>
      <c r="AA155" s="7">
        <v>-11.10641273804451</v>
      </c>
      <c r="AB155" s="7"/>
      <c r="AC155" s="7"/>
      <c r="AD155" s="7"/>
      <c r="AE155" s="7"/>
      <c r="AF155" s="7"/>
      <c r="AG155" s="7"/>
      <c r="AH155" s="7"/>
    </row>
    <row r="156" spans="1:34" x14ac:dyDescent="0.2">
      <c r="A156" s="7" t="s">
        <v>236</v>
      </c>
      <c r="B156" s="2" t="s">
        <v>41</v>
      </c>
      <c r="C156" s="7"/>
      <c r="D156" s="3">
        <f>COUNT(C156:C165)</f>
        <v>3</v>
      </c>
      <c r="E156" s="3">
        <f>10-D156</f>
        <v>7</v>
      </c>
      <c r="F156" s="11">
        <f>COUNTIF(C156:C165,"&lt;=-10,11")/D156</f>
        <v>0.66666666666666663</v>
      </c>
      <c r="G156" s="7"/>
      <c r="H156" s="3">
        <f t="shared" ref="H156" si="264">COUNT(G156:G165)</f>
        <v>1</v>
      </c>
      <c r="I156" s="3">
        <f t="shared" ref="I156" si="265">10-H156</f>
        <v>9</v>
      </c>
      <c r="J156" s="11">
        <f t="shared" ref="J156" si="266">COUNTIF(G156:G165,"&lt;=-11,29")/H156</f>
        <v>1</v>
      </c>
      <c r="K156"/>
      <c r="L156" s="3">
        <f t="shared" ref="L156" si="267">COUNT(K156:K165)</f>
        <v>6</v>
      </c>
      <c r="M156" s="3">
        <f t="shared" ref="M156" si="268">10-L156</f>
        <v>4</v>
      </c>
      <c r="N156" s="11">
        <f t="shared" ref="N156" si="269">COUNTIF(K156:K165,"&lt;=-11,84")/L156</f>
        <v>0.83333333333333337</v>
      </c>
      <c r="O156" s="7"/>
      <c r="P156" s="3">
        <f t="shared" ref="P156" si="270">COUNT(O156:O165)</f>
        <v>4</v>
      </c>
      <c r="Q156" s="3">
        <f t="shared" ref="Q156" si="271">10-P156</f>
        <v>6</v>
      </c>
      <c r="R156" s="11">
        <f t="shared" ref="R156" si="272">COUNTIF(O156:O165,"&lt;=-11,21")/P156</f>
        <v>0.75</v>
      </c>
      <c r="S156" s="7">
        <v>-8.1620102555669636</v>
      </c>
      <c r="T156" s="3">
        <f t="shared" ref="T156" si="273">COUNT(S156:S165)</f>
        <v>10</v>
      </c>
      <c r="U156" s="3">
        <f t="shared" ref="U156" si="274">10-T156</f>
        <v>0</v>
      </c>
      <c r="V156" s="11">
        <f t="shared" ref="V156" si="275">COUNTIF(S156:S165,"&lt;=-6,98")/T156</f>
        <v>0.3</v>
      </c>
      <c r="W156" s="7">
        <v>-9.3827661600656551</v>
      </c>
      <c r="X156" s="3">
        <f t="shared" ref="X156" si="276">COUNT(W156:W165)</f>
        <v>10</v>
      </c>
      <c r="Y156" s="3">
        <f t="shared" ref="Y156" si="277">10-X156</f>
        <v>0</v>
      </c>
      <c r="Z156" s="11">
        <f t="shared" ref="Z156" si="278">COUNTIF(W156:W165,"&lt;=-10,28")/X156</f>
        <v>0.3</v>
      </c>
      <c r="AA156" s="7"/>
      <c r="AB156" s="3">
        <f t="shared" ref="AB156" si="279">COUNT(AA156:AA165)</f>
        <v>8</v>
      </c>
      <c r="AC156" s="3">
        <f t="shared" ref="AC156" si="280">10-AB156</f>
        <v>2</v>
      </c>
      <c r="AD156" s="11">
        <f t="shared" ref="AD156" si="281">COUNTIF(AA156:AA165,"&lt;=-9,10")/AB156</f>
        <v>0.375</v>
      </c>
      <c r="AE156" s="7"/>
      <c r="AF156" s="3">
        <f t="shared" ref="AF156" si="282">COUNT(AE156:AE165)</f>
        <v>8</v>
      </c>
      <c r="AG156" s="3">
        <f t="shared" ref="AG156" si="283">10-AF156</f>
        <v>2</v>
      </c>
      <c r="AH156" s="11">
        <f t="shared" ref="AH156" si="284">COUNTIF(AE156:AE165,"&lt;=-9,99")/AF156</f>
        <v>0.625</v>
      </c>
    </row>
    <row r="157" spans="1:34" x14ac:dyDescent="0.2">
      <c r="A157" s="7" t="s">
        <v>237</v>
      </c>
      <c r="B157" s="2" t="s">
        <v>41</v>
      </c>
      <c r="C157" s="7"/>
      <c r="D157" s="7"/>
      <c r="E157" s="7"/>
      <c r="F157" s="7"/>
      <c r="G157" s="7"/>
      <c r="H157"/>
      <c r="I157"/>
      <c r="J157"/>
      <c r="K157"/>
      <c r="L157"/>
      <c r="M157"/>
      <c r="N157"/>
      <c r="O157" s="7"/>
      <c r="P157" s="7"/>
      <c r="Q157" s="7"/>
      <c r="R157" s="7"/>
      <c r="S157" s="7">
        <v>-6.8754443219617745</v>
      </c>
      <c r="T157" s="7"/>
      <c r="U157" s="7"/>
      <c r="V157" s="7"/>
      <c r="W157" s="7">
        <v>-3.8595756562758172</v>
      </c>
      <c r="X157"/>
      <c r="Y157"/>
      <c r="Z157"/>
      <c r="AA157" s="7">
        <v>-9.6900804775504419</v>
      </c>
      <c r="AB157" s="7"/>
      <c r="AC157" s="7"/>
      <c r="AD157" s="7"/>
      <c r="AE157" s="7">
        <v>-12.759961440148579</v>
      </c>
      <c r="AF157" s="7"/>
      <c r="AG157" s="7"/>
      <c r="AH157" s="7"/>
    </row>
    <row r="158" spans="1:34" x14ac:dyDescent="0.2">
      <c r="A158" s="7" t="s">
        <v>238</v>
      </c>
      <c r="B158" s="2" t="s">
        <v>41</v>
      </c>
      <c r="C158" s="7"/>
      <c r="D158" s="7"/>
      <c r="E158" s="7"/>
      <c r="F158" s="7"/>
      <c r="G158" s="7"/>
      <c r="H158"/>
      <c r="I158"/>
      <c r="J158"/>
      <c r="K158"/>
      <c r="L158"/>
      <c r="M158"/>
      <c r="N158"/>
      <c r="O158" s="7">
        <v>-9.432506075338452</v>
      </c>
      <c r="P158" s="7"/>
      <c r="Q158" s="7"/>
      <c r="R158" s="7"/>
      <c r="S158" s="7">
        <v>-2.8760575404056339</v>
      </c>
      <c r="T158" s="7"/>
      <c r="U158" s="7"/>
      <c r="V158" s="7"/>
      <c r="W158" s="7">
        <v>-9.7068146692292228</v>
      </c>
      <c r="X158"/>
      <c r="Y158"/>
      <c r="Z158"/>
      <c r="AA158" s="7">
        <v>-4.6080997670187731</v>
      </c>
      <c r="AB158" s="7"/>
      <c r="AC158" s="7"/>
      <c r="AD158" s="7"/>
      <c r="AE158" s="7"/>
      <c r="AF158" s="7"/>
      <c r="AG158" s="7"/>
      <c r="AH158" s="7"/>
    </row>
    <row r="159" spans="1:34" x14ac:dyDescent="0.2">
      <c r="A159" s="7" t="s">
        <v>239</v>
      </c>
      <c r="B159" s="2" t="s">
        <v>41</v>
      </c>
      <c r="C159" s="7">
        <v>-15.221663073918046</v>
      </c>
      <c r="D159" s="7"/>
      <c r="E159" s="7"/>
      <c r="F159" s="7"/>
      <c r="G159" s="7"/>
      <c r="H159"/>
      <c r="I159"/>
      <c r="J159"/>
      <c r="K159">
        <v>-15.924083958246458</v>
      </c>
      <c r="L159"/>
      <c r="M159"/>
      <c r="N159"/>
      <c r="O159" s="7">
        <v>-14.340006290663593</v>
      </c>
      <c r="P159" s="7"/>
      <c r="Q159" s="7"/>
      <c r="R159" s="7"/>
      <c r="S159" s="7">
        <v>-6.7608997373032196</v>
      </c>
      <c r="T159" s="7"/>
      <c r="U159" s="7"/>
      <c r="V159" s="7"/>
      <c r="W159" s="7">
        <v>-12.724497802304787</v>
      </c>
      <c r="X159"/>
      <c r="Y159"/>
      <c r="Z159"/>
      <c r="AA159" s="7">
        <v>-14.92310380893735</v>
      </c>
      <c r="AB159" s="7"/>
      <c r="AC159" s="7"/>
      <c r="AD159" s="7"/>
      <c r="AE159" s="7">
        <v>-12.653134768650862</v>
      </c>
      <c r="AF159" s="7"/>
      <c r="AG159" s="7"/>
      <c r="AH159" s="7"/>
    </row>
    <row r="160" spans="1:34" x14ac:dyDescent="0.2">
      <c r="A160" s="7" t="s">
        <v>240</v>
      </c>
      <c r="B160" s="2" t="s">
        <v>41</v>
      </c>
      <c r="C160" s="7"/>
      <c r="D160" s="7"/>
      <c r="E160" s="7"/>
      <c r="F160" s="7"/>
      <c r="G160" s="7"/>
      <c r="H160"/>
      <c r="I160"/>
      <c r="J160"/>
      <c r="K160">
        <v>-13.066309425693534</v>
      </c>
      <c r="L160"/>
      <c r="M160"/>
      <c r="N160"/>
      <c r="O160" s="7"/>
      <c r="P160" s="7"/>
      <c r="Q160" s="7"/>
      <c r="R160" s="7"/>
      <c r="S160" s="7">
        <v>-13.26067720936838</v>
      </c>
      <c r="T160" s="7"/>
      <c r="U160" s="7"/>
      <c r="V160" s="7"/>
      <c r="W160" s="7">
        <v>-9.3521500969221059</v>
      </c>
      <c r="X160"/>
      <c r="Y160"/>
      <c r="Z160"/>
      <c r="AA160" s="7">
        <v>-10.480366775663269</v>
      </c>
      <c r="AB160" s="7"/>
      <c r="AC160" s="7"/>
      <c r="AD160" s="7"/>
      <c r="AE160" s="7">
        <v>-12.96528523754025</v>
      </c>
      <c r="AF160" s="7"/>
      <c r="AG160" s="7"/>
      <c r="AH160" s="7"/>
    </row>
    <row r="161" spans="1:34" x14ac:dyDescent="0.2">
      <c r="A161" s="7" t="s">
        <v>241</v>
      </c>
      <c r="B161" s="2" t="s">
        <v>41</v>
      </c>
      <c r="C161" s="7"/>
      <c r="D161" s="7"/>
      <c r="E161" s="7"/>
      <c r="F161" s="7"/>
      <c r="G161" s="7"/>
      <c r="H161"/>
      <c r="I161"/>
      <c r="J161"/>
      <c r="K161"/>
      <c r="L161"/>
      <c r="M161"/>
      <c r="N161"/>
      <c r="O161" s="7">
        <v>-13.096494403579809</v>
      </c>
      <c r="P161" s="7"/>
      <c r="Q161" s="7"/>
      <c r="R161" s="7"/>
      <c r="S161" s="7">
        <v>-11.289977354116365</v>
      </c>
      <c r="T161" s="7"/>
      <c r="U161" s="7"/>
      <c r="V161" s="7"/>
      <c r="W161" s="7">
        <v>-9.7033783365574511</v>
      </c>
      <c r="X161"/>
      <c r="Y161"/>
      <c r="Z161"/>
      <c r="AA161" s="7"/>
      <c r="AB161" s="7"/>
      <c r="AC161" s="7"/>
      <c r="AD161" s="7"/>
      <c r="AE161" s="7">
        <v>-9.7721929609517879</v>
      </c>
      <c r="AF161" s="7"/>
      <c r="AG161" s="7"/>
      <c r="AH161" s="7"/>
    </row>
    <row r="162" spans="1:34" x14ac:dyDescent="0.2">
      <c r="A162" s="7" t="s">
        <v>242</v>
      </c>
      <c r="B162" s="2" t="s">
        <v>41</v>
      </c>
      <c r="C162" s="7">
        <v>-9.9388366691558048</v>
      </c>
      <c r="D162" s="7"/>
      <c r="E162" s="7"/>
      <c r="F162" s="7"/>
      <c r="G162" s="7"/>
      <c r="H162"/>
      <c r="I162"/>
      <c r="J162"/>
      <c r="K162">
        <v>-12.363723577955307</v>
      </c>
      <c r="L162"/>
      <c r="M162"/>
      <c r="N162"/>
      <c r="O162" s="7"/>
      <c r="P162" s="7"/>
      <c r="Q162" s="7"/>
      <c r="R162" s="7"/>
      <c r="S162" s="7">
        <v>-2.6626675512471807</v>
      </c>
      <c r="T162" s="7"/>
      <c r="U162" s="7"/>
      <c r="V162" s="7"/>
      <c r="W162" s="7">
        <v>-12.12349543751629</v>
      </c>
      <c r="X162"/>
      <c r="Y162"/>
      <c r="Z162"/>
      <c r="AA162" s="7">
        <v>-3.85336427973151</v>
      </c>
      <c r="AB162" s="7"/>
      <c r="AC162" s="7"/>
      <c r="AD162" s="7"/>
      <c r="AE162" s="7">
        <v>-14.584627484689385</v>
      </c>
      <c r="AF162" s="7"/>
      <c r="AG162" s="7"/>
      <c r="AH162" s="7"/>
    </row>
    <row r="163" spans="1:34" x14ac:dyDescent="0.2">
      <c r="A163" s="7" t="s">
        <v>243</v>
      </c>
      <c r="B163" s="2" t="s">
        <v>41</v>
      </c>
      <c r="C163" s="7"/>
      <c r="D163" s="7"/>
      <c r="E163" s="7"/>
      <c r="F163" s="7"/>
      <c r="G163" s="7"/>
      <c r="H163"/>
      <c r="I163"/>
      <c r="J163"/>
      <c r="K163">
        <v>-16.457276130731145</v>
      </c>
      <c r="L163"/>
      <c r="M163"/>
      <c r="N163"/>
      <c r="O163" s="7"/>
      <c r="P163" s="7"/>
      <c r="Q163" s="7"/>
      <c r="R163" s="7"/>
      <c r="S163" s="7">
        <v>-4.2306310586267637</v>
      </c>
      <c r="T163" s="7"/>
      <c r="U163" s="7"/>
      <c r="V163" s="7"/>
      <c r="W163" s="7">
        <v>-8.8951198954047648</v>
      </c>
      <c r="X163"/>
      <c r="Y163"/>
      <c r="Z163"/>
      <c r="AA163" s="7">
        <v>-6.1989081387293838</v>
      </c>
      <c r="AB163" s="7"/>
      <c r="AC163" s="7"/>
      <c r="AD163" s="7"/>
      <c r="AE163" s="7">
        <v>3.8255724406941707</v>
      </c>
      <c r="AF163" s="7"/>
      <c r="AG163" s="7"/>
      <c r="AH163" s="7"/>
    </row>
    <row r="164" spans="1:34" x14ac:dyDescent="0.2">
      <c r="A164" s="7" t="s">
        <v>244</v>
      </c>
      <c r="B164" s="2" t="s">
        <v>41</v>
      </c>
      <c r="C164" s="7"/>
      <c r="D164" s="7"/>
      <c r="E164" s="7"/>
      <c r="F164" s="7"/>
      <c r="G164" s="7"/>
      <c r="H164"/>
      <c r="I164"/>
      <c r="J164"/>
      <c r="K164">
        <v>-11.273445710241484</v>
      </c>
      <c r="L164"/>
      <c r="M164"/>
      <c r="N164"/>
      <c r="O164" s="7"/>
      <c r="P164" s="7"/>
      <c r="Q164" s="7"/>
      <c r="R164" s="7"/>
      <c r="S164" s="7">
        <v>-4.6476345315011427</v>
      </c>
      <c r="T164" s="7"/>
      <c r="U164" s="7"/>
      <c r="V164" s="7"/>
      <c r="W164" s="7">
        <v>-12.466176977078574</v>
      </c>
      <c r="X164"/>
      <c r="Y164"/>
      <c r="Z164"/>
      <c r="AA164" s="7">
        <v>-4.4565486253713482</v>
      </c>
      <c r="AB164" s="7"/>
      <c r="AC164" s="7"/>
      <c r="AD164" s="7"/>
      <c r="AE164" s="7">
        <v>-11.757384022809358</v>
      </c>
      <c r="AF164" s="7"/>
      <c r="AG164" s="7"/>
      <c r="AH164" s="7"/>
    </row>
    <row r="165" spans="1:34" x14ac:dyDescent="0.2">
      <c r="A165" s="7" t="s">
        <v>245</v>
      </c>
      <c r="B165" s="2" t="s">
        <v>41</v>
      </c>
      <c r="C165" s="7">
        <v>-10.973837501717654</v>
      </c>
      <c r="D165" s="7"/>
      <c r="E165" s="7"/>
      <c r="F165" s="7"/>
      <c r="G165" s="7">
        <v>-15.032799400508621</v>
      </c>
      <c r="H165"/>
      <c r="I165"/>
      <c r="J165"/>
      <c r="K165">
        <v>-12.676258386046065</v>
      </c>
      <c r="L165"/>
      <c r="M165"/>
      <c r="N165"/>
      <c r="O165" s="7">
        <v>-13.025066522604664</v>
      </c>
      <c r="P165" s="7"/>
      <c r="Q165" s="7"/>
      <c r="R165" s="7"/>
      <c r="S165" s="7">
        <v>-4.4332208574136125</v>
      </c>
      <c r="T165" s="7"/>
      <c r="U165" s="7"/>
      <c r="V165" s="7"/>
      <c r="W165" s="7">
        <v>3.2574699641006735</v>
      </c>
      <c r="X165"/>
      <c r="Y165"/>
      <c r="Z165"/>
      <c r="AA165" s="7">
        <v>-6.3278150497424566</v>
      </c>
      <c r="AB165" s="7"/>
      <c r="AC165" s="7"/>
      <c r="AD165" s="7"/>
      <c r="AE165" s="7">
        <v>3.0643972171462219</v>
      </c>
      <c r="AF165" s="7"/>
      <c r="AG165" s="7"/>
      <c r="AH165" s="7"/>
    </row>
    <row r="166" spans="1:34" x14ac:dyDescent="0.2">
      <c r="A166" s="7" t="s">
        <v>246</v>
      </c>
      <c r="B166" s="2" t="s">
        <v>47</v>
      </c>
      <c r="C166" s="7"/>
      <c r="D166" s="3">
        <f>COUNT(C166:C175)</f>
        <v>7</v>
      </c>
      <c r="E166" s="3">
        <f>10-D166</f>
        <v>3</v>
      </c>
      <c r="F166" s="11">
        <f>COUNTIF(C166:C175,"&lt;=-10,11")/D166</f>
        <v>0.7142857142857143</v>
      </c>
      <c r="G166" s="7"/>
      <c r="H166" s="3">
        <f t="shared" ref="H166" si="285">COUNT(G166:G175)</f>
        <v>5</v>
      </c>
      <c r="I166" s="3">
        <f t="shared" ref="I166" si="286">10-H166</f>
        <v>5</v>
      </c>
      <c r="J166" s="11">
        <f t="shared" ref="J166" si="287">COUNTIF(G166:G175,"&lt;=-11,29")/H166</f>
        <v>0.6</v>
      </c>
      <c r="K166"/>
      <c r="L166" s="3">
        <f t="shared" ref="L166" si="288">COUNT(K166:K175)</f>
        <v>6</v>
      </c>
      <c r="M166" s="3">
        <f t="shared" ref="M166" si="289">10-L166</f>
        <v>4</v>
      </c>
      <c r="N166" s="11">
        <f t="shared" ref="N166" si="290">COUNTIF(K166:K175,"&lt;=-11,84")/L166</f>
        <v>0.5</v>
      </c>
      <c r="O166" s="7"/>
      <c r="P166" s="3">
        <f t="shared" ref="P166" si="291">COUNT(O166:O175)</f>
        <v>5</v>
      </c>
      <c r="Q166" s="3">
        <f t="shared" ref="Q166" si="292">10-P166</f>
        <v>5</v>
      </c>
      <c r="R166" s="11">
        <f t="shared" ref="R166" si="293">COUNTIF(O166:O175,"&lt;=-11,21")/P166</f>
        <v>0.4</v>
      </c>
      <c r="S166" s="7">
        <v>-7.777593467458467</v>
      </c>
      <c r="T166" s="3">
        <f t="shared" ref="T166" si="294">COUNT(S166:S175)</f>
        <v>10</v>
      </c>
      <c r="U166" s="3">
        <f t="shared" ref="U166" si="295">10-T166</f>
        <v>0</v>
      </c>
      <c r="V166" s="11">
        <f t="shared" ref="V166" si="296">COUNTIF(S166:S175,"&lt;=-6,98")/T166</f>
        <v>0.4</v>
      </c>
      <c r="W166" s="7">
        <v>-11.360919451341866</v>
      </c>
      <c r="X166" s="3">
        <f t="shared" ref="X166" si="297">COUNT(W166:W175)</f>
        <v>8</v>
      </c>
      <c r="Y166" s="3">
        <f t="shared" ref="Y166" si="298">10-X166</f>
        <v>2</v>
      </c>
      <c r="Z166" s="11">
        <f t="shared" ref="Z166" si="299">COUNTIF(W166:W175,"&lt;=-10,28")/X166</f>
        <v>0.5</v>
      </c>
      <c r="AA166" s="7">
        <v>-1.1439157139389162</v>
      </c>
      <c r="AB166" s="3">
        <f t="shared" ref="AB166" si="300">COUNT(AA166:AA175)</f>
        <v>8</v>
      </c>
      <c r="AC166" s="3">
        <f t="shared" ref="AC166" si="301">10-AB166</f>
        <v>2</v>
      </c>
      <c r="AD166" s="11">
        <f t="shared" ref="AD166" si="302">COUNTIF(AA166:AA175,"&lt;=-9,10")/AB166</f>
        <v>0.25</v>
      </c>
      <c r="AE166" s="7">
        <v>-2.6834597038774408</v>
      </c>
      <c r="AF166" s="3">
        <f t="shared" ref="AF166" si="303">COUNT(AE166:AE175)</f>
        <v>9</v>
      </c>
      <c r="AG166" s="3">
        <f t="shared" ref="AG166" si="304">10-AF166</f>
        <v>1</v>
      </c>
      <c r="AH166" s="11">
        <f t="shared" ref="AH166" si="305">COUNTIF(AE166:AE175,"&lt;=-9,99")/AF166</f>
        <v>0.44444444444444442</v>
      </c>
    </row>
    <row r="167" spans="1:34" x14ac:dyDescent="0.2">
      <c r="A167" s="7" t="s">
        <v>247</v>
      </c>
      <c r="B167" s="2" t="s">
        <v>47</v>
      </c>
      <c r="C167" s="7">
        <v>-13.178985672672926</v>
      </c>
      <c r="D167" s="7"/>
      <c r="E167" s="7"/>
      <c r="F167" s="7"/>
      <c r="G167" s="7">
        <v>-15.430592649406291</v>
      </c>
      <c r="H167"/>
      <c r="I167"/>
      <c r="J167"/>
      <c r="K167">
        <v>-14.466369057722494</v>
      </c>
      <c r="L167"/>
      <c r="M167"/>
      <c r="N167"/>
      <c r="O167" s="7">
        <v>-12.560363295252268</v>
      </c>
      <c r="P167" s="7"/>
      <c r="Q167" s="7"/>
      <c r="R167" s="7"/>
      <c r="S167" s="7">
        <v>-7.7299995038344527</v>
      </c>
      <c r="T167" s="7"/>
      <c r="U167" s="7"/>
      <c r="V167" s="7"/>
      <c r="W167" s="7">
        <v>-13.074137823838427</v>
      </c>
      <c r="X167"/>
      <c r="Y167"/>
      <c r="Z167"/>
      <c r="AA167" s="7"/>
      <c r="AB167" s="7"/>
      <c r="AC167" s="7"/>
      <c r="AD167" s="7"/>
      <c r="AE167" s="7">
        <v>-11.195419868126898</v>
      </c>
      <c r="AF167" s="7"/>
      <c r="AG167" s="7"/>
      <c r="AH167" s="7"/>
    </row>
    <row r="168" spans="1:34" x14ac:dyDescent="0.2">
      <c r="A168" s="7" t="s">
        <v>248</v>
      </c>
      <c r="B168" s="2" t="s">
        <v>47</v>
      </c>
      <c r="C168" s="7">
        <v>-9.9560777632204083</v>
      </c>
      <c r="D168" s="7"/>
      <c r="E168" s="7"/>
      <c r="F168" s="7"/>
      <c r="G168" s="7">
        <v>-12.359687833398823</v>
      </c>
      <c r="H168"/>
      <c r="I168"/>
      <c r="J168"/>
      <c r="K168"/>
      <c r="L168"/>
      <c r="M168"/>
      <c r="N168"/>
      <c r="O168" s="7">
        <v>-9.3088862336029781</v>
      </c>
      <c r="P168" s="7"/>
      <c r="Q168" s="7"/>
      <c r="R168" s="7"/>
      <c r="S168" s="7">
        <v>-6.8438776479964103</v>
      </c>
      <c r="T168" s="7"/>
      <c r="U168" s="7"/>
      <c r="V168" s="7"/>
      <c r="W168" s="7">
        <v>-12.003233007830959</v>
      </c>
      <c r="X168"/>
      <c r="Y168"/>
      <c r="Z168"/>
      <c r="AA168" s="7">
        <v>-8.5200149744897757</v>
      </c>
      <c r="AB168" s="7"/>
      <c r="AC168" s="7"/>
      <c r="AD168" s="7"/>
      <c r="AE168" s="7">
        <v>-7.7501195373379321</v>
      </c>
      <c r="AF168" s="7"/>
      <c r="AG168" s="7"/>
      <c r="AH168" s="7"/>
    </row>
    <row r="169" spans="1:34" x14ac:dyDescent="0.2">
      <c r="A169" s="7" t="s">
        <v>249</v>
      </c>
      <c r="B169" s="2" t="s">
        <v>47</v>
      </c>
      <c r="C169" s="7">
        <v>-8.1760327527173633</v>
      </c>
      <c r="D169" s="7"/>
      <c r="E169" s="7"/>
      <c r="F169" s="7"/>
      <c r="G169" s="7">
        <v>-10.597564730893041</v>
      </c>
      <c r="H169"/>
      <c r="I169"/>
      <c r="J169"/>
      <c r="K169">
        <v>-13.633341139209243</v>
      </c>
      <c r="L169"/>
      <c r="M169"/>
      <c r="N169"/>
      <c r="O169" s="7"/>
      <c r="P169" s="7"/>
      <c r="Q169" s="7"/>
      <c r="R169" s="7"/>
      <c r="S169" s="7">
        <v>-5.2020000798196238</v>
      </c>
      <c r="T169" s="7"/>
      <c r="U169" s="7"/>
      <c r="V169" s="7"/>
      <c r="W169" s="7">
        <v>-7.4082198911604351</v>
      </c>
      <c r="X169"/>
      <c r="Y169"/>
      <c r="Z169"/>
      <c r="AA169" s="7">
        <v>-9.3104328950127719</v>
      </c>
      <c r="AB169" s="7"/>
      <c r="AC169" s="7"/>
      <c r="AD169" s="7"/>
      <c r="AE169" s="7">
        <v>-12.532316951055959</v>
      </c>
      <c r="AF169" s="7"/>
      <c r="AG169" s="7"/>
      <c r="AH169" s="7"/>
    </row>
    <row r="170" spans="1:34" x14ac:dyDescent="0.2">
      <c r="A170" s="7" t="s">
        <v>250</v>
      </c>
      <c r="B170" s="2" t="s">
        <v>47</v>
      </c>
      <c r="C170" s="7">
        <v>-12.144801244066079</v>
      </c>
      <c r="D170" s="7"/>
      <c r="E170" s="7"/>
      <c r="F170" s="7"/>
      <c r="G170" s="7"/>
      <c r="H170"/>
      <c r="I170"/>
      <c r="J170"/>
      <c r="K170">
        <v>-9.4549047056157267</v>
      </c>
      <c r="L170"/>
      <c r="M170"/>
      <c r="N170"/>
      <c r="O170" s="7">
        <v>-10.941216365924262</v>
      </c>
      <c r="P170" s="7"/>
      <c r="Q170" s="7"/>
      <c r="R170" s="7"/>
      <c r="S170" s="7">
        <v>-1.7538775325198848</v>
      </c>
      <c r="T170" s="7"/>
      <c r="U170" s="7"/>
      <c r="V170" s="7"/>
      <c r="W170" s="7">
        <v>-7.6221008803456805</v>
      </c>
      <c r="X170"/>
      <c r="Y170"/>
      <c r="Z170"/>
      <c r="AA170" s="7">
        <v>-7.5983144656417947</v>
      </c>
      <c r="AB170" s="7"/>
      <c r="AC170" s="7"/>
      <c r="AD170" s="7"/>
      <c r="AE170" s="7">
        <v>-9.9388430181836007</v>
      </c>
      <c r="AF170" s="7"/>
      <c r="AG170" s="7"/>
      <c r="AH170" s="7"/>
    </row>
    <row r="171" spans="1:34" x14ac:dyDescent="0.2">
      <c r="A171" s="7" t="s">
        <v>251</v>
      </c>
      <c r="B171" s="2" t="s">
        <v>47</v>
      </c>
      <c r="C171" s="7">
        <v>-11.510967772449337</v>
      </c>
      <c r="D171" s="7"/>
      <c r="E171" s="7"/>
      <c r="F171" s="7"/>
      <c r="G171" s="7">
        <v>-14.569929671240304</v>
      </c>
      <c r="H171"/>
      <c r="I171"/>
      <c r="J171"/>
      <c r="K171">
        <v>-12.60570607955651</v>
      </c>
      <c r="L171"/>
      <c r="M171"/>
      <c r="N171"/>
      <c r="O171" s="7">
        <v>-11.114737816365126</v>
      </c>
      <c r="P171" s="7"/>
      <c r="Q171" s="7"/>
      <c r="R171" s="7"/>
      <c r="S171" s="7">
        <v>-0.4686845182573926</v>
      </c>
      <c r="T171" s="7"/>
      <c r="U171" s="7"/>
      <c r="V171" s="7"/>
      <c r="W171" s="7">
        <v>-5.2397774793670902</v>
      </c>
      <c r="X171"/>
      <c r="Y171"/>
      <c r="Z171"/>
      <c r="AA171" s="7">
        <v>-3.6019109146403467</v>
      </c>
      <c r="AB171" s="7"/>
      <c r="AC171" s="7"/>
      <c r="AD171" s="7"/>
      <c r="AE171" s="7">
        <v>-2.1428751582799026</v>
      </c>
      <c r="AF171" s="7"/>
      <c r="AG171" s="7"/>
      <c r="AH171" s="7"/>
    </row>
    <row r="172" spans="1:34" x14ac:dyDescent="0.2">
      <c r="A172" s="7" t="s">
        <v>252</v>
      </c>
      <c r="B172" s="2" t="s">
        <v>47</v>
      </c>
      <c r="C172" s="7"/>
      <c r="D172" s="7"/>
      <c r="E172" s="7"/>
      <c r="F172" s="7"/>
      <c r="G172" s="7">
        <v>-9.8162067851135131</v>
      </c>
      <c r="H172"/>
      <c r="I172"/>
      <c r="J172"/>
      <c r="K172"/>
      <c r="L172"/>
      <c r="M172"/>
      <c r="N172"/>
      <c r="O172" s="7"/>
      <c r="P172" s="7"/>
      <c r="Q172" s="7"/>
      <c r="R172" s="7"/>
      <c r="S172" s="7">
        <v>-5.522789021047549</v>
      </c>
      <c r="T172" s="7"/>
      <c r="U172" s="7"/>
      <c r="V172" s="7"/>
      <c r="W172" s="7"/>
      <c r="X172"/>
      <c r="Y172"/>
      <c r="Z172"/>
      <c r="AA172" s="7">
        <v>-3.0784135402236803</v>
      </c>
      <c r="AB172" s="7"/>
      <c r="AC172" s="7"/>
      <c r="AD172" s="7"/>
      <c r="AE172" s="7">
        <v>-6.8764898873602904</v>
      </c>
      <c r="AF172" s="7"/>
      <c r="AG172" s="7"/>
      <c r="AH172" s="7"/>
    </row>
    <row r="173" spans="1:34" x14ac:dyDescent="0.2">
      <c r="A173" s="7" t="s">
        <v>253</v>
      </c>
      <c r="B173" s="2" t="s">
        <v>47</v>
      </c>
      <c r="C173" s="7">
        <v>-14.093424760099111</v>
      </c>
      <c r="D173" s="7"/>
      <c r="E173" s="7"/>
      <c r="F173" s="7"/>
      <c r="G173" s="7"/>
      <c r="H173"/>
      <c r="I173"/>
      <c r="J173"/>
      <c r="K173"/>
      <c r="L173"/>
      <c r="M173"/>
      <c r="N173"/>
      <c r="O173" s="7"/>
      <c r="P173" s="7"/>
      <c r="Q173" s="7"/>
      <c r="R173" s="7"/>
      <c r="S173" s="7">
        <v>-7.8202884266600563</v>
      </c>
      <c r="T173" s="7"/>
      <c r="U173" s="7"/>
      <c r="V173" s="7"/>
      <c r="W173" s="7">
        <v>-12.081686315656093</v>
      </c>
      <c r="X173"/>
      <c r="Y173"/>
      <c r="Z173"/>
      <c r="AA173" s="7"/>
      <c r="AB173" s="7"/>
      <c r="AC173" s="7"/>
      <c r="AD173" s="7"/>
      <c r="AE173" s="7">
        <v>-10.694821456274239</v>
      </c>
      <c r="AF173" s="7"/>
      <c r="AG173" s="7"/>
      <c r="AH173" s="7"/>
    </row>
    <row r="174" spans="1:34" x14ac:dyDescent="0.2">
      <c r="A174" s="7" t="s">
        <v>254</v>
      </c>
      <c r="B174" s="2" t="s">
        <v>47</v>
      </c>
      <c r="C174" s="7"/>
      <c r="D174" s="7"/>
      <c r="E174" s="7"/>
      <c r="F174" s="7"/>
      <c r="G174" s="7"/>
      <c r="H174"/>
      <c r="I174"/>
      <c r="J174"/>
      <c r="K174">
        <v>-10.666597234055496</v>
      </c>
      <c r="L174"/>
      <c r="M174"/>
      <c r="N174"/>
      <c r="O174" s="7"/>
      <c r="P174" s="7"/>
      <c r="Q174" s="7"/>
      <c r="R174" s="7"/>
      <c r="S174" s="7">
        <v>-5.7405419777056039</v>
      </c>
      <c r="T174" s="7"/>
      <c r="U174" s="7"/>
      <c r="V174" s="7"/>
      <c r="W174" s="7">
        <v>-3.937062679397151</v>
      </c>
      <c r="X174"/>
      <c r="Y174"/>
      <c r="Z174"/>
      <c r="AA174" s="7">
        <v>0.10457483792296603</v>
      </c>
      <c r="AB174" s="7"/>
      <c r="AC174" s="7"/>
      <c r="AD174" s="7"/>
      <c r="AE174" s="7">
        <v>-13.372927967959816</v>
      </c>
      <c r="AF174" s="7"/>
      <c r="AG174" s="7"/>
      <c r="AH174" s="7"/>
    </row>
    <row r="175" spans="1:34" x14ac:dyDescent="0.2">
      <c r="A175" s="7" t="s">
        <v>255</v>
      </c>
      <c r="B175" s="2" t="s">
        <v>47</v>
      </c>
      <c r="C175" s="7">
        <v>-13.253007518088408</v>
      </c>
      <c r="D175" s="7"/>
      <c r="E175" s="7"/>
      <c r="F175" s="7"/>
      <c r="G175" s="7"/>
      <c r="H175"/>
      <c r="I175"/>
      <c r="J175"/>
      <c r="K175">
        <v>-11.633500307529456</v>
      </c>
      <c r="L175"/>
      <c r="M175"/>
      <c r="N175"/>
      <c r="O175" s="7">
        <v>-13.371350734833955</v>
      </c>
      <c r="P175" s="7"/>
      <c r="Q175" s="7"/>
      <c r="R175" s="7"/>
      <c r="S175" s="7">
        <v>-10.690364567454369</v>
      </c>
      <c r="T175" s="7"/>
      <c r="U175" s="7"/>
      <c r="V175" s="7"/>
      <c r="W175" s="7"/>
      <c r="X175"/>
      <c r="Y175"/>
      <c r="Z175"/>
      <c r="AA175" s="7">
        <v>-11.954448253107712</v>
      </c>
      <c r="AB175" s="7"/>
      <c r="AC175" s="7"/>
      <c r="AD175" s="7"/>
      <c r="AE175" s="7"/>
      <c r="AF175" s="7"/>
      <c r="AG175" s="7"/>
      <c r="AH175" s="7"/>
    </row>
    <row r="176" spans="1:34" x14ac:dyDescent="0.2">
      <c r="A176" s="7" t="s">
        <v>256</v>
      </c>
      <c r="B176" s="2" t="s">
        <v>54</v>
      </c>
      <c r="C176" s="7"/>
      <c r="D176" s="3">
        <f>COUNT(C176:C185)</f>
        <v>7</v>
      </c>
      <c r="E176" s="3">
        <f>10-D176</f>
        <v>3</v>
      </c>
      <c r="F176" s="11">
        <f>COUNTIF(C176:C185,"&lt;=-10,11")/D176</f>
        <v>0.14285714285714285</v>
      </c>
      <c r="G176" s="7"/>
      <c r="H176" s="3">
        <f t="shared" ref="H176" si="306">COUNT(G176:G185)</f>
        <v>3</v>
      </c>
      <c r="I176" s="3">
        <f t="shared" ref="I176" si="307">10-H176</f>
        <v>7</v>
      </c>
      <c r="J176" s="11">
        <f t="shared" ref="J176" si="308">COUNTIF(G176:G185,"&lt;=-11,29")/H176</f>
        <v>0.66666666666666663</v>
      </c>
      <c r="K176"/>
      <c r="L176" s="3">
        <f t="shared" ref="L176" si="309">COUNT(K176:K185)</f>
        <v>8</v>
      </c>
      <c r="M176" s="3">
        <f t="shared" ref="M176" si="310">10-L176</f>
        <v>2</v>
      </c>
      <c r="N176" s="11">
        <f t="shared" ref="N176" si="311">COUNTIF(K176:K185,"&lt;=-11,84")/L176</f>
        <v>0.5</v>
      </c>
      <c r="O176" s="7"/>
      <c r="P176" s="3">
        <f t="shared" ref="P176" si="312">COUNT(O176:O185)</f>
        <v>6</v>
      </c>
      <c r="Q176" s="3">
        <f t="shared" ref="Q176" si="313">10-P176</f>
        <v>4</v>
      </c>
      <c r="R176" s="11">
        <f t="shared" ref="R176" si="314">COUNTIF(O176:O185,"&lt;=-11,21")/P176</f>
        <v>0.33333333333333331</v>
      </c>
      <c r="S176" s="7">
        <v>-7.42726626743901</v>
      </c>
      <c r="T176" s="3">
        <f t="shared" ref="T176" si="315">COUNT(S176:S185)</f>
        <v>10</v>
      </c>
      <c r="U176" s="3">
        <f t="shared" ref="U176" si="316">10-T176</f>
        <v>0</v>
      </c>
      <c r="V176" s="11">
        <f t="shared" ref="V176" si="317">COUNTIF(S176:S185,"&lt;=-6,98")/T176</f>
        <v>0.5</v>
      </c>
      <c r="W176" s="7"/>
      <c r="X176" s="3">
        <f t="shared" ref="X176" si="318">COUNT(W176:W185)</f>
        <v>9</v>
      </c>
      <c r="Y176" s="3">
        <f t="shared" ref="Y176" si="319">10-X176</f>
        <v>1</v>
      </c>
      <c r="Z176" s="11">
        <f t="shared" ref="Z176" si="320">COUNTIF(W176:W185,"&lt;=-10,28")/X176</f>
        <v>0.33333333333333331</v>
      </c>
      <c r="AA176" s="7"/>
      <c r="AB176" s="3">
        <f t="shared" ref="AB176" si="321">COUNT(AA176:AA185)</f>
        <v>8</v>
      </c>
      <c r="AC176" s="3">
        <f t="shared" ref="AC176" si="322">10-AB176</f>
        <v>2</v>
      </c>
      <c r="AD176" s="11">
        <f t="shared" ref="AD176" si="323">COUNTIF(AA176:AA185,"&lt;=-9,10")/AB176</f>
        <v>0.375</v>
      </c>
      <c r="AE176" s="7">
        <v>-8.8867617977743496</v>
      </c>
      <c r="AF176" s="3">
        <f t="shared" ref="AF176" si="324">COUNT(AE176:AE185)</f>
        <v>8</v>
      </c>
      <c r="AG176" s="3">
        <f t="shared" ref="AG176" si="325">10-AF176</f>
        <v>2</v>
      </c>
      <c r="AH176" s="11">
        <f t="shared" ref="AH176" si="326">COUNTIF(AE176:AE185,"&lt;=-9,99")/AF176</f>
        <v>0.25</v>
      </c>
    </row>
    <row r="177" spans="1:34" x14ac:dyDescent="0.2">
      <c r="A177" s="7" t="s">
        <v>257</v>
      </c>
      <c r="B177" s="2" t="s">
        <v>54</v>
      </c>
      <c r="C177" s="7">
        <v>-10.816723065593893</v>
      </c>
      <c r="D177" s="7"/>
      <c r="E177" s="7"/>
      <c r="F177" s="7"/>
      <c r="G177" s="7"/>
      <c r="H177"/>
      <c r="I177"/>
      <c r="J177"/>
      <c r="K177">
        <v>-16.606606791172645</v>
      </c>
      <c r="L177"/>
      <c r="M177"/>
      <c r="N177"/>
      <c r="O177" s="7"/>
      <c r="P177" s="7"/>
      <c r="Q177" s="7"/>
      <c r="R177" s="7"/>
      <c r="S177" s="7">
        <v>-9.7897473194242348</v>
      </c>
      <c r="T177" s="7"/>
      <c r="U177" s="7"/>
      <c r="V177" s="7"/>
      <c r="W177" s="7">
        <v>-14.214375557288577</v>
      </c>
      <c r="X177"/>
      <c r="Y177"/>
      <c r="Z177"/>
      <c r="AA177" s="7">
        <v>-14.605626641863536</v>
      </c>
      <c r="AB177" s="7"/>
      <c r="AC177" s="7"/>
      <c r="AD177" s="7"/>
      <c r="AE177" s="7"/>
      <c r="AF177" s="7"/>
      <c r="AG177" s="7"/>
      <c r="AH177" s="7"/>
    </row>
    <row r="178" spans="1:34" x14ac:dyDescent="0.2">
      <c r="A178" s="7" t="s">
        <v>258</v>
      </c>
      <c r="B178" s="2" t="s">
        <v>54</v>
      </c>
      <c r="C178" s="7">
        <v>-6.7747109214654246</v>
      </c>
      <c r="D178" s="7"/>
      <c r="E178" s="7"/>
      <c r="F178" s="7"/>
      <c r="G178" s="7">
        <v>-12.248710319535236</v>
      </c>
      <c r="H178"/>
      <c r="I178"/>
      <c r="J178"/>
      <c r="K178">
        <v>2.6292441844057572</v>
      </c>
      <c r="L178"/>
      <c r="M178"/>
      <c r="N178"/>
      <c r="O178" s="7">
        <v>-5.0710524401889652</v>
      </c>
      <c r="P178" s="7"/>
      <c r="Q178" s="7"/>
      <c r="R178" s="7"/>
      <c r="S178" s="7">
        <v>-7.6974947980016273</v>
      </c>
      <c r="T178" s="7"/>
      <c r="U178" s="7"/>
      <c r="V178" s="7"/>
      <c r="W178" s="7">
        <v>-7.6068532751051254</v>
      </c>
      <c r="X178"/>
      <c r="Y178"/>
      <c r="Z178"/>
      <c r="AA178" s="7">
        <v>-10.698544077821175</v>
      </c>
      <c r="AB178" s="7"/>
      <c r="AC178" s="7"/>
      <c r="AD178" s="7"/>
      <c r="AE178" s="7">
        <v>-12.183462539698155</v>
      </c>
      <c r="AF178" s="7"/>
      <c r="AG178" s="7"/>
      <c r="AH178" s="7"/>
    </row>
    <row r="179" spans="1:34" x14ac:dyDescent="0.2">
      <c r="A179" s="7" t="s">
        <v>259</v>
      </c>
      <c r="B179" s="2" t="s">
        <v>54</v>
      </c>
      <c r="C179" s="7">
        <v>4.1391528370185302</v>
      </c>
      <c r="D179" s="7"/>
      <c r="E179" s="7"/>
      <c r="F179" s="7"/>
      <c r="G179" s="7">
        <v>-14.151354806516693</v>
      </c>
      <c r="H179"/>
      <c r="I179"/>
      <c r="J179"/>
      <c r="K179">
        <v>-13.010253452748817</v>
      </c>
      <c r="L179"/>
      <c r="M179"/>
      <c r="N179"/>
      <c r="O179" s="7">
        <v>-11.219724907698525</v>
      </c>
      <c r="P179" s="7"/>
      <c r="Q179" s="7"/>
      <c r="R179" s="7"/>
      <c r="S179" s="7">
        <v>0.47815394264336464</v>
      </c>
      <c r="T179" s="7"/>
      <c r="U179" s="7"/>
      <c r="V179" s="7"/>
      <c r="W179" s="7">
        <v>0.26014293856944504</v>
      </c>
      <c r="X179"/>
      <c r="Y179"/>
      <c r="Z179"/>
      <c r="AA179" s="7">
        <v>-0.76185923912101672</v>
      </c>
      <c r="AB179" s="7"/>
      <c r="AC179" s="7"/>
      <c r="AD179" s="7"/>
      <c r="AE179" s="7">
        <v>-7.9857874927231665</v>
      </c>
      <c r="AF179" s="7"/>
      <c r="AG179" s="7"/>
      <c r="AH179" s="7"/>
    </row>
    <row r="180" spans="1:34" x14ac:dyDescent="0.2">
      <c r="A180" s="7" t="s">
        <v>260</v>
      </c>
      <c r="B180" s="2" t="s">
        <v>54</v>
      </c>
      <c r="C180" s="7">
        <v>-8.3811790070098962</v>
      </c>
      <c r="D180" s="7"/>
      <c r="E180" s="7"/>
      <c r="F180" s="7"/>
      <c r="G180" s="7"/>
      <c r="H180"/>
      <c r="I180"/>
      <c r="J180"/>
      <c r="K180">
        <v>-14.441151895956391</v>
      </c>
      <c r="L180"/>
      <c r="M180"/>
      <c r="N180"/>
      <c r="O180" s="7"/>
      <c r="P180" s="7"/>
      <c r="Q180" s="7"/>
      <c r="R180" s="7"/>
      <c r="S180" s="7">
        <v>-2.8468013469407785</v>
      </c>
      <c r="T180" s="7"/>
      <c r="U180" s="7"/>
      <c r="V180" s="7"/>
      <c r="W180" s="7">
        <v>-1.3773795953604395</v>
      </c>
      <c r="X180"/>
      <c r="Y180"/>
      <c r="Z180"/>
      <c r="AA180" s="7">
        <v>-8.7397320285061895</v>
      </c>
      <c r="AB180" s="7"/>
      <c r="AC180" s="7"/>
      <c r="AD180" s="7"/>
      <c r="AE180" s="7">
        <v>-11.340127707803108</v>
      </c>
      <c r="AF180" s="7"/>
      <c r="AG180" s="7"/>
      <c r="AH180" s="7"/>
    </row>
    <row r="181" spans="1:34" x14ac:dyDescent="0.2">
      <c r="A181" s="7" t="s">
        <v>261</v>
      </c>
      <c r="B181" s="2" t="s">
        <v>54</v>
      </c>
      <c r="C181" s="7"/>
      <c r="D181" s="7"/>
      <c r="E181" s="7"/>
      <c r="F181" s="7"/>
      <c r="G181" s="7">
        <v>-10.349231407579156</v>
      </c>
      <c r="H181"/>
      <c r="I181"/>
      <c r="J181"/>
      <c r="K181"/>
      <c r="L181"/>
      <c r="M181"/>
      <c r="N181"/>
      <c r="O181" s="7">
        <v>-14.048857661756083</v>
      </c>
      <c r="P181" s="7"/>
      <c r="Q181" s="7"/>
      <c r="R181" s="7"/>
      <c r="S181" s="7">
        <v>-5.999166628819685</v>
      </c>
      <c r="T181" s="7"/>
      <c r="U181" s="7"/>
      <c r="V181" s="7"/>
      <c r="W181" s="7">
        <v>-12.070779094012568</v>
      </c>
      <c r="X181"/>
      <c r="Y181"/>
      <c r="Z181"/>
      <c r="AA181" s="7">
        <v>-12.631955180029836</v>
      </c>
      <c r="AB181" s="7"/>
      <c r="AC181" s="7"/>
      <c r="AD181" s="7"/>
      <c r="AE181" s="7">
        <v>-7.9319982989985345</v>
      </c>
      <c r="AF181" s="7"/>
      <c r="AG181" s="7"/>
      <c r="AH181" s="7"/>
    </row>
    <row r="182" spans="1:34" x14ac:dyDescent="0.2">
      <c r="A182" s="7" t="s">
        <v>262</v>
      </c>
      <c r="B182" s="2" t="s">
        <v>54</v>
      </c>
      <c r="C182" s="7">
        <v>-4.3045236970149077</v>
      </c>
      <c r="D182" s="7"/>
      <c r="E182" s="7"/>
      <c r="F182" s="7"/>
      <c r="G182" s="7"/>
      <c r="H182"/>
      <c r="I182"/>
      <c r="J182"/>
      <c r="K182">
        <v>-13.682901614285068</v>
      </c>
      <c r="L182"/>
      <c r="M182"/>
      <c r="N182"/>
      <c r="O182" s="7">
        <v>-10.92889894525989</v>
      </c>
      <c r="P182" s="7"/>
      <c r="Q182" s="7"/>
      <c r="R182" s="7"/>
      <c r="S182" s="7">
        <v>-0.13180514968307017</v>
      </c>
      <c r="T182" s="7"/>
      <c r="U182" s="7"/>
      <c r="V182" s="7"/>
      <c r="W182" s="7">
        <v>-7.9868896322238978</v>
      </c>
      <c r="X182"/>
      <c r="Y182"/>
      <c r="Z182"/>
      <c r="AA182" s="7">
        <v>-5.2556567102738612</v>
      </c>
      <c r="AB182" s="7"/>
      <c r="AC182" s="7"/>
      <c r="AD182" s="7"/>
      <c r="AE182" s="7"/>
      <c r="AF182" s="7"/>
      <c r="AG182" s="7"/>
      <c r="AH182" s="7"/>
    </row>
    <row r="183" spans="1:34" x14ac:dyDescent="0.2">
      <c r="A183" s="7" t="s">
        <v>263</v>
      </c>
      <c r="B183" s="2" t="s">
        <v>54</v>
      </c>
      <c r="C183" s="7">
        <v>-9.6166307913350977</v>
      </c>
      <c r="D183" s="7"/>
      <c r="E183" s="7"/>
      <c r="F183" s="7"/>
      <c r="G183" s="7"/>
      <c r="H183"/>
      <c r="I183"/>
      <c r="J183"/>
      <c r="K183">
        <v>-11.389441003554907</v>
      </c>
      <c r="L183"/>
      <c r="M183"/>
      <c r="N183"/>
      <c r="O183" s="7">
        <v>-9.0398285896090655</v>
      </c>
      <c r="P183" s="7"/>
      <c r="Q183" s="7"/>
      <c r="R183" s="7"/>
      <c r="S183" s="7">
        <v>-6.4300034511507178</v>
      </c>
      <c r="T183" s="7"/>
      <c r="U183" s="7"/>
      <c r="V183" s="7"/>
      <c r="W183" s="7">
        <v>-10.618698146417112</v>
      </c>
      <c r="X183"/>
      <c r="Y183"/>
      <c r="Z183"/>
      <c r="AA183" s="7">
        <v>-2.0304690706147412</v>
      </c>
      <c r="AB183" s="7"/>
      <c r="AC183" s="7"/>
      <c r="AD183" s="7"/>
      <c r="AE183" s="7">
        <v>-8.6561485999021102</v>
      </c>
      <c r="AF183" s="7"/>
      <c r="AG183" s="7"/>
      <c r="AH183" s="7"/>
    </row>
    <row r="184" spans="1:34" x14ac:dyDescent="0.2">
      <c r="A184" s="7" t="s">
        <v>264</v>
      </c>
      <c r="B184" s="2" t="s">
        <v>54</v>
      </c>
      <c r="C184" s="7"/>
      <c r="D184" s="7"/>
      <c r="E184" s="7"/>
      <c r="F184" s="7"/>
      <c r="G184" s="7"/>
      <c r="H184"/>
      <c r="I184"/>
      <c r="J184"/>
      <c r="K184">
        <v>-9.1246894851662343</v>
      </c>
      <c r="L184"/>
      <c r="M184"/>
      <c r="N184"/>
      <c r="O184" s="7"/>
      <c r="P184" s="7"/>
      <c r="Q184" s="7"/>
      <c r="R184" s="7"/>
      <c r="S184" s="7">
        <v>-8.8336304416708398</v>
      </c>
      <c r="T184" s="7"/>
      <c r="U184" s="7"/>
      <c r="V184" s="7"/>
      <c r="W184" s="7">
        <v>-7.7324582512821687</v>
      </c>
      <c r="X184"/>
      <c r="Y184"/>
      <c r="Z184"/>
      <c r="AA184" s="7">
        <v>-7.6382825086868849</v>
      </c>
      <c r="AB184" s="7"/>
      <c r="AC184" s="7"/>
      <c r="AD184" s="7"/>
      <c r="AE184" s="7">
        <v>-8.0236652970129505</v>
      </c>
      <c r="AF184" s="7"/>
      <c r="AG184" s="7"/>
      <c r="AH184" s="7"/>
    </row>
    <row r="185" spans="1:34" x14ac:dyDescent="0.2">
      <c r="A185" s="7" t="s">
        <v>265</v>
      </c>
      <c r="B185" s="2" t="s">
        <v>54</v>
      </c>
      <c r="C185" s="7">
        <v>-0.35524385697628946</v>
      </c>
      <c r="D185" s="7"/>
      <c r="E185" s="7"/>
      <c r="F185" s="7"/>
      <c r="G185" s="7"/>
      <c r="H185"/>
      <c r="I185"/>
      <c r="J185"/>
      <c r="K185">
        <v>-3.8465659065029669</v>
      </c>
      <c r="L185"/>
      <c r="M185"/>
      <c r="N185"/>
      <c r="O185" s="7">
        <v>-7.3969145591410292</v>
      </c>
      <c r="P185" s="7"/>
      <c r="Q185" s="7"/>
      <c r="R185" s="7"/>
      <c r="S185" s="7">
        <v>-9.5903975096775831</v>
      </c>
      <c r="T185" s="7"/>
      <c r="U185" s="7"/>
      <c r="V185" s="7"/>
      <c r="W185" s="7">
        <v>-7.6818703972313074</v>
      </c>
      <c r="X185"/>
      <c r="Y185"/>
      <c r="Z185"/>
      <c r="AA185" s="7"/>
      <c r="AB185" s="7"/>
      <c r="AC185" s="7"/>
      <c r="AD185" s="7"/>
      <c r="AE185" s="7">
        <v>-7.4205364199333124</v>
      </c>
      <c r="AF185" s="7"/>
      <c r="AG185" s="7"/>
      <c r="AH185" s="7"/>
    </row>
    <row r="186" spans="1:34" x14ac:dyDescent="0.2">
      <c r="A186" s="7" t="s">
        <v>266</v>
      </c>
      <c r="B186" s="2" t="s">
        <v>59</v>
      </c>
      <c r="C186" s="7">
        <v>-12.311198631669122</v>
      </c>
      <c r="D186" s="3">
        <f>COUNT(C186:C195)</f>
        <v>8</v>
      </c>
      <c r="E186" s="3">
        <f>10-D186</f>
        <v>2</v>
      </c>
      <c r="F186" s="11">
        <f>COUNTIF(C186:C195,"&lt;=-10,11")/D186</f>
        <v>0.375</v>
      </c>
      <c r="G186" s="7"/>
      <c r="H186" s="3">
        <f t="shared" ref="H186" si="327">COUNT(G186:G195)</f>
        <v>3</v>
      </c>
      <c r="I186" s="3">
        <f t="shared" ref="I186" si="328">10-H186</f>
        <v>7</v>
      </c>
      <c r="J186" s="11">
        <f t="shared" ref="J186" si="329">COUNTIF(G186:G195,"&lt;=-11,29")/H186</f>
        <v>1</v>
      </c>
      <c r="K186">
        <v>-10.428657015276377</v>
      </c>
      <c r="L186" s="3">
        <f t="shared" ref="L186" si="330">COUNT(K186:K195)</f>
        <v>7</v>
      </c>
      <c r="M186" s="3">
        <f t="shared" ref="M186" si="331">10-L186</f>
        <v>3</v>
      </c>
      <c r="N186" s="11">
        <f t="shared" ref="N186" si="332">COUNTIF(K186:K195,"&lt;=-11,84")/L186</f>
        <v>0.2857142857142857</v>
      </c>
      <c r="O186" s="7">
        <v>-12.429541848414669</v>
      </c>
      <c r="P186" s="3">
        <f t="shared" ref="P186" si="333">COUNT(O186:O195)</f>
        <v>8</v>
      </c>
      <c r="Q186" s="3">
        <f t="shared" ref="Q186" si="334">10-P186</f>
        <v>2</v>
      </c>
      <c r="R186" s="11">
        <f t="shared" ref="R186" si="335">COUNTIF(O186:O195,"&lt;=-11,21")/P186</f>
        <v>0.625</v>
      </c>
      <c r="S186" s="7">
        <v>-7.1205244584220404</v>
      </c>
      <c r="T186" s="3">
        <f t="shared" ref="T186" si="336">COUNT(S186:S195)</f>
        <v>9</v>
      </c>
      <c r="U186" s="3">
        <f t="shared" ref="U186" si="337">10-T186</f>
        <v>1</v>
      </c>
      <c r="V186" s="11">
        <f t="shared" ref="V186" si="338">COUNTIF(S186:S195,"&lt;=-6,98")/T186</f>
        <v>0.66666666666666663</v>
      </c>
      <c r="W186" s="7">
        <v>-9.6213882821134664</v>
      </c>
      <c r="X186" s="3">
        <f t="shared" ref="X186" si="339">COUNT(W186:W195)</f>
        <v>8</v>
      </c>
      <c r="Y186" s="3">
        <f t="shared" ref="Y186" si="340">10-X186</f>
        <v>2</v>
      </c>
      <c r="Z186" s="11">
        <f t="shared" ref="Z186" si="341">COUNTIF(W186:W195,"&lt;=-10,28")/X186</f>
        <v>0.5</v>
      </c>
      <c r="AA186" s="7">
        <v>7.5198173933471599</v>
      </c>
      <c r="AB186" s="3">
        <f t="shared" ref="AB186" si="342">COUNT(AA186:AA195)</f>
        <v>9</v>
      </c>
      <c r="AC186" s="3">
        <f t="shared" ref="AC186" si="343">10-AB186</f>
        <v>1</v>
      </c>
      <c r="AD186" s="11">
        <f t="shared" ref="AD186" si="344">COUNTIF(AA186:AA195,"&lt;=-9,10")/AB186</f>
        <v>0.55555555555555558</v>
      </c>
      <c r="AE186" s="7">
        <v>-3.5095833042692526</v>
      </c>
      <c r="AF186" s="3">
        <f t="shared" ref="AF186" si="345">COUNT(AE186:AE195)</f>
        <v>9</v>
      </c>
      <c r="AG186" s="3">
        <f t="shared" ref="AG186" si="346">10-AF186</f>
        <v>1</v>
      </c>
      <c r="AH186" s="11">
        <f t="shared" ref="AH186" si="347">COUNTIF(AE186:AE195,"&lt;=-9,99")/AF186</f>
        <v>0.66666666666666663</v>
      </c>
    </row>
    <row r="187" spans="1:34" x14ac:dyDescent="0.2">
      <c r="A187" s="7" t="s">
        <v>267</v>
      </c>
      <c r="B187" s="2" t="s">
        <v>59</v>
      </c>
      <c r="C187" s="7">
        <v>-9.2141874978881244</v>
      </c>
      <c r="D187" s="7"/>
      <c r="E187" s="7"/>
      <c r="F187" s="7"/>
      <c r="G187" s="7"/>
      <c r="H187"/>
      <c r="I187"/>
      <c r="J187"/>
      <c r="K187"/>
      <c r="L187"/>
      <c r="M187"/>
      <c r="N187"/>
      <c r="O187" s="7">
        <v>-12.502455716075982</v>
      </c>
      <c r="P187" s="7"/>
      <c r="Q187" s="7"/>
      <c r="R187" s="7"/>
      <c r="S187" s="7">
        <v>-8.6959386666125376</v>
      </c>
      <c r="T187" s="7"/>
      <c r="U187" s="7"/>
      <c r="V187" s="7"/>
      <c r="W187" s="7">
        <v>-8.8869472277171777</v>
      </c>
      <c r="X187"/>
      <c r="Y187"/>
      <c r="Z187"/>
      <c r="AA187" s="7">
        <v>-9.763625139462377</v>
      </c>
      <c r="AB187" s="7"/>
      <c r="AC187" s="7"/>
      <c r="AD187" s="7"/>
      <c r="AE187" s="7">
        <v>-5.191093329155458</v>
      </c>
      <c r="AF187" s="7"/>
      <c r="AG187" s="7"/>
      <c r="AH187" s="7"/>
    </row>
    <row r="188" spans="1:34" x14ac:dyDescent="0.2">
      <c r="A188" s="7" t="s">
        <v>268</v>
      </c>
      <c r="B188" s="2" t="s">
        <v>59</v>
      </c>
      <c r="C188" s="7">
        <v>-1.693897909180591</v>
      </c>
      <c r="D188" s="7"/>
      <c r="E188" s="7"/>
      <c r="F188" s="7"/>
      <c r="G188" s="7">
        <v>-12.436021534680815</v>
      </c>
      <c r="H188"/>
      <c r="I188"/>
      <c r="J188"/>
      <c r="K188">
        <v>-8.2238704295534344</v>
      </c>
      <c r="L188"/>
      <c r="M188"/>
      <c r="N188"/>
      <c r="O188" s="7">
        <v>-10.887720275414155</v>
      </c>
      <c r="P188" s="7"/>
      <c r="Q188" s="7"/>
      <c r="R188" s="7"/>
      <c r="S188" s="7">
        <v>-9.02230953689714</v>
      </c>
      <c r="T188" s="7"/>
      <c r="U188" s="7"/>
      <c r="V188" s="7"/>
      <c r="W188" s="7">
        <v>-5.190823460214693</v>
      </c>
      <c r="X188"/>
      <c r="Y188"/>
      <c r="Z188"/>
      <c r="AA188" s="7">
        <v>-9.6634628716303084</v>
      </c>
      <c r="AB188" s="7"/>
      <c r="AC188" s="7"/>
      <c r="AD188" s="7"/>
      <c r="AE188" s="7">
        <v>-12.370773754843738</v>
      </c>
      <c r="AF188" s="7"/>
      <c r="AG188" s="7"/>
      <c r="AH188" s="7"/>
    </row>
    <row r="189" spans="1:34" x14ac:dyDescent="0.2">
      <c r="A189" s="7" t="s">
        <v>269</v>
      </c>
      <c r="B189" s="2" t="s">
        <v>59</v>
      </c>
      <c r="C189" s="7">
        <v>-7.4698345273138331</v>
      </c>
      <c r="D189" s="7"/>
      <c r="E189" s="7"/>
      <c r="F189" s="7"/>
      <c r="G189" s="7"/>
      <c r="H189"/>
      <c r="I189"/>
      <c r="J189"/>
      <c r="K189">
        <v>-9.3738892728118959</v>
      </c>
      <c r="L189"/>
      <c r="M189"/>
      <c r="N189"/>
      <c r="O189" s="7">
        <v>-12.696702200837549</v>
      </c>
      <c r="P189" s="7"/>
      <c r="Q189" s="7"/>
      <c r="R189" s="7"/>
      <c r="S189" s="7">
        <v>-8.9515856960382472</v>
      </c>
      <c r="T189" s="7"/>
      <c r="U189" s="7"/>
      <c r="V189" s="7"/>
      <c r="W189" s="7">
        <v>-6.9578112969734613</v>
      </c>
      <c r="X189"/>
      <c r="Y189"/>
      <c r="Z189"/>
      <c r="AA189" s="7">
        <v>-8.5793600009702136</v>
      </c>
      <c r="AB189" s="7"/>
      <c r="AC189" s="7"/>
      <c r="AD189" s="7"/>
      <c r="AE189" s="7">
        <v>-5.822203675649047</v>
      </c>
      <c r="AF189" s="7"/>
      <c r="AG189" s="7"/>
      <c r="AH189" s="7"/>
    </row>
    <row r="190" spans="1:34" x14ac:dyDescent="0.2">
      <c r="A190" s="7" t="s">
        <v>270</v>
      </c>
      <c r="B190" s="2" t="s">
        <v>59</v>
      </c>
      <c r="C190" s="7"/>
      <c r="D190" s="7"/>
      <c r="E190" s="7"/>
      <c r="F190" s="7"/>
      <c r="G190" s="7"/>
      <c r="H190"/>
      <c r="I190"/>
      <c r="J190"/>
      <c r="K190"/>
      <c r="L190"/>
      <c r="M190"/>
      <c r="N190"/>
      <c r="O190" s="7"/>
      <c r="P190" s="7"/>
      <c r="Q190" s="7"/>
      <c r="R190" s="7"/>
      <c r="S190" s="7"/>
      <c r="T190" s="7"/>
      <c r="U190" s="7"/>
      <c r="V190" s="7"/>
      <c r="W190" s="7"/>
      <c r="X190"/>
      <c r="Y190"/>
      <c r="Z190"/>
      <c r="AA190" s="7">
        <v>-13.09630460353022</v>
      </c>
      <c r="AB190" s="7"/>
      <c r="AC190" s="7"/>
      <c r="AD190" s="7"/>
      <c r="AE190" s="7">
        <v>-11.996260564686043</v>
      </c>
      <c r="AF190" s="7"/>
      <c r="AG190" s="7"/>
      <c r="AH190" s="7"/>
    </row>
    <row r="191" spans="1:34" x14ac:dyDescent="0.2">
      <c r="A191" s="7" t="s">
        <v>271</v>
      </c>
      <c r="B191" s="2" t="s">
        <v>59</v>
      </c>
      <c r="C191" s="7">
        <v>-9.7567740776420866</v>
      </c>
      <c r="D191" s="7"/>
      <c r="E191" s="7"/>
      <c r="F191" s="7"/>
      <c r="G191" s="7">
        <v>-14.123858271795385</v>
      </c>
      <c r="H191"/>
      <c r="I191"/>
      <c r="J191"/>
      <c r="K191">
        <v>-3.79988511978926</v>
      </c>
      <c r="L191"/>
      <c r="M191"/>
      <c r="N191"/>
      <c r="O191" s="7">
        <v>-6.140928784892</v>
      </c>
      <c r="P191" s="7"/>
      <c r="Q191" s="7"/>
      <c r="R191" s="7"/>
      <c r="S191" s="7">
        <v>-7.1251837732905541</v>
      </c>
      <c r="T191" s="7"/>
      <c r="U191" s="7"/>
      <c r="V191" s="7"/>
      <c r="W191" s="7">
        <v>-13.767403446227524</v>
      </c>
      <c r="X191"/>
      <c r="Y191"/>
      <c r="Z191"/>
      <c r="AA191" s="7">
        <v>-9.5736920300813253</v>
      </c>
      <c r="AB191" s="7"/>
      <c r="AC191" s="7"/>
      <c r="AD191" s="7"/>
      <c r="AE191" s="7">
        <v>-12.058610491958307</v>
      </c>
      <c r="AF191" s="7"/>
      <c r="AG191" s="7"/>
      <c r="AH191" s="7"/>
    </row>
    <row r="192" spans="1:34" x14ac:dyDescent="0.2">
      <c r="A192" s="7" t="s">
        <v>272</v>
      </c>
      <c r="B192" s="2" t="s">
        <v>59</v>
      </c>
      <c r="C192" s="7">
        <v>-10.534040244305924</v>
      </c>
      <c r="D192" s="7"/>
      <c r="E192" s="7"/>
      <c r="F192" s="7"/>
      <c r="G192" s="7"/>
      <c r="H192"/>
      <c r="I192"/>
      <c r="J192"/>
      <c r="K192">
        <v>-11.499495534468128</v>
      </c>
      <c r="L192"/>
      <c r="M192"/>
      <c r="N192"/>
      <c r="O192" s="7">
        <v>-10.915417866885264</v>
      </c>
      <c r="P192" s="7"/>
      <c r="Q192" s="7"/>
      <c r="R192" s="7"/>
      <c r="S192" s="7">
        <v>3.7191232411611539</v>
      </c>
      <c r="T192" s="7"/>
      <c r="U192" s="7"/>
      <c r="V192" s="7"/>
      <c r="W192" s="7">
        <v>-12.429192395471423</v>
      </c>
      <c r="X192"/>
      <c r="Y192"/>
      <c r="Z192"/>
      <c r="AA192" s="7">
        <v>-8.4985153851590205</v>
      </c>
      <c r="AB192" s="7"/>
      <c r="AC192" s="7"/>
      <c r="AD192" s="7"/>
      <c r="AE192" s="7">
        <v>-11.720399441202208</v>
      </c>
      <c r="AF192" s="7"/>
      <c r="AG192" s="7"/>
      <c r="AH192" s="7"/>
    </row>
    <row r="193" spans="1:34" x14ac:dyDescent="0.2">
      <c r="A193" s="7" t="s">
        <v>273</v>
      </c>
      <c r="B193" s="2" t="s">
        <v>59</v>
      </c>
      <c r="C193" s="7">
        <v>-9.1611574564412663</v>
      </c>
      <c r="D193" s="7"/>
      <c r="E193" s="7"/>
      <c r="F193" s="7"/>
      <c r="G193" s="7"/>
      <c r="H193"/>
      <c r="I193"/>
      <c r="J193"/>
      <c r="K193">
        <v>-13.756663136853165</v>
      </c>
      <c r="L193"/>
      <c r="M193"/>
      <c r="N193"/>
      <c r="O193" s="7">
        <v>-13.172585469270301</v>
      </c>
      <c r="P193" s="7"/>
      <c r="Q193" s="7"/>
      <c r="R193" s="7"/>
      <c r="S193" s="7">
        <v>-2.7253070364549963</v>
      </c>
      <c r="T193" s="7"/>
      <c r="U193" s="7"/>
      <c r="V193" s="7"/>
      <c r="W193" s="7">
        <v>-12.084323983776363</v>
      </c>
      <c r="X193"/>
      <c r="Y193"/>
      <c r="Z193"/>
      <c r="AA193" s="7">
        <v>-12.103606290964365</v>
      </c>
      <c r="AB193" s="7"/>
      <c r="AC193" s="7"/>
      <c r="AD193" s="7"/>
      <c r="AE193" s="7"/>
      <c r="AF193" s="7"/>
      <c r="AG193" s="7"/>
      <c r="AH193" s="7"/>
    </row>
    <row r="194" spans="1:34" x14ac:dyDescent="0.2">
      <c r="A194" s="7" t="s">
        <v>274</v>
      </c>
      <c r="B194" s="2" t="s">
        <v>59</v>
      </c>
      <c r="C194" s="7"/>
      <c r="D194" s="7"/>
      <c r="E194" s="7"/>
      <c r="F194" s="7"/>
      <c r="G194" s="7"/>
      <c r="H194"/>
      <c r="I194"/>
      <c r="J194"/>
      <c r="K194"/>
      <c r="L194"/>
      <c r="M194"/>
      <c r="N194"/>
      <c r="O194" s="7"/>
      <c r="P194" s="7"/>
      <c r="Q194" s="7"/>
      <c r="R194" s="7"/>
      <c r="S194" s="7">
        <v>-10.921343829699897</v>
      </c>
      <c r="T194" s="7"/>
      <c r="U194" s="7"/>
      <c r="V194" s="7"/>
      <c r="W194" s="7">
        <v>-11.334744812140983</v>
      </c>
      <c r="X194"/>
      <c r="Y194"/>
      <c r="Z194"/>
      <c r="AA194" s="7"/>
      <c r="AB194" s="7"/>
      <c r="AC194" s="7"/>
      <c r="AD194" s="7"/>
      <c r="AE194" s="7">
        <v>-11.040989357150611</v>
      </c>
      <c r="AF194" s="7"/>
      <c r="AG194" s="7"/>
      <c r="AH194" s="7"/>
    </row>
    <row r="195" spans="1:34" x14ac:dyDescent="0.2">
      <c r="A195" s="7" t="s">
        <v>275</v>
      </c>
      <c r="B195" s="2" t="s">
        <v>59</v>
      </c>
      <c r="C195" s="7">
        <v>-13.467513599349854</v>
      </c>
      <c r="D195" s="7"/>
      <c r="E195" s="7"/>
      <c r="F195" s="7"/>
      <c r="G195" s="7">
        <v>-14.786234771941755</v>
      </c>
      <c r="H195"/>
      <c r="I195"/>
      <c r="J195"/>
      <c r="K195">
        <v>-16.044403601594404</v>
      </c>
      <c r="L195"/>
      <c r="M195"/>
      <c r="N195"/>
      <c r="O195" s="7">
        <v>-17.045288434732697</v>
      </c>
      <c r="P195" s="7"/>
      <c r="Q195" s="7"/>
      <c r="R195" s="7"/>
      <c r="S195" s="7">
        <v>-0.88301883129633296</v>
      </c>
      <c r="T195" s="7"/>
      <c r="U195" s="7"/>
      <c r="V195" s="7"/>
      <c r="W195" s="7"/>
      <c r="X195"/>
      <c r="Y195"/>
      <c r="Z195"/>
      <c r="AA195" s="7">
        <v>-6.6087952246485742</v>
      </c>
      <c r="AB195" s="7"/>
      <c r="AC195" s="7"/>
      <c r="AD195" s="7"/>
      <c r="AE195" s="7">
        <v>-14.943379413441123</v>
      </c>
      <c r="AF195" s="7"/>
      <c r="AG195" s="7"/>
      <c r="AH195" s="7"/>
    </row>
    <row r="196" spans="1:34" x14ac:dyDescent="0.2">
      <c r="A196" s="7" t="s">
        <v>276</v>
      </c>
      <c r="B196" s="2" t="s">
        <v>63</v>
      </c>
      <c r="C196" s="7"/>
      <c r="D196" s="3">
        <f>COUNT(C196:C205)</f>
        <v>6</v>
      </c>
      <c r="E196" s="3">
        <f>10-D196</f>
        <v>4</v>
      </c>
      <c r="F196" s="11">
        <f>COUNTIF(C196:C205,"&lt;=-10,11")/D196</f>
        <v>0.66666666666666663</v>
      </c>
      <c r="G196" s="7"/>
      <c r="H196" s="3">
        <f t="shared" ref="H196" si="348">COUNT(G196:G205)</f>
        <v>0</v>
      </c>
      <c r="I196" s="3">
        <f t="shared" ref="I196" si="349">10-H196</f>
        <v>10</v>
      </c>
      <c r="J196" s="11" t="s">
        <v>75</v>
      </c>
      <c r="K196"/>
      <c r="L196" s="3">
        <f t="shared" ref="L196" si="350">COUNT(K196:K205)</f>
        <v>1</v>
      </c>
      <c r="M196" s="3">
        <f t="shared" ref="M196" si="351">10-L196</f>
        <v>9</v>
      </c>
      <c r="N196" s="11">
        <f t="shared" ref="N196" si="352">COUNTIF(K196:K205,"&lt;=-11,84")/L196</f>
        <v>0</v>
      </c>
      <c r="O196" s="7"/>
      <c r="P196" s="3">
        <f t="shared" ref="P196" si="353">COUNT(O196:O205)</f>
        <v>3</v>
      </c>
      <c r="Q196" s="3">
        <f t="shared" ref="Q196" si="354">10-P196</f>
        <v>7</v>
      </c>
      <c r="R196" s="11">
        <f t="shared" ref="R196" si="355">COUNTIF(O196:O205,"&lt;=-11,21")/P196</f>
        <v>0.33333333333333331</v>
      </c>
      <c r="S196" s="7">
        <v>-3.4777520262612778</v>
      </c>
      <c r="T196" s="3">
        <f t="shared" ref="T196" si="356">COUNT(S196:S205)</f>
        <v>10</v>
      </c>
      <c r="U196" s="3">
        <f t="shared" ref="U196" si="357">10-T196</f>
        <v>0</v>
      </c>
      <c r="V196" s="11">
        <f t="shared" ref="V196" si="358">COUNTIF(S196:S205,"&lt;=-6,98")/T196</f>
        <v>0.4</v>
      </c>
      <c r="W196" s="7">
        <v>-9.2627118713143268</v>
      </c>
      <c r="X196" s="3">
        <f t="shared" ref="X196" si="359">COUNT(W196:W205)</f>
        <v>8</v>
      </c>
      <c r="Y196" s="3">
        <f t="shared" ref="Y196" si="360">10-X196</f>
        <v>2</v>
      </c>
      <c r="Z196" s="11">
        <f t="shared" ref="Z196" si="361">COUNTIF(W196:W205,"&lt;=-10,28")/X196</f>
        <v>0.5</v>
      </c>
      <c r="AA196" s="7"/>
      <c r="AB196" s="3">
        <f t="shared" ref="AB196" si="362">COUNT(AA196:AA205)</f>
        <v>6</v>
      </c>
      <c r="AC196" s="3">
        <f t="shared" ref="AC196" si="363">10-AB196</f>
        <v>4</v>
      </c>
      <c r="AD196" s="11">
        <f t="shared" ref="AD196" si="364">COUNTIF(AA196:AA205,"&lt;=-9,10")/AB196</f>
        <v>0.5</v>
      </c>
      <c r="AE196" s="7">
        <v>-6.2908845112113179</v>
      </c>
      <c r="AF196" s="3">
        <f t="shared" ref="AF196" si="365">COUNT(AE196:AE205)</f>
        <v>9</v>
      </c>
      <c r="AG196" s="3">
        <f t="shared" ref="AG196" si="366">10-AF196</f>
        <v>1</v>
      </c>
      <c r="AH196" s="11">
        <f t="shared" ref="AH196" si="367">COUNTIF(AE196:AE205,"&lt;=-9,99")/AF196</f>
        <v>0.22222222222222221</v>
      </c>
    </row>
    <row r="197" spans="1:34" x14ac:dyDescent="0.2">
      <c r="A197" s="7" t="s">
        <v>277</v>
      </c>
      <c r="B197" s="2" t="s">
        <v>63</v>
      </c>
      <c r="C197" s="7">
        <v>-9.5295209090029793</v>
      </c>
      <c r="D197" s="7"/>
      <c r="E197" s="7"/>
      <c r="F197" s="7"/>
      <c r="G197" s="7"/>
      <c r="H197"/>
      <c r="I197"/>
      <c r="J197"/>
      <c r="K197"/>
      <c r="L197"/>
      <c r="M197"/>
      <c r="N197"/>
      <c r="O197" s="7"/>
      <c r="P197" s="7"/>
      <c r="Q197" s="7"/>
      <c r="R197" s="7"/>
      <c r="S197" s="7">
        <v>-10.426309577006236</v>
      </c>
      <c r="T197" s="7"/>
      <c r="U197" s="7"/>
      <c r="V197" s="7"/>
      <c r="W197" s="7">
        <v>-6.9328199638388046</v>
      </c>
      <c r="X197"/>
      <c r="Y197"/>
      <c r="Z197"/>
      <c r="AA197" s="7"/>
      <c r="AB197" s="7"/>
      <c r="AC197" s="7"/>
      <c r="AD197" s="7"/>
      <c r="AE197" s="7">
        <v>-11.130917605178107</v>
      </c>
      <c r="AF197" s="7"/>
      <c r="AG197" s="7"/>
      <c r="AH197" s="7"/>
    </row>
    <row r="198" spans="1:34" x14ac:dyDescent="0.2">
      <c r="A198" s="7" t="s">
        <v>278</v>
      </c>
      <c r="B198" s="2" t="s">
        <v>63</v>
      </c>
      <c r="C198" s="7"/>
      <c r="D198" s="7"/>
      <c r="E198" s="7"/>
      <c r="F198" s="7"/>
      <c r="G198" s="7"/>
      <c r="H198"/>
      <c r="I198"/>
      <c r="J198"/>
      <c r="K198"/>
      <c r="L198"/>
      <c r="M198"/>
      <c r="N198"/>
      <c r="O198" s="7"/>
      <c r="P198" s="7"/>
      <c r="Q198" s="7"/>
      <c r="R198" s="7"/>
      <c r="S198" s="7">
        <v>-6.328578113224733</v>
      </c>
      <c r="T198" s="7"/>
      <c r="U198" s="7"/>
      <c r="V198" s="7"/>
      <c r="W198" s="7"/>
      <c r="X198"/>
      <c r="Y198"/>
      <c r="Z198"/>
      <c r="AA198" s="7">
        <v>-4.4903867634391226</v>
      </c>
      <c r="AB198" s="7"/>
      <c r="AC198" s="7"/>
      <c r="AD198" s="7"/>
      <c r="AE198" s="7">
        <v>-5.4176156547450507</v>
      </c>
      <c r="AF198" s="7"/>
      <c r="AG198" s="7"/>
      <c r="AH198" s="7"/>
    </row>
    <row r="199" spans="1:34" x14ac:dyDescent="0.2">
      <c r="A199" s="7" t="s">
        <v>279</v>
      </c>
      <c r="B199" s="2" t="s">
        <v>63</v>
      </c>
      <c r="C199" s="7">
        <v>-11.393048158791627</v>
      </c>
      <c r="D199" s="7"/>
      <c r="E199" s="7"/>
      <c r="F199" s="7"/>
      <c r="G199" s="7"/>
      <c r="H199"/>
      <c r="I199"/>
      <c r="J199"/>
      <c r="K199"/>
      <c r="L199"/>
      <c r="M199"/>
      <c r="N199"/>
      <c r="O199" s="7"/>
      <c r="P199" s="7"/>
      <c r="Q199" s="7"/>
      <c r="R199" s="7"/>
      <c r="S199" s="7">
        <v>-9.9679087319075226</v>
      </c>
      <c r="T199" s="7"/>
      <c r="U199" s="7"/>
      <c r="V199" s="7"/>
      <c r="W199" s="7">
        <v>-11.703237809235972</v>
      </c>
      <c r="X199"/>
      <c r="Y199"/>
      <c r="Z199"/>
      <c r="AA199" s="7">
        <v>-12.094488893810929</v>
      </c>
      <c r="AB199" s="7"/>
      <c r="AC199" s="7"/>
      <c r="AD199" s="7"/>
      <c r="AE199" s="7">
        <v>-8.4094823542456005</v>
      </c>
      <c r="AF199" s="7"/>
      <c r="AG199" s="7"/>
      <c r="AH199" s="7"/>
    </row>
    <row r="200" spans="1:34" x14ac:dyDescent="0.2">
      <c r="A200" s="7" t="s">
        <v>280</v>
      </c>
      <c r="B200" s="2" t="s">
        <v>63</v>
      </c>
      <c r="C200" s="7"/>
      <c r="D200" s="7"/>
      <c r="E200" s="7"/>
      <c r="F200" s="7"/>
      <c r="G200" s="7"/>
      <c r="H200"/>
      <c r="I200"/>
      <c r="J200"/>
      <c r="K200"/>
      <c r="L200"/>
      <c r="M200"/>
      <c r="N200"/>
      <c r="O200" s="7">
        <v>-11.282624660580503</v>
      </c>
      <c r="P200" s="7"/>
      <c r="Q200" s="7"/>
      <c r="R200" s="7"/>
      <c r="S200" s="7">
        <v>-7.9736072705878724</v>
      </c>
      <c r="T200" s="7"/>
      <c r="U200" s="7"/>
      <c r="V200" s="7"/>
      <c r="W200" s="7"/>
      <c r="X200"/>
      <c r="Y200"/>
      <c r="Z200"/>
      <c r="AA200" s="7"/>
      <c r="AB200" s="7"/>
      <c r="AC200" s="7"/>
      <c r="AD200" s="7"/>
      <c r="AE200" s="7">
        <v>-8.1807156392889269</v>
      </c>
      <c r="AF200" s="7"/>
      <c r="AG200" s="7"/>
      <c r="AH200" s="7"/>
    </row>
    <row r="201" spans="1:34" x14ac:dyDescent="0.2">
      <c r="A201" s="7" t="s">
        <v>281</v>
      </c>
      <c r="B201" s="2" t="s">
        <v>63</v>
      </c>
      <c r="C201" s="7">
        <v>-12.175977616351441</v>
      </c>
      <c r="D201" s="7"/>
      <c r="E201" s="7"/>
      <c r="F201" s="7"/>
      <c r="G201" s="7"/>
      <c r="H201"/>
      <c r="I201"/>
      <c r="J201"/>
      <c r="K201"/>
      <c r="L201"/>
      <c r="M201"/>
      <c r="N201"/>
      <c r="O201" s="7"/>
      <c r="P201" s="7"/>
      <c r="Q201" s="7"/>
      <c r="R201" s="7"/>
      <c r="S201" s="7">
        <v>-10.487803783633542</v>
      </c>
      <c r="T201" s="7"/>
      <c r="U201" s="7"/>
      <c r="V201" s="7"/>
      <c r="W201" s="7">
        <v>-11.486167266795784</v>
      </c>
      <c r="X201"/>
      <c r="Y201"/>
      <c r="Z201"/>
      <c r="AA201" s="7">
        <v>-7.8774183513707428</v>
      </c>
      <c r="AB201" s="7"/>
      <c r="AC201" s="7"/>
      <c r="AD201" s="7"/>
      <c r="AE201" s="7">
        <v>-5.3679833763888656</v>
      </c>
      <c r="AF201" s="7"/>
      <c r="AG201" s="7"/>
      <c r="AH201" s="7"/>
    </row>
    <row r="202" spans="1:34" x14ac:dyDescent="0.2">
      <c r="A202" s="7" t="s">
        <v>282</v>
      </c>
      <c r="B202" s="2" t="s">
        <v>63</v>
      </c>
      <c r="C202" s="7">
        <v>-13.010836280656557</v>
      </c>
      <c r="D202" s="7"/>
      <c r="E202" s="7"/>
      <c r="F202" s="7"/>
      <c r="G202" s="7"/>
      <c r="H202"/>
      <c r="I202"/>
      <c r="J202"/>
      <c r="K202"/>
      <c r="L202"/>
      <c r="M202"/>
      <c r="N202"/>
      <c r="O202" s="7">
        <v>-11.129179497402104</v>
      </c>
      <c r="P202" s="7"/>
      <c r="Q202" s="7"/>
      <c r="R202" s="7"/>
      <c r="S202" s="7">
        <v>-6.6884564281976528</v>
      </c>
      <c r="T202" s="7"/>
      <c r="U202" s="7"/>
      <c r="V202" s="7"/>
      <c r="W202" s="7">
        <v>-9.3210259311009018</v>
      </c>
      <c r="X202"/>
      <c r="Y202"/>
      <c r="Z202"/>
      <c r="AA202" s="7">
        <v>-12.712277015675861</v>
      </c>
      <c r="AB202" s="7"/>
      <c r="AC202" s="7"/>
      <c r="AD202" s="7"/>
      <c r="AE202" s="7"/>
      <c r="AF202" s="7"/>
      <c r="AG202" s="7"/>
      <c r="AH202" s="7"/>
    </row>
    <row r="203" spans="1:34" x14ac:dyDescent="0.2">
      <c r="A203" s="7" t="s">
        <v>283</v>
      </c>
      <c r="B203" s="2" t="s">
        <v>63</v>
      </c>
      <c r="C203" s="7">
        <v>-12.592633150616527</v>
      </c>
      <c r="D203" s="7"/>
      <c r="E203" s="7"/>
      <c r="F203" s="7"/>
      <c r="G203" s="7"/>
      <c r="H203"/>
      <c r="I203"/>
      <c r="J203"/>
      <c r="K203">
        <v>-10.973125940057574</v>
      </c>
      <c r="L203"/>
      <c r="M203"/>
      <c r="N203"/>
      <c r="O203" s="7">
        <v>-10.29593886808323</v>
      </c>
      <c r="P203" s="7"/>
      <c r="Q203" s="7"/>
      <c r="R203" s="7"/>
      <c r="S203" s="7">
        <v>-5.0218162685367869</v>
      </c>
      <c r="T203" s="7"/>
      <c r="U203" s="7"/>
      <c r="V203" s="7"/>
      <c r="W203" s="7">
        <v>-2.4762085986058504</v>
      </c>
      <c r="X203"/>
      <c r="Y203"/>
      <c r="Z203"/>
      <c r="AA203" s="7">
        <v>-12.879036386356988</v>
      </c>
      <c r="AB203" s="7"/>
      <c r="AC203" s="7"/>
      <c r="AD203" s="7"/>
      <c r="AE203" s="7">
        <v>-8.7345982281543577</v>
      </c>
      <c r="AF203" s="7"/>
      <c r="AG203" s="7"/>
      <c r="AH203" s="7"/>
    </row>
    <row r="204" spans="1:34" x14ac:dyDescent="0.2">
      <c r="A204" s="7" t="s">
        <v>284</v>
      </c>
      <c r="B204" s="2" t="s">
        <v>63</v>
      </c>
      <c r="C204" s="7"/>
      <c r="D204" s="7"/>
      <c r="E204" s="7"/>
      <c r="F204" s="7"/>
      <c r="G204" s="7"/>
      <c r="H204"/>
      <c r="I204"/>
      <c r="J204"/>
      <c r="K204"/>
      <c r="L204"/>
      <c r="M204"/>
      <c r="N204"/>
      <c r="O204" s="7"/>
      <c r="P204" s="7"/>
      <c r="Q204" s="7"/>
      <c r="R204" s="7"/>
      <c r="S204" s="7">
        <v>-6.5491915714830569</v>
      </c>
      <c r="T204" s="7"/>
      <c r="U204" s="7"/>
      <c r="V204" s="7"/>
      <c r="W204" s="7">
        <v>-10.760254079777905</v>
      </c>
      <c r="X204"/>
      <c r="Y204"/>
      <c r="Z204"/>
      <c r="AA204" s="7">
        <v>-0.99336887894522119</v>
      </c>
      <c r="AB204" s="7"/>
      <c r="AC204" s="7"/>
      <c r="AD204" s="7"/>
      <c r="AE204" s="7">
        <v>-13.051461125508688</v>
      </c>
      <c r="AF204" s="7"/>
      <c r="AG204" s="7"/>
      <c r="AH204" s="7"/>
    </row>
    <row r="205" spans="1:34" x14ac:dyDescent="0.2">
      <c r="A205" s="7" t="s">
        <v>285</v>
      </c>
      <c r="B205" s="2" t="s">
        <v>63</v>
      </c>
      <c r="C205" s="7">
        <v>-9.0457472874358889</v>
      </c>
      <c r="D205" s="7"/>
      <c r="E205" s="7"/>
      <c r="F205" s="7"/>
      <c r="G205" s="7"/>
      <c r="H205"/>
      <c r="I205"/>
      <c r="J205"/>
      <c r="K205"/>
      <c r="L205"/>
      <c r="M205"/>
      <c r="N205"/>
      <c r="O205" s="7"/>
      <c r="P205" s="7"/>
      <c r="Q205" s="7"/>
      <c r="R205" s="7"/>
      <c r="S205" s="7">
        <v>-3.207826335213309</v>
      </c>
      <c r="T205" s="7"/>
      <c r="U205" s="7"/>
      <c r="V205" s="7"/>
      <c r="W205" s="7">
        <v>-10.94089943860139</v>
      </c>
      <c r="X205"/>
      <c r="Y205"/>
      <c r="Z205"/>
      <c r="AA205" s="7"/>
      <c r="AB205" s="7"/>
      <c r="AC205" s="7"/>
      <c r="AD205" s="7"/>
      <c r="AE205" s="7">
        <v>-7.1166292669122377</v>
      </c>
      <c r="AF205" s="7"/>
      <c r="AG205" s="7"/>
      <c r="AH205" s="7"/>
    </row>
    <row r="206" spans="1:34" x14ac:dyDescent="0.2">
      <c r="A206" s="7" t="s">
        <v>286</v>
      </c>
      <c r="B206" s="2" t="s">
        <v>2</v>
      </c>
      <c r="C206" s="7"/>
      <c r="D206" s="3">
        <f>COUNT(C206:C215)</f>
        <v>2</v>
      </c>
      <c r="E206" s="3">
        <f>10-D206</f>
        <v>8</v>
      </c>
      <c r="F206" s="11">
        <f>COUNTIF(C206:C215,"&lt;=-10,11")/D206</f>
        <v>0.5</v>
      </c>
      <c r="G206" s="7"/>
      <c r="H206" s="3">
        <f t="shared" ref="H206" si="368">COUNT(G206:G215)</f>
        <v>0</v>
      </c>
      <c r="I206" s="3">
        <f t="shared" ref="I206" si="369">10-H206</f>
        <v>10</v>
      </c>
      <c r="J206" s="11" t="s">
        <v>75</v>
      </c>
      <c r="K206"/>
      <c r="L206" s="3">
        <f t="shared" ref="L206" si="370">COUNT(K206:K215)</f>
        <v>3</v>
      </c>
      <c r="M206" s="3">
        <f t="shared" ref="M206" si="371">10-L206</f>
        <v>7</v>
      </c>
      <c r="N206" s="11">
        <f t="shared" ref="N206" si="372">COUNTIF(K206:K215,"&lt;=-11,84")/L206</f>
        <v>0.66666666666666663</v>
      </c>
      <c r="O206" s="7"/>
      <c r="P206" s="3">
        <f t="shared" ref="P206" si="373">COUNT(O206:O215)</f>
        <v>3</v>
      </c>
      <c r="Q206" s="3">
        <f t="shared" ref="Q206" si="374">10-P206</f>
        <v>7</v>
      </c>
      <c r="R206" s="11">
        <f t="shared" ref="R206" si="375">COUNTIF(O206:O215,"&lt;=-11,21")/P206</f>
        <v>0</v>
      </c>
      <c r="S206" s="7">
        <v>-12.544785907234587</v>
      </c>
      <c r="T206" s="3">
        <f t="shared" ref="T206" si="376">COUNT(S206:S215)</f>
        <v>10</v>
      </c>
      <c r="U206" s="3">
        <f t="shared" ref="U206" si="377">10-T206</f>
        <v>0</v>
      </c>
      <c r="V206" s="11">
        <f t="shared" ref="V206" si="378">COUNTIF(S206:S215,"&lt;=-6,98")/T206</f>
        <v>0.6</v>
      </c>
      <c r="W206" s="7">
        <v>-11.958186889675675</v>
      </c>
      <c r="X206" s="3">
        <f t="shared" ref="X206" si="379">COUNT(W206:W215)</f>
        <v>8</v>
      </c>
      <c r="Y206" s="3">
        <f t="shared" ref="Y206" si="380">10-X206</f>
        <v>2</v>
      </c>
      <c r="Z206" s="11">
        <f t="shared" ref="Z206" si="381">COUNTIF(W206:W215,"&lt;=-10,28")/X206</f>
        <v>0.875</v>
      </c>
      <c r="AA206" s="7">
        <v>-6.1399846086216847</v>
      </c>
      <c r="AB206" s="3">
        <f t="shared" ref="AB206" si="382">COUNT(AA206:AA215)</f>
        <v>7</v>
      </c>
      <c r="AC206" s="3">
        <f t="shared" ref="AC206" si="383">10-AB206</f>
        <v>3</v>
      </c>
      <c r="AD206" s="11">
        <f t="shared" ref="AD206" si="384">COUNTIF(AA206:AA215,"&lt;=-9,10")/AB206</f>
        <v>0.5714285714285714</v>
      </c>
      <c r="AE206" s="7">
        <v>-11.249393935406458</v>
      </c>
      <c r="AF206" s="3">
        <f t="shared" ref="AF206" si="385">COUNT(AE206:AE215)</f>
        <v>7</v>
      </c>
      <c r="AG206" s="3">
        <f t="shared" ref="AG206" si="386">10-AF206</f>
        <v>3</v>
      </c>
      <c r="AH206" s="11">
        <f t="shared" ref="AH206" si="387">COUNTIF(AE206:AE215,"&lt;=-9,99")/AF206</f>
        <v>0.7142857142857143</v>
      </c>
    </row>
    <row r="207" spans="1:34" x14ac:dyDescent="0.2">
      <c r="A207" s="7" t="s">
        <v>287</v>
      </c>
      <c r="B207" s="2" t="s">
        <v>2</v>
      </c>
      <c r="C207" s="7">
        <v>-8.8410467097554299</v>
      </c>
      <c r="D207" s="7"/>
      <c r="E207" s="7"/>
      <c r="F207" s="7"/>
      <c r="G207" s="7"/>
      <c r="H207"/>
      <c r="I207"/>
      <c r="J207"/>
      <c r="K207"/>
      <c r="L207"/>
      <c r="M207"/>
      <c r="N207"/>
      <c r="O207" s="7">
        <v>-9.5443524272221332</v>
      </c>
      <c r="P207" s="7"/>
      <c r="Q207" s="7"/>
      <c r="R207" s="7"/>
      <c r="S207" s="7">
        <v>-13.438275095899778</v>
      </c>
      <c r="T207" s="7"/>
      <c r="U207" s="7"/>
      <c r="V207" s="7"/>
      <c r="W207" s="7"/>
      <c r="X207"/>
      <c r="Y207"/>
      <c r="Z207"/>
      <c r="AA207" s="7"/>
      <c r="AB207" s="7"/>
      <c r="AC207" s="7"/>
      <c r="AD207" s="7"/>
      <c r="AE207" s="7"/>
      <c r="AF207" s="7"/>
      <c r="AG207" s="7"/>
      <c r="AH207" s="7"/>
    </row>
    <row r="208" spans="1:34" x14ac:dyDescent="0.2">
      <c r="A208" s="7" t="s">
        <v>288</v>
      </c>
      <c r="B208" s="2" t="s">
        <v>2</v>
      </c>
      <c r="C208" s="7"/>
      <c r="D208" s="7"/>
      <c r="E208" s="7"/>
      <c r="F208" s="7"/>
      <c r="G208" s="7"/>
      <c r="H208"/>
      <c r="I208"/>
      <c r="J208"/>
      <c r="K208"/>
      <c r="L208"/>
      <c r="M208"/>
      <c r="N208"/>
      <c r="O208" s="7"/>
      <c r="P208" s="7"/>
      <c r="Q208" s="7"/>
      <c r="R208" s="7"/>
      <c r="S208" s="7">
        <v>-11.426557730328073</v>
      </c>
      <c r="T208" s="7"/>
      <c r="U208" s="7"/>
      <c r="V208" s="7"/>
      <c r="W208" s="7">
        <v>-10.424921213490316</v>
      </c>
      <c r="X208"/>
      <c r="Y208"/>
      <c r="Z208"/>
      <c r="AA208" s="7"/>
      <c r="AB208" s="7"/>
      <c r="AC208" s="7"/>
      <c r="AD208" s="7"/>
      <c r="AE208" s="7"/>
      <c r="AF208" s="7"/>
      <c r="AG208" s="7"/>
      <c r="AH208" s="7"/>
    </row>
    <row r="209" spans="1:34" x14ac:dyDescent="0.2">
      <c r="A209" s="7" t="s">
        <v>289</v>
      </c>
      <c r="B209" s="2" t="s">
        <v>2</v>
      </c>
      <c r="C209" s="7"/>
      <c r="D209" s="7"/>
      <c r="E209" s="7"/>
      <c r="F209" s="7"/>
      <c r="G209" s="7"/>
      <c r="H209"/>
      <c r="I209"/>
      <c r="J209"/>
      <c r="K209">
        <v>-14.218237868954692</v>
      </c>
      <c r="L209"/>
      <c r="M209"/>
      <c r="N209"/>
      <c r="O209" s="7"/>
      <c r="P209" s="7"/>
      <c r="Q209" s="7"/>
      <c r="R209" s="7"/>
      <c r="S209" s="7">
        <v>-7.2936645799060287</v>
      </c>
      <c r="T209" s="7"/>
      <c r="U209" s="7"/>
      <c r="V209" s="7"/>
      <c r="W209" s="7">
        <v>-10.366575016433325</v>
      </c>
      <c r="X209"/>
      <c r="Y209"/>
      <c r="Z209"/>
      <c r="AA209" s="7">
        <v>-12.217257719645582</v>
      </c>
      <c r="AB209" s="7"/>
      <c r="AC209" s="7"/>
      <c r="AD209" s="7"/>
      <c r="AE209" s="7">
        <v>-8.7952855859140442</v>
      </c>
      <c r="AF209" s="7"/>
      <c r="AG209" s="7"/>
      <c r="AH209" s="7"/>
    </row>
    <row r="210" spans="1:34" x14ac:dyDescent="0.2">
      <c r="A210" s="7" t="s">
        <v>290</v>
      </c>
      <c r="B210" s="2" t="s">
        <v>2</v>
      </c>
      <c r="C210" s="7">
        <v>-13.159895306308812</v>
      </c>
      <c r="D210" s="7"/>
      <c r="E210" s="7"/>
      <c r="F210" s="7"/>
      <c r="G210" s="7"/>
      <c r="H210"/>
      <c r="I210"/>
      <c r="J210"/>
      <c r="K210">
        <v>-13.277353689916065</v>
      </c>
      <c r="L210"/>
      <c r="M210"/>
      <c r="N210"/>
      <c r="O210" s="7">
        <v>-9.5233510208908889</v>
      </c>
      <c r="P210" s="7"/>
      <c r="Q210" s="7"/>
      <c r="R210" s="7"/>
      <c r="S210" s="7">
        <v>-6.6388314594261706</v>
      </c>
      <c r="T210" s="7"/>
      <c r="U210" s="7"/>
      <c r="V210" s="7"/>
      <c r="W210" s="7">
        <v>-1.9994260826926036</v>
      </c>
      <c r="X210"/>
      <c r="Y210"/>
      <c r="Z210"/>
      <c r="AA210" s="7">
        <v>-6.2102843501491849</v>
      </c>
      <c r="AB210" s="7"/>
      <c r="AC210" s="7"/>
      <c r="AD210" s="7"/>
      <c r="AE210" s="7">
        <v>-12.761292002483939</v>
      </c>
      <c r="AF210" s="7"/>
      <c r="AG210" s="7"/>
      <c r="AH210" s="7"/>
    </row>
    <row r="211" spans="1:34" x14ac:dyDescent="0.2">
      <c r="A211" s="7" t="s">
        <v>291</v>
      </c>
      <c r="B211" s="2" t="s">
        <v>2</v>
      </c>
      <c r="C211" s="7"/>
      <c r="D211" s="7"/>
      <c r="E211" s="7"/>
      <c r="F211" s="7"/>
      <c r="G211" s="7"/>
      <c r="H211"/>
      <c r="I211"/>
      <c r="J211"/>
      <c r="K211"/>
      <c r="L211"/>
      <c r="M211"/>
      <c r="N211"/>
      <c r="O211" s="7">
        <v>-10.369831377378322</v>
      </c>
      <c r="P211" s="7"/>
      <c r="Q211" s="7"/>
      <c r="R211" s="7"/>
      <c r="S211" s="7">
        <v>-5.540377516637716</v>
      </c>
      <c r="T211" s="7"/>
      <c r="U211" s="7"/>
      <c r="V211" s="7"/>
      <c r="W211" s="7">
        <v>-15.847080029939367</v>
      </c>
      <c r="X211"/>
      <c r="Y211"/>
      <c r="Z211"/>
      <c r="AA211" s="7">
        <v>-14.238331114514327</v>
      </c>
      <c r="AB211" s="7"/>
      <c r="AC211" s="7"/>
      <c r="AD211" s="7"/>
      <c r="AE211" s="7">
        <v>-10.093892956311697</v>
      </c>
      <c r="AF211" s="7"/>
      <c r="AG211" s="7"/>
      <c r="AH211" s="7"/>
    </row>
    <row r="212" spans="1:34" x14ac:dyDescent="0.2">
      <c r="A212" s="7" t="s">
        <v>292</v>
      </c>
      <c r="B212" s="2" t="s">
        <v>2</v>
      </c>
      <c r="C212" s="7"/>
      <c r="D212" s="7"/>
      <c r="E212" s="7"/>
      <c r="F212" s="7"/>
      <c r="G212" s="7"/>
      <c r="H212"/>
      <c r="I212"/>
      <c r="J212"/>
      <c r="K212"/>
      <c r="L212"/>
      <c r="M212"/>
      <c r="N212"/>
      <c r="O212" s="7"/>
      <c r="P212" s="7"/>
      <c r="Q212" s="7"/>
      <c r="R212" s="7"/>
      <c r="S212" s="7">
        <v>-10.133388472257193</v>
      </c>
      <c r="T212" s="7"/>
      <c r="U212" s="7"/>
      <c r="V212" s="7"/>
      <c r="W212" s="7"/>
      <c r="X212"/>
      <c r="Y212"/>
      <c r="Z212"/>
      <c r="AA212" s="7"/>
      <c r="AB212" s="7"/>
      <c r="AC212" s="7"/>
      <c r="AD212" s="7"/>
      <c r="AE212" s="7"/>
      <c r="AF212" s="7"/>
      <c r="AG212" s="7"/>
      <c r="AH212" s="7"/>
    </row>
    <row r="213" spans="1:34" x14ac:dyDescent="0.2">
      <c r="A213" s="7" t="s">
        <v>293</v>
      </c>
      <c r="B213" s="2" t="s">
        <v>2</v>
      </c>
      <c r="C213" s="7"/>
      <c r="D213" s="7"/>
      <c r="E213" s="7"/>
      <c r="F213" s="7"/>
      <c r="G213" s="7"/>
      <c r="H213"/>
      <c r="I213"/>
      <c r="J213"/>
      <c r="K213">
        <v>-11.804650474213314</v>
      </c>
      <c r="L213"/>
      <c r="M213"/>
      <c r="N213"/>
      <c r="O213" s="7"/>
      <c r="P213" s="7"/>
      <c r="Q213" s="7"/>
      <c r="R213" s="7"/>
      <c r="S213" s="7">
        <v>-8.829093256445848</v>
      </c>
      <c r="T213" s="7"/>
      <c r="U213" s="7"/>
      <c r="V213" s="7"/>
      <c r="W213" s="7">
        <v>-11.412419240329248</v>
      </c>
      <c r="X213"/>
      <c r="Y213"/>
      <c r="Z213"/>
      <c r="AA213" s="7">
        <v>-10.803670324904207</v>
      </c>
      <c r="AB213" s="7"/>
      <c r="AC213" s="7"/>
      <c r="AD213" s="7"/>
      <c r="AE213" s="7">
        <v>-10.703626286060031</v>
      </c>
      <c r="AF213" s="7"/>
      <c r="AG213" s="7"/>
      <c r="AH213" s="7"/>
    </row>
    <row r="214" spans="1:34" x14ac:dyDescent="0.2">
      <c r="A214" s="7" t="s">
        <v>294</v>
      </c>
      <c r="B214" s="2" t="s">
        <v>2</v>
      </c>
      <c r="C214" s="7"/>
      <c r="D214" s="7"/>
      <c r="E214" s="7"/>
      <c r="F214" s="7"/>
      <c r="G214" s="7"/>
      <c r="H214"/>
      <c r="I214"/>
      <c r="J214"/>
      <c r="K214"/>
      <c r="L214"/>
      <c r="M214"/>
      <c r="N214"/>
      <c r="O214" s="7"/>
      <c r="P214" s="7"/>
      <c r="Q214" s="7"/>
      <c r="R214" s="7"/>
      <c r="S214" s="7">
        <v>-3.6881856810664795</v>
      </c>
      <c r="T214" s="7"/>
      <c r="U214" s="7"/>
      <c r="V214" s="7"/>
      <c r="W214" s="7">
        <v>-12.248791588449796</v>
      </c>
      <c r="X214"/>
      <c r="Y214"/>
      <c r="Z214"/>
      <c r="AA214" s="7">
        <v>-10.055080172303597</v>
      </c>
      <c r="AB214" s="7"/>
      <c r="AC214" s="7"/>
      <c r="AD214" s="7"/>
      <c r="AE214" s="7">
        <v>-11.539998634180579</v>
      </c>
      <c r="AF214" s="7"/>
      <c r="AG214" s="7"/>
      <c r="AH214" s="7"/>
    </row>
    <row r="215" spans="1:34" x14ac:dyDescent="0.2">
      <c r="A215" s="7" t="s">
        <v>295</v>
      </c>
      <c r="B215" s="2" t="s">
        <v>2</v>
      </c>
      <c r="C215" s="7"/>
      <c r="D215" s="7"/>
      <c r="E215" s="7"/>
      <c r="F215" s="7"/>
      <c r="G215" s="7"/>
      <c r="H215"/>
      <c r="I215"/>
      <c r="J215"/>
      <c r="K215"/>
      <c r="L215"/>
      <c r="M215"/>
      <c r="N215"/>
      <c r="O215" s="7"/>
      <c r="P215" s="7"/>
      <c r="Q215" s="7"/>
      <c r="R215" s="7"/>
      <c r="S215" s="7">
        <v>-6.3913209791441403</v>
      </c>
      <c r="T215" s="7"/>
      <c r="U215" s="7"/>
      <c r="V215" s="7"/>
      <c r="W215" s="7">
        <v>-12.687365010947069</v>
      </c>
      <c r="X215"/>
      <c r="Y215"/>
      <c r="Z215"/>
      <c r="AA215" s="7">
        <v>-0.72271445719361027</v>
      </c>
      <c r="AB215" s="7"/>
      <c r="AC215" s="7"/>
      <c r="AD215" s="7"/>
      <c r="AE215" s="7">
        <v>-9.9785720566778533</v>
      </c>
      <c r="AF215" s="7"/>
      <c r="AG215" s="7"/>
      <c r="AH215" s="7"/>
    </row>
    <row r="216" spans="1:34" x14ac:dyDescent="0.2">
      <c r="A216" s="7" t="s">
        <v>296</v>
      </c>
      <c r="B216" s="2" t="s">
        <v>8</v>
      </c>
      <c r="C216" s="7"/>
      <c r="D216" s="3">
        <f>COUNT(C216:C225)</f>
        <v>1</v>
      </c>
      <c r="E216" s="3">
        <f>10-D216</f>
        <v>9</v>
      </c>
      <c r="F216" s="11">
        <f>COUNTIF(C216:C225,"&lt;=-10,11")/D216</f>
        <v>1</v>
      </c>
      <c r="G216" s="7"/>
      <c r="H216" s="3">
        <f t="shared" ref="H216" si="388">COUNT(G216:G225)</f>
        <v>2</v>
      </c>
      <c r="I216" s="3">
        <f t="shared" ref="I216" si="389">10-H216</f>
        <v>8</v>
      </c>
      <c r="J216" s="11">
        <f t="shared" ref="J216" si="390">COUNTIF(G216:G225,"&lt;=-11,29")/H216</f>
        <v>1</v>
      </c>
      <c r="K216">
        <v>-4.3029712772127402</v>
      </c>
      <c r="L216" s="3">
        <f t="shared" ref="L216" si="391">COUNT(K216:K225)</f>
        <v>5</v>
      </c>
      <c r="M216" s="3">
        <f t="shared" ref="M216" si="392">10-L216</f>
        <v>5</v>
      </c>
      <c r="N216" s="11">
        <f t="shared" ref="N216" si="393">COUNTIF(K216:K225,"&lt;=-11,84")/L216</f>
        <v>0.6</v>
      </c>
      <c r="O216" s="7"/>
      <c r="P216" s="3">
        <f t="shared" ref="P216" si="394">COUNT(O216:O225)</f>
        <v>2</v>
      </c>
      <c r="Q216" s="3">
        <f t="shared" ref="Q216" si="395">10-P216</f>
        <v>8</v>
      </c>
      <c r="R216" s="11">
        <f t="shared" ref="R216" si="396">COUNTIF(O216:O225,"&lt;=-11,21")/P216</f>
        <v>1</v>
      </c>
      <c r="S216" s="7">
        <v>-6.2628738072505641</v>
      </c>
      <c r="T216" s="3">
        <f t="shared" ref="T216" si="397">COUNT(S216:S225)</f>
        <v>9</v>
      </c>
      <c r="U216" s="3">
        <f t="shared" ref="U216" si="398">10-T216</f>
        <v>1</v>
      </c>
      <c r="V216" s="11">
        <f t="shared" ref="V216" si="399">COUNTIF(S216:S225,"&lt;=-6,98")/T216</f>
        <v>0.44444444444444442</v>
      </c>
      <c r="W216" s="7">
        <v>-5.0506703044731491</v>
      </c>
      <c r="X216" s="3">
        <f t="shared" ref="X216" si="400">COUNT(W216:W225)</f>
        <v>8</v>
      </c>
      <c r="Y216" s="3">
        <f t="shared" ref="Y216" si="401">10-X216</f>
        <v>2</v>
      </c>
      <c r="Z216" s="11">
        <f t="shared" ref="Z216" si="402">COUNTIF(W216:W225,"&lt;=-10,28")/X216</f>
        <v>0.375</v>
      </c>
      <c r="AA216" s="7">
        <v>-8.6118463904904203</v>
      </c>
      <c r="AB216" s="3">
        <f t="shared" ref="AB216" si="403">COUNT(AA216:AA225)</f>
        <v>10</v>
      </c>
      <c r="AC216" s="3">
        <f t="shared" ref="AC216" si="404">10-AB216</f>
        <v>0</v>
      </c>
      <c r="AD216" s="11">
        <f t="shared" ref="AD216" si="405">COUNTIF(AA216:AA225,"&lt;=-9,10")/AB216</f>
        <v>0.5</v>
      </c>
      <c r="AE216" s="7">
        <v>-10.096764852367402</v>
      </c>
      <c r="AF216" s="3">
        <f t="shared" ref="AF216" si="406">COUNT(AE216:AE225)</f>
        <v>10</v>
      </c>
      <c r="AG216" s="3">
        <f t="shared" ref="AG216" si="407">10-AF216</f>
        <v>0</v>
      </c>
      <c r="AH216" s="11">
        <f t="shared" ref="AH216" si="408">COUNTIF(AE216:AE225,"&lt;=-9,99")/AF216</f>
        <v>0.6</v>
      </c>
    </row>
    <row r="217" spans="1:34" x14ac:dyDescent="0.2">
      <c r="A217" s="7" t="s">
        <v>297</v>
      </c>
      <c r="B217" s="2" t="s">
        <v>8</v>
      </c>
      <c r="C217" s="7"/>
      <c r="D217" s="7"/>
      <c r="E217" s="7"/>
      <c r="F217" s="7"/>
      <c r="G217" s="7"/>
      <c r="H217"/>
      <c r="I217"/>
      <c r="J217"/>
      <c r="K217"/>
      <c r="L217"/>
      <c r="M217"/>
      <c r="N217"/>
      <c r="O217" s="7"/>
      <c r="P217" s="7"/>
      <c r="Q217" s="7"/>
      <c r="R217" s="7"/>
      <c r="S217" s="7">
        <v>-1.2523949807407304</v>
      </c>
      <c r="T217" s="7"/>
      <c r="U217" s="7"/>
      <c r="V217" s="7"/>
      <c r="W217" s="7">
        <v>-7.5361606827652228</v>
      </c>
      <c r="X217"/>
      <c r="Y217"/>
      <c r="Z217"/>
      <c r="AA217" s="7">
        <v>-8.5123742680613379</v>
      </c>
      <c r="AB217" s="7"/>
      <c r="AC217" s="7"/>
      <c r="AD217" s="7"/>
      <c r="AE217" s="7">
        <v>-6.9793708219410551</v>
      </c>
      <c r="AF217" s="7"/>
      <c r="AG217" s="7"/>
      <c r="AH217" s="7"/>
    </row>
    <row r="218" spans="1:34" x14ac:dyDescent="0.2">
      <c r="A218" s="7" t="s">
        <v>298</v>
      </c>
      <c r="B218" s="2" t="s">
        <v>8</v>
      </c>
      <c r="C218" s="7"/>
      <c r="D218" s="7"/>
      <c r="E218" s="7"/>
      <c r="F218" s="7"/>
      <c r="G218" s="7"/>
      <c r="H218"/>
      <c r="I218"/>
      <c r="J218"/>
      <c r="K218">
        <v>-13.377054856139802</v>
      </c>
      <c r="L218"/>
      <c r="M218"/>
      <c r="N218"/>
      <c r="O218" s="7"/>
      <c r="P218" s="7"/>
      <c r="Q218" s="7"/>
      <c r="R218" s="7"/>
      <c r="S218" s="7">
        <v>-11.111991021177353</v>
      </c>
      <c r="T218" s="7"/>
      <c r="U218" s="7"/>
      <c r="V218" s="7"/>
      <c r="W218" s="7"/>
      <c r="X218"/>
      <c r="Y218"/>
      <c r="Z218"/>
      <c r="AA218" s="7">
        <v>-10.054146611943333</v>
      </c>
      <c r="AB218" s="7"/>
      <c r="AC218" s="7"/>
      <c r="AD218" s="7"/>
      <c r="AE218" s="7">
        <v>-12.276030667986522</v>
      </c>
      <c r="AF218" s="7"/>
      <c r="AG218" s="7"/>
      <c r="AH218" s="7"/>
    </row>
    <row r="219" spans="1:34" x14ac:dyDescent="0.2">
      <c r="A219" s="7" t="s">
        <v>299</v>
      </c>
      <c r="B219" s="2" t="s">
        <v>8</v>
      </c>
      <c r="C219" s="7"/>
      <c r="D219" s="7"/>
      <c r="E219" s="7"/>
      <c r="F219" s="7"/>
      <c r="G219" s="7">
        <v>-11.398756557318995</v>
      </c>
      <c r="H219"/>
      <c r="I219"/>
      <c r="J219"/>
      <c r="K219">
        <v>-10.54144816955171</v>
      </c>
      <c r="L219"/>
      <c r="M219"/>
      <c r="N219"/>
      <c r="O219" s="7">
        <v>-12.657810220109937</v>
      </c>
      <c r="P219" s="7"/>
      <c r="Q219" s="7"/>
      <c r="R219" s="7"/>
      <c r="S219" s="7">
        <v>-1.8963698786161718</v>
      </c>
      <c r="T219" s="7"/>
      <c r="U219" s="7"/>
      <c r="V219" s="7"/>
      <c r="W219" s="7">
        <v>-0.42208190624364489</v>
      </c>
      <c r="X219"/>
      <c r="Y219"/>
      <c r="Z219"/>
      <c r="AA219" s="7">
        <v>-9.2409077383836937</v>
      </c>
      <c r="AB219" s="7"/>
      <c r="AC219" s="7"/>
      <c r="AD219" s="7"/>
      <c r="AE219" s="7">
        <v>-9.8189356046521574</v>
      </c>
      <c r="AF219" s="7"/>
      <c r="AG219" s="7"/>
      <c r="AH219" s="7"/>
    </row>
    <row r="220" spans="1:34" x14ac:dyDescent="0.2">
      <c r="A220" s="7" t="s">
        <v>300</v>
      </c>
      <c r="B220" s="2" t="s">
        <v>8</v>
      </c>
      <c r="C220" s="7">
        <v>-13.155943750523708</v>
      </c>
      <c r="D220" s="7"/>
      <c r="E220" s="7"/>
      <c r="F220" s="7"/>
      <c r="G220" s="7"/>
      <c r="H220"/>
      <c r="I220"/>
      <c r="J220"/>
      <c r="K220"/>
      <c r="L220"/>
      <c r="M220"/>
      <c r="N220"/>
      <c r="O220" s="7"/>
      <c r="P220" s="7"/>
      <c r="Q220" s="7"/>
      <c r="R220" s="7"/>
      <c r="S220" s="7">
        <v>-6.9389902524777769</v>
      </c>
      <c r="T220" s="7"/>
      <c r="U220" s="7"/>
      <c r="V220" s="7"/>
      <c r="W220" s="7">
        <v>-10.144205306080691</v>
      </c>
      <c r="X220"/>
      <c r="Y220"/>
      <c r="Z220"/>
      <c r="AA220" s="7">
        <v>-11.050029563485406</v>
      </c>
      <c r="AB220" s="7"/>
      <c r="AC220" s="7"/>
      <c r="AD220" s="7"/>
      <c r="AE220" s="7">
        <v>-13.757340446698835</v>
      </c>
      <c r="AF220" s="7"/>
      <c r="AG220" s="7"/>
      <c r="AH220" s="7"/>
    </row>
    <row r="221" spans="1:34" x14ac:dyDescent="0.2">
      <c r="A221" s="7" t="s">
        <v>301</v>
      </c>
      <c r="B221" s="2" t="s">
        <v>8</v>
      </c>
      <c r="C221" s="7"/>
      <c r="D221" s="7"/>
      <c r="E221" s="7"/>
      <c r="F221" s="7"/>
      <c r="G221" s="7">
        <v>-15.99411731759338</v>
      </c>
      <c r="H221"/>
      <c r="I221"/>
      <c r="J221"/>
      <c r="K221">
        <v>-11.942430884659242</v>
      </c>
      <c r="L221"/>
      <c r="M221"/>
      <c r="N221"/>
      <c r="O221" s="7"/>
      <c r="P221" s="7"/>
      <c r="Q221" s="7"/>
      <c r="R221" s="7"/>
      <c r="S221" s="7">
        <v>-5.0681784332957465</v>
      </c>
      <c r="T221" s="7"/>
      <c r="U221" s="7"/>
      <c r="V221" s="7"/>
      <c r="W221" s="7">
        <v>-11.937222773884422</v>
      </c>
      <c r="X221"/>
      <c r="Y221"/>
      <c r="Z221"/>
      <c r="AA221" s="7">
        <v>0.3436454495620419</v>
      </c>
      <c r="AB221" s="7"/>
      <c r="AC221" s="7"/>
      <c r="AD221" s="7"/>
      <c r="AE221" s="7">
        <v>-8.5538301064093734</v>
      </c>
      <c r="AF221" s="7"/>
      <c r="AG221" s="7"/>
      <c r="AH221" s="7"/>
    </row>
    <row r="222" spans="1:34" x14ac:dyDescent="0.2">
      <c r="A222" s="7" t="s">
        <v>302</v>
      </c>
      <c r="B222" s="2" t="s">
        <v>8</v>
      </c>
      <c r="C222" s="7"/>
      <c r="D222" s="7"/>
      <c r="E222" s="7"/>
      <c r="F222" s="7"/>
      <c r="G222" s="7"/>
      <c r="H222"/>
      <c r="I222"/>
      <c r="J222"/>
      <c r="K222">
        <v>-12.821205645639806</v>
      </c>
      <c r="L222"/>
      <c r="M222"/>
      <c r="N222"/>
      <c r="O222" s="7"/>
      <c r="P222" s="7"/>
      <c r="Q222" s="7"/>
      <c r="R222" s="7"/>
      <c r="S222" s="7">
        <v>-9.2082185072570475</v>
      </c>
      <c r="T222" s="7"/>
      <c r="U222" s="7"/>
      <c r="V222" s="7"/>
      <c r="W222" s="7">
        <v>-13.013936912476895</v>
      </c>
      <c r="X222"/>
      <c r="Y222"/>
      <c r="Z222"/>
      <c r="AA222" s="7">
        <v>-13.405187997051854</v>
      </c>
      <c r="AB222" s="7"/>
      <c r="AC222" s="7"/>
      <c r="AD222" s="7"/>
      <c r="AE222" s="7">
        <v>-12.305143958207678</v>
      </c>
      <c r="AF222" s="7"/>
      <c r="AG222" s="7"/>
      <c r="AH222" s="7"/>
    </row>
    <row r="223" spans="1:34" x14ac:dyDescent="0.2">
      <c r="A223" s="7" t="s">
        <v>303</v>
      </c>
      <c r="B223" s="2" t="s">
        <v>8</v>
      </c>
      <c r="C223" s="7"/>
      <c r="D223" s="7"/>
      <c r="E223" s="7"/>
      <c r="F223" s="7"/>
      <c r="G223" s="7"/>
      <c r="H223"/>
      <c r="I223"/>
      <c r="J223"/>
      <c r="K223"/>
      <c r="L223"/>
      <c r="M223"/>
      <c r="N223"/>
      <c r="O223" s="7"/>
      <c r="P223" s="7"/>
      <c r="Q223" s="7"/>
      <c r="R223" s="7"/>
      <c r="S223" s="7"/>
      <c r="T223" s="7"/>
      <c r="U223" s="7"/>
      <c r="V223" s="7"/>
      <c r="W223" s="7">
        <v>-5.4020409748185356</v>
      </c>
      <c r="X223"/>
      <c r="Y223"/>
      <c r="Z223"/>
      <c r="AA223" s="7">
        <v>-10.115220154280857</v>
      </c>
      <c r="AB223" s="7"/>
      <c r="AC223" s="7"/>
      <c r="AD223" s="7"/>
      <c r="AE223" s="7">
        <v>-11.600138616157839</v>
      </c>
      <c r="AF223" s="7"/>
      <c r="AG223" s="7"/>
      <c r="AH223" s="7"/>
    </row>
    <row r="224" spans="1:34" x14ac:dyDescent="0.2">
      <c r="A224" s="7" t="s">
        <v>304</v>
      </c>
      <c r="B224" s="2" t="s">
        <v>8</v>
      </c>
      <c r="C224" s="7"/>
      <c r="D224" s="7"/>
      <c r="E224" s="7"/>
      <c r="F224" s="7"/>
      <c r="G224" s="7"/>
      <c r="H224"/>
      <c r="I224"/>
      <c r="J224"/>
      <c r="K224"/>
      <c r="L224"/>
      <c r="M224"/>
      <c r="N224"/>
      <c r="O224" s="7"/>
      <c r="P224" s="7"/>
      <c r="Q224" s="7"/>
      <c r="R224" s="7"/>
      <c r="S224" s="7">
        <v>-8.160398785015758</v>
      </c>
      <c r="T224" s="7"/>
      <c r="U224" s="7"/>
      <c r="V224" s="7"/>
      <c r="W224" s="7"/>
      <c r="X224"/>
      <c r="Y224"/>
      <c r="Z224"/>
      <c r="AA224" s="7">
        <v>-8.9650508520318049</v>
      </c>
      <c r="AB224" s="7"/>
      <c r="AC224" s="7"/>
      <c r="AD224" s="7"/>
      <c r="AE224" s="7">
        <v>-8.8650068131876285</v>
      </c>
      <c r="AF224" s="7"/>
      <c r="AG224" s="7"/>
      <c r="AH224" s="7"/>
    </row>
    <row r="225" spans="1:34" x14ac:dyDescent="0.2">
      <c r="A225" s="7" t="s">
        <v>305</v>
      </c>
      <c r="B225" s="2" t="s">
        <v>8</v>
      </c>
      <c r="C225" s="7"/>
      <c r="D225" s="7"/>
      <c r="E225" s="7"/>
      <c r="F225" s="7"/>
      <c r="G225" s="7"/>
      <c r="H225"/>
      <c r="I225"/>
      <c r="J225"/>
      <c r="K225"/>
      <c r="L225"/>
      <c r="M225"/>
      <c r="N225"/>
      <c r="O225" s="7">
        <v>-11.688989079942315</v>
      </c>
      <c r="P225" s="7"/>
      <c r="Q225" s="7"/>
      <c r="R225" s="7"/>
      <c r="S225" s="7">
        <v>-10.098200721534306</v>
      </c>
      <c r="T225" s="7"/>
      <c r="U225" s="7"/>
      <c r="V225" s="7"/>
      <c r="W225" s="7">
        <v>-11.658443092304664</v>
      </c>
      <c r="X225"/>
      <c r="Y225"/>
      <c r="Z225"/>
      <c r="AA225" s="7">
        <v>-0.92705103632820063</v>
      </c>
      <c r="AB225" s="7"/>
      <c r="AC225" s="7"/>
      <c r="AD225" s="7"/>
      <c r="AE225" s="7">
        <v>-11.757005060093052</v>
      </c>
      <c r="AF225" s="7"/>
      <c r="AG225" s="7"/>
      <c r="AH225" s="7"/>
    </row>
    <row r="226" spans="1:34" x14ac:dyDescent="0.2">
      <c r="A226" s="7" t="s">
        <v>306</v>
      </c>
      <c r="B226" s="2" t="s">
        <v>14</v>
      </c>
      <c r="C226" s="7"/>
      <c r="D226" s="3">
        <f>COUNT(C226:C235)</f>
        <v>5</v>
      </c>
      <c r="E226" s="3">
        <f>10-D226</f>
        <v>5</v>
      </c>
      <c r="F226" s="11">
        <f>COUNTIF(C226:C235,"&lt;=-10,11")/D226</f>
        <v>0.4</v>
      </c>
      <c r="G226" s="7"/>
      <c r="H226" s="3">
        <f t="shared" ref="H226" si="409">COUNT(G226:G235)</f>
        <v>6</v>
      </c>
      <c r="I226" s="3">
        <f t="shared" ref="I226" si="410">10-H226</f>
        <v>4</v>
      </c>
      <c r="J226" s="11">
        <f t="shared" ref="J226" si="411">COUNTIF(G226:G235,"&lt;=-11,29")/H226</f>
        <v>0.66666666666666663</v>
      </c>
      <c r="K226">
        <v>-9.7531162196526431</v>
      </c>
      <c r="L226" s="3">
        <f t="shared" ref="L226" si="412">COUNT(K226:K235)</f>
        <v>5</v>
      </c>
      <c r="M226" s="3">
        <f t="shared" ref="M226" si="413">10-L226</f>
        <v>5</v>
      </c>
      <c r="N226" s="11">
        <f t="shared" ref="N226" si="414">COUNTIF(K226:K235,"&lt;=-11,84")/L226</f>
        <v>0.4</v>
      </c>
      <c r="O226" s="7"/>
      <c r="P226" s="3">
        <f t="shared" ref="P226" si="415">COUNT(O226:O235)</f>
        <v>3</v>
      </c>
      <c r="Q226" s="3">
        <f t="shared" ref="Q226" si="416">10-P226</f>
        <v>7</v>
      </c>
      <c r="R226" s="11">
        <f t="shared" ref="R226" si="417">COUNTIF(O226:O235,"&lt;=-11,21")/P226</f>
        <v>1</v>
      </c>
      <c r="S226" s="7">
        <v>-8.1516247201077139</v>
      </c>
      <c r="T226" s="3">
        <f t="shared" ref="T226" si="418">COUNT(S226:S235)</f>
        <v>10</v>
      </c>
      <c r="U226" s="3">
        <f t="shared" ref="U226" si="419">10-T226</f>
        <v>0</v>
      </c>
      <c r="V226" s="11">
        <f t="shared" ref="V226" si="420">COUNTIF(S226:S235,"&lt;=-6,98")/T226</f>
        <v>0.5</v>
      </c>
      <c r="W226" s="7">
        <v>-12.945847486489733</v>
      </c>
      <c r="X226" s="3">
        <f t="shared" ref="X226" si="421">COUNT(W226:W235)</f>
        <v>10</v>
      </c>
      <c r="Y226" s="3">
        <f t="shared" ref="Y226" si="422">10-X226</f>
        <v>0</v>
      </c>
      <c r="Z226" s="11">
        <f t="shared" ref="Z226" si="423">COUNTIF(W226:W235,"&lt;=-10,28")/X226</f>
        <v>0.5</v>
      </c>
      <c r="AA226" s="7">
        <v>-3.1284577625064398</v>
      </c>
      <c r="AB226" s="3">
        <f t="shared" ref="AB226" si="424">COUNT(AA226:AA235)</f>
        <v>9</v>
      </c>
      <c r="AC226" s="3">
        <f t="shared" ref="AC226" si="425">10-AB226</f>
        <v>1</v>
      </c>
      <c r="AD226" s="11">
        <f t="shared" ref="AD226" si="426">COUNTIF(AA226:AA235,"&lt;=-9,10")/AB226</f>
        <v>0.44444444444444442</v>
      </c>
      <c r="AE226" s="7"/>
      <c r="AF226" s="3">
        <f t="shared" ref="AF226" si="427">COUNT(AE226:AE235)</f>
        <v>6</v>
      </c>
      <c r="AG226" s="3">
        <f t="shared" ref="AG226" si="428">10-AF226</f>
        <v>4</v>
      </c>
      <c r="AH226" s="11">
        <f t="shared" ref="AH226" si="429">COUNTIF(AE226:AE235,"&lt;=-9,99")/AF226</f>
        <v>0.5</v>
      </c>
    </row>
    <row r="227" spans="1:34" x14ac:dyDescent="0.2">
      <c r="A227" s="7" t="s">
        <v>307</v>
      </c>
      <c r="B227" s="2" t="s">
        <v>14</v>
      </c>
      <c r="C227" s="7">
        <v>-13.172782535140996</v>
      </c>
      <c r="D227" s="7"/>
      <c r="E227" s="7"/>
      <c r="F227" s="7"/>
      <c r="G227" s="7">
        <v>-14.839427011153205</v>
      </c>
      <c r="H227"/>
      <c r="I227"/>
      <c r="J227"/>
      <c r="K227">
        <v>-15.875203419469408</v>
      </c>
      <c r="L227"/>
      <c r="M227"/>
      <c r="N227"/>
      <c r="O227" s="7">
        <v>-15.291125751886543</v>
      </c>
      <c r="P227" s="7"/>
      <c r="Q227" s="7"/>
      <c r="R227" s="7"/>
      <c r="S227" s="7">
        <v>-10.821643689700668</v>
      </c>
      <c r="T227" s="7"/>
      <c r="U227" s="7"/>
      <c r="V227" s="7"/>
      <c r="W227" s="7">
        <v>-4.7525020484011193</v>
      </c>
      <c r="X227"/>
      <c r="Y227"/>
      <c r="Z227"/>
      <c r="AA227" s="7">
        <v>-10.414791651523002</v>
      </c>
      <c r="AB227" s="7"/>
      <c r="AC227" s="7"/>
      <c r="AD227" s="7"/>
      <c r="AE227" s="7">
        <v>-13.189216730594968</v>
      </c>
      <c r="AF227" s="7"/>
      <c r="AG227" s="7"/>
      <c r="AH227" s="7"/>
    </row>
    <row r="228" spans="1:34" x14ac:dyDescent="0.2">
      <c r="A228" s="7" t="s">
        <v>308</v>
      </c>
      <c r="B228" s="2" t="s">
        <v>14</v>
      </c>
      <c r="C228" s="7"/>
      <c r="D228" s="7"/>
      <c r="E228" s="7"/>
      <c r="F228" s="7"/>
      <c r="G228" s="7">
        <v>-11.730498208728639</v>
      </c>
      <c r="H228"/>
      <c r="I228"/>
      <c r="J228"/>
      <c r="K228"/>
      <c r="L228"/>
      <c r="M228"/>
      <c r="N228"/>
      <c r="O228" s="7"/>
      <c r="P228" s="7"/>
      <c r="Q228" s="7"/>
      <c r="R228" s="7"/>
      <c r="S228" s="7">
        <v>-4.0537518051111681</v>
      </c>
      <c r="T228" s="7"/>
      <c r="U228" s="7"/>
      <c r="V228" s="7"/>
      <c r="W228" s="7">
        <v>-13.959005883881931</v>
      </c>
      <c r="X228"/>
      <c r="Y228"/>
      <c r="Z228"/>
      <c r="AA228" s="7">
        <v>-13.35025696845689</v>
      </c>
      <c r="AB228" s="7"/>
      <c r="AC228" s="7"/>
      <c r="AD228" s="7"/>
      <c r="AE228" s="7"/>
      <c r="AF228" s="7"/>
      <c r="AG228" s="7"/>
      <c r="AH228" s="7"/>
    </row>
    <row r="229" spans="1:34" x14ac:dyDescent="0.2">
      <c r="A229" s="7" t="s">
        <v>309</v>
      </c>
      <c r="B229" s="2" t="s">
        <v>14</v>
      </c>
      <c r="C229" s="7"/>
      <c r="D229" s="7"/>
      <c r="E229" s="7"/>
      <c r="F229" s="7"/>
      <c r="G229" s="7"/>
      <c r="H229"/>
      <c r="I229"/>
      <c r="J229"/>
      <c r="K229"/>
      <c r="L229"/>
      <c r="M229"/>
      <c r="N229"/>
      <c r="O229" s="7"/>
      <c r="P229" s="7"/>
      <c r="Q229" s="7"/>
      <c r="R229" s="7"/>
      <c r="S229" s="7">
        <v>-7.9517058799340248</v>
      </c>
      <c r="T229" s="7"/>
      <c r="U229" s="7"/>
      <c r="V229" s="7"/>
      <c r="W229" s="7">
        <v>-9.7980662696512191</v>
      </c>
      <c r="X229"/>
      <c r="Y229"/>
      <c r="Z229"/>
      <c r="AA229" s="7"/>
      <c r="AB229" s="7"/>
      <c r="AC229" s="7"/>
      <c r="AD229" s="7"/>
      <c r="AE229" s="7">
        <v>-11.411201410269364</v>
      </c>
      <c r="AF229" s="7"/>
      <c r="AG229" s="7"/>
      <c r="AH229" s="7"/>
    </row>
    <row r="230" spans="1:34" x14ac:dyDescent="0.2">
      <c r="A230" s="7" t="s">
        <v>310</v>
      </c>
      <c r="B230" s="2" t="s">
        <v>14</v>
      </c>
      <c r="C230" s="7">
        <v>-9.3377547516271768</v>
      </c>
      <c r="D230" s="7"/>
      <c r="E230" s="7"/>
      <c r="F230" s="7"/>
      <c r="G230" s="7">
        <v>-10.326327322526748</v>
      </c>
      <c r="H230"/>
      <c r="I230"/>
      <c r="J230"/>
      <c r="K230">
        <v>-7.0222537279583257</v>
      </c>
      <c r="L230"/>
      <c r="M230"/>
      <c r="N230"/>
      <c r="O230" s="7">
        <v>-11.778026063260087</v>
      </c>
      <c r="P230" s="7"/>
      <c r="Q230" s="7"/>
      <c r="R230" s="7"/>
      <c r="S230" s="7">
        <v>-3.2345434196304343</v>
      </c>
      <c r="T230" s="7"/>
      <c r="U230" s="7"/>
      <c r="V230" s="7"/>
      <c r="W230" s="7">
        <v>6.6123025696091977</v>
      </c>
      <c r="X230"/>
      <c r="Y230"/>
      <c r="Z230"/>
      <c r="AA230" s="7">
        <v>-3.5732210221424108</v>
      </c>
      <c r="AB230" s="7"/>
      <c r="AC230" s="7"/>
      <c r="AD230" s="7"/>
      <c r="AE230" s="7">
        <v>-2.7712315822503695</v>
      </c>
      <c r="AF230" s="7"/>
      <c r="AG230" s="7"/>
      <c r="AH230" s="7"/>
    </row>
    <row r="231" spans="1:34" x14ac:dyDescent="0.2">
      <c r="A231" s="7" t="s">
        <v>311</v>
      </c>
      <c r="B231" s="2" t="s">
        <v>14</v>
      </c>
      <c r="C231" s="7">
        <v>-11.1750529461615</v>
      </c>
      <c r="D231" s="7"/>
      <c r="E231" s="7"/>
      <c r="F231" s="7"/>
      <c r="G231" s="7"/>
      <c r="H231"/>
      <c r="I231"/>
      <c r="J231"/>
      <c r="K231"/>
      <c r="L231"/>
      <c r="M231"/>
      <c r="N231"/>
      <c r="O231" s="7"/>
      <c r="P231" s="7"/>
      <c r="Q231" s="7"/>
      <c r="R231" s="7"/>
      <c r="S231" s="7">
        <v>-6.6709621778825721</v>
      </c>
      <c r="T231" s="7"/>
      <c r="U231" s="7"/>
      <c r="V231" s="7"/>
      <c r="W231" s="7">
        <v>-10.67788767454824</v>
      </c>
      <c r="X231"/>
      <c r="Y231"/>
      <c r="Z231"/>
      <c r="AA231" s="7">
        <v>-8.0185126860532314</v>
      </c>
      <c r="AB231" s="7"/>
      <c r="AC231" s="7"/>
      <c r="AD231" s="7"/>
      <c r="AE231" s="7"/>
      <c r="AF231" s="7"/>
      <c r="AG231" s="7"/>
      <c r="AH231" s="7"/>
    </row>
    <row r="232" spans="1:34" x14ac:dyDescent="0.2">
      <c r="A232" s="7" t="s">
        <v>312</v>
      </c>
      <c r="B232" s="2" t="s">
        <v>14</v>
      </c>
      <c r="C232" s="7"/>
      <c r="D232" s="7"/>
      <c r="E232" s="7"/>
      <c r="F232" s="7"/>
      <c r="G232" s="7"/>
      <c r="H232"/>
      <c r="I232"/>
      <c r="J232"/>
      <c r="K232"/>
      <c r="L232"/>
      <c r="M232"/>
      <c r="N232"/>
      <c r="O232" s="7"/>
      <c r="P232" s="7"/>
      <c r="Q232" s="7"/>
      <c r="R232" s="7"/>
      <c r="S232" s="7">
        <v>-4.8979322945374291</v>
      </c>
      <c r="T232" s="7"/>
      <c r="U232" s="7"/>
      <c r="V232" s="7"/>
      <c r="W232" s="7">
        <v>-7.2182238725870347</v>
      </c>
      <c r="X232"/>
      <c r="Y232"/>
      <c r="Z232"/>
      <c r="AA232" s="7">
        <v>-7.6094749571619946</v>
      </c>
      <c r="AB232" s="7"/>
      <c r="AC232" s="7"/>
      <c r="AD232" s="7"/>
      <c r="AE232" s="7">
        <v>-9.0943934190389744</v>
      </c>
      <c r="AF232" s="7"/>
      <c r="AG232" s="7"/>
      <c r="AH232" s="7"/>
    </row>
    <row r="233" spans="1:34" x14ac:dyDescent="0.2">
      <c r="A233" s="7" t="s">
        <v>313</v>
      </c>
      <c r="B233" s="2" t="s">
        <v>14</v>
      </c>
      <c r="C233" s="7">
        <v>-9.8919821059206416</v>
      </c>
      <c r="D233" s="7"/>
      <c r="E233" s="7"/>
      <c r="F233" s="7"/>
      <c r="G233" s="7">
        <v>-15.646089423183188</v>
      </c>
      <c r="H233"/>
      <c r="I233"/>
      <c r="J233"/>
      <c r="K233">
        <v>-12.87451090944179</v>
      </c>
      <c r="L233"/>
      <c r="M233"/>
      <c r="N233"/>
      <c r="O233" s="7">
        <v>-11.775860069029168</v>
      </c>
      <c r="P233" s="7"/>
      <c r="Q233" s="7"/>
      <c r="R233" s="7"/>
      <c r="S233" s="7">
        <v>-8.0370298270772942</v>
      </c>
      <c r="T233" s="7"/>
      <c r="U233" s="7"/>
      <c r="V233" s="7"/>
      <c r="W233" s="7">
        <v>-11.830202978978027</v>
      </c>
      <c r="X233"/>
      <c r="Y233"/>
      <c r="Z233"/>
      <c r="AA233" s="7">
        <v>-13.680885682190286</v>
      </c>
      <c r="AB233" s="7"/>
      <c r="AC233" s="7"/>
      <c r="AD233" s="7"/>
      <c r="AE233" s="7">
        <v>-12.995879142624952</v>
      </c>
      <c r="AF233" s="7"/>
      <c r="AG233" s="7"/>
      <c r="AH233" s="7"/>
    </row>
    <row r="234" spans="1:34" x14ac:dyDescent="0.2">
      <c r="A234" s="7" t="s">
        <v>314</v>
      </c>
      <c r="B234" s="2" t="s">
        <v>14</v>
      </c>
      <c r="C234" s="7">
        <v>-8.8328659271204906</v>
      </c>
      <c r="D234" s="7"/>
      <c r="E234" s="7"/>
      <c r="F234" s="7"/>
      <c r="G234" s="7">
        <v>-10.934447459849245</v>
      </c>
      <c r="H234"/>
      <c r="I234"/>
      <c r="J234"/>
      <c r="K234">
        <v>-11.8182207747204</v>
      </c>
      <c r="L234"/>
      <c r="M234"/>
      <c r="N234"/>
      <c r="O234" s="7"/>
      <c r="P234" s="7"/>
      <c r="Q234" s="7"/>
      <c r="R234" s="7"/>
      <c r="S234" s="7">
        <v>-5.2630542907259841</v>
      </c>
      <c r="T234" s="7"/>
      <c r="U234" s="7"/>
      <c r="V234" s="7"/>
      <c r="W234" s="7">
        <v>-11.01095204155749</v>
      </c>
      <c r="X234"/>
      <c r="Y234"/>
      <c r="Z234"/>
      <c r="AA234" s="7">
        <v>-11.402203126132449</v>
      </c>
      <c r="AB234" s="7"/>
      <c r="AC234" s="7"/>
      <c r="AD234" s="7"/>
      <c r="AE234" s="7"/>
      <c r="AF234" s="7"/>
      <c r="AG234" s="7"/>
      <c r="AH234" s="7"/>
    </row>
    <row r="235" spans="1:34" x14ac:dyDescent="0.2">
      <c r="A235" s="7" t="s">
        <v>315</v>
      </c>
      <c r="B235" s="2" t="s">
        <v>14</v>
      </c>
      <c r="C235" s="7"/>
      <c r="D235" s="7"/>
      <c r="E235" s="7"/>
      <c r="F235" s="7"/>
      <c r="G235" s="7">
        <v>-14.319552807374805</v>
      </c>
      <c r="H235"/>
      <c r="I235"/>
      <c r="J235"/>
      <c r="K235"/>
      <c r="L235"/>
      <c r="M235"/>
      <c r="N235"/>
      <c r="O235" s="7"/>
      <c r="P235" s="7"/>
      <c r="Q235" s="7"/>
      <c r="R235" s="7"/>
      <c r="S235" s="7">
        <v>-9.8492572812247641</v>
      </c>
      <c r="T235" s="7"/>
      <c r="U235" s="7"/>
      <c r="V235" s="7"/>
      <c r="W235" s="7">
        <v>-3.9091721002758377</v>
      </c>
      <c r="X235"/>
      <c r="Y235"/>
      <c r="Z235"/>
      <c r="AA235" s="7">
        <v>-7.9967970617638171</v>
      </c>
      <c r="AB235" s="7"/>
      <c r="AC235" s="7"/>
      <c r="AD235" s="7"/>
      <c r="AE235" s="7">
        <v>-6.4469501054801217</v>
      </c>
      <c r="AF235" s="7"/>
      <c r="AG235" s="7"/>
      <c r="AH235" s="7"/>
    </row>
    <row r="236" spans="1:34" x14ac:dyDescent="0.2">
      <c r="A236" s="7" t="s">
        <v>316</v>
      </c>
      <c r="B236" s="2" t="s">
        <v>21</v>
      </c>
      <c r="C236" s="7">
        <v>-9.6763370124020796</v>
      </c>
      <c r="D236" s="3">
        <f>COUNT(C236:C245)</f>
        <v>5</v>
      </c>
      <c r="E236" s="3">
        <f>10-D236</f>
        <v>5</v>
      </c>
      <c r="F236" s="11">
        <f>COUNTIF(C236:C245,"&lt;=-10,11")/D236</f>
        <v>0.4</v>
      </c>
      <c r="G236" s="7">
        <v>-8.021053393526925</v>
      </c>
      <c r="H236" s="3">
        <f t="shared" ref="H236" si="430">COUNT(G236:G245)</f>
        <v>5</v>
      </c>
      <c r="I236" s="3">
        <f t="shared" ref="I236" si="431">10-H236</f>
        <v>5</v>
      </c>
      <c r="J236" s="11">
        <f t="shared" ref="J236" si="432">COUNTIF(G236:G245,"&lt;=-11,29")/H236</f>
        <v>0.4</v>
      </c>
      <c r="K236">
        <v>-4.8089022883995423</v>
      </c>
      <c r="L236" s="3">
        <f t="shared" ref="L236" si="433">COUNT(K236:K245)</f>
        <v>7</v>
      </c>
      <c r="M236" s="3">
        <f t="shared" ref="M236" si="434">10-L236</f>
        <v>3</v>
      </c>
      <c r="N236" s="11">
        <f t="shared" ref="N236" si="435">COUNTIF(K236:K245,"&lt;=-11,84")/L236</f>
        <v>0.2857142857142857</v>
      </c>
      <c r="O236" s="7"/>
      <c r="P236" s="3">
        <f t="shared" ref="P236" si="436">COUNT(O236:O245)</f>
        <v>5</v>
      </c>
      <c r="Q236" s="3">
        <f t="shared" ref="Q236" si="437">10-P236</f>
        <v>5</v>
      </c>
      <c r="R236" s="11">
        <f t="shared" ref="R236" si="438">COUNTIF(O236:O245,"&lt;=-11,21")/P236</f>
        <v>0.4</v>
      </c>
      <c r="S236" s="7">
        <v>-6.4856628391549966</v>
      </c>
      <c r="T236" s="3">
        <f t="shared" ref="T236" si="439">COUNT(S236:S245)</f>
        <v>9</v>
      </c>
      <c r="U236" s="3">
        <f t="shared" ref="U236" si="440">10-T236</f>
        <v>1</v>
      </c>
      <c r="V236" s="11">
        <f t="shared" ref="V236" si="441">COUNTIF(S236:S245,"&lt;=-6,98")/T236</f>
        <v>0.77777777777777779</v>
      </c>
      <c r="W236" s="7">
        <v>-5.3426704730716992</v>
      </c>
      <c r="X236" s="3">
        <f t="shared" ref="X236" si="442">COUNT(W236:W245)</f>
        <v>9</v>
      </c>
      <c r="Y236" s="3">
        <f t="shared" ref="Y236" si="443">10-X236</f>
        <v>1</v>
      </c>
      <c r="Z236" s="11">
        <f t="shared" ref="Z236" si="444">COUNTIF(W236:W245,"&lt;=-10,28")/X236</f>
        <v>0.33333333333333331</v>
      </c>
      <c r="AA236" s="7">
        <v>-9.3777777474213835</v>
      </c>
      <c r="AB236" s="3">
        <f t="shared" ref="AB236" si="445">COUNT(AA236:AA245)</f>
        <v>10</v>
      </c>
      <c r="AC236" s="3">
        <f t="shared" ref="AC236" si="446">10-AB236</f>
        <v>0</v>
      </c>
      <c r="AD236" s="11">
        <f t="shared" ref="AD236" si="447">COUNTIF(AA236:AA245,"&lt;=-9,10")/AB236</f>
        <v>0.6</v>
      </c>
      <c r="AE236" s="7">
        <v>-8.6927712078560511</v>
      </c>
      <c r="AF236" s="3">
        <f t="shared" ref="AF236" si="448">COUNT(AE236:AE245)</f>
        <v>8</v>
      </c>
      <c r="AG236" s="3">
        <f t="shared" ref="AG236" si="449">10-AF236</f>
        <v>2</v>
      </c>
      <c r="AH236" s="11">
        <f t="shared" ref="AH236" si="450">COUNTIF(AE236:AE245,"&lt;=-9,99")/AF236</f>
        <v>0.25</v>
      </c>
    </row>
    <row r="237" spans="1:34" x14ac:dyDescent="0.2">
      <c r="A237" s="7" t="s">
        <v>317</v>
      </c>
      <c r="B237" s="2" t="s">
        <v>21</v>
      </c>
      <c r="C237" s="7">
        <v>-13.614027000562988</v>
      </c>
      <c r="D237" s="7"/>
      <c r="E237" s="7"/>
      <c r="F237" s="7"/>
      <c r="G237" s="7">
        <v>-12.473316554517591</v>
      </c>
      <c r="H237"/>
      <c r="I237"/>
      <c r="J237"/>
      <c r="K237">
        <v>-14.316447884891399</v>
      </c>
      <c r="L237"/>
      <c r="M237"/>
      <c r="N237"/>
      <c r="O237" s="7">
        <v>-10.644907376058196</v>
      </c>
      <c r="P237" s="7"/>
      <c r="Q237" s="7"/>
      <c r="R237" s="7"/>
      <c r="S237" s="7">
        <v>-8.6039250729577272</v>
      </c>
      <c r="T237" s="7"/>
      <c r="U237" s="7"/>
      <c r="V237" s="7"/>
      <c r="W237" s="7">
        <v>-2.7849850802879792</v>
      </c>
      <c r="X237"/>
      <c r="Y237"/>
      <c r="Z237"/>
      <c r="AA237" s="7">
        <v>-10.993539640694928</v>
      </c>
      <c r="AB237" s="7"/>
      <c r="AC237" s="7"/>
      <c r="AD237" s="7"/>
      <c r="AE237" s="7">
        <v>-7.6762648856300837</v>
      </c>
      <c r="AF237" s="7"/>
      <c r="AG237" s="7"/>
      <c r="AH237" s="7"/>
    </row>
    <row r="238" spans="1:34" x14ac:dyDescent="0.2">
      <c r="A238" s="7" t="s">
        <v>318</v>
      </c>
      <c r="B238" s="2" t="s">
        <v>21</v>
      </c>
      <c r="C238" s="7"/>
      <c r="D238" s="7"/>
      <c r="E238" s="7"/>
      <c r="F238" s="7"/>
      <c r="G238" s="7"/>
      <c r="H238"/>
      <c r="I238"/>
      <c r="J238"/>
      <c r="K238"/>
      <c r="L238"/>
      <c r="M238"/>
      <c r="N238"/>
      <c r="O238" s="7"/>
      <c r="P238" s="7"/>
      <c r="Q238" s="7"/>
      <c r="R238" s="7"/>
      <c r="S238" s="7"/>
      <c r="T238" s="7"/>
      <c r="U238" s="7"/>
      <c r="V238" s="7"/>
      <c r="W238" s="7"/>
      <c r="X238"/>
      <c r="Y238"/>
      <c r="Z238"/>
      <c r="AA238" s="7">
        <v>-11.782097969933208</v>
      </c>
      <c r="AB238" s="7"/>
      <c r="AC238" s="7"/>
      <c r="AD238" s="7"/>
      <c r="AE238" s="7">
        <v>-8.0970914303678772</v>
      </c>
      <c r="AF238" s="7"/>
      <c r="AG238" s="7"/>
      <c r="AH238" s="7"/>
    </row>
    <row r="239" spans="1:34" x14ac:dyDescent="0.2">
      <c r="A239" s="7" t="s">
        <v>319</v>
      </c>
      <c r="B239" s="2" t="s">
        <v>21</v>
      </c>
      <c r="C239" s="7">
        <v>-1.4292796352938297</v>
      </c>
      <c r="D239" s="7"/>
      <c r="E239" s="7"/>
      <c r="F239" s="7"/>
      <c r="G239" s="7">
        <v>-4.6896330350438493</v>
      </c>
      <c r="H239"/>
      <c r="I239"/>
      <c r="J239"/>
      <c r="K239">
        <v>-6.2620165335776488</v>
      </c>
      <c r="L239"/>
      <c r="M239"/>
      <c r="N239"/>
      <c r="O239" s="7">
        <v>-4.5733218625497551</v>
      </c>
      <c r="P239" s="7"/>
      <c r="Q239" s="7"/>
      <c r="R239" s="7"/>
      <c r="S239" s="7">
        <v>2.7223082722216643</v>
      </c>
      <c r="T239" s="7"/>
      <c r="U239" s="7"/>
      <c r="V239" s="7"/>
      <c r="W239" s="7">
        <v>-4.0233520482094418</v>
      </c>
      <c r="X239"/>
      <c r="Y239"/>
      <c r="Z239"/>
      <c r="AA239" s="7">
        <v>-2.4120909418878367</v>
      </c>
      <c r="AB239" s="7"/>
      <c r="AC239" s="7"/>
      <c r="AD239" s="7"/>
      <c r="AE239" s="7">
        <v>-2.7262479765337524</v>
      </c>
      <c r="AF239" s="7"/>
      <c r="AG239" s="7"/>
      <c r="AH239" s="7"/>
    </row>
    <row r="240" spans="1:34" x14ac:dyDescent="0.2">
      <c r="A240" s="7" t="s">
        <v>320</v>
      </c>
      <c r="B240" s="2" t="s">
        <v>21</v>
      </c>
      <c r="C240" s="7"/>
      <c r="D240" s="7"/>
      <c r="E240" s="7"/>
      <c r="F240" s="7"/>
      <c r="G240" s="7">
        <v>-10.688569028419243</v>
      </c>
      <c r="H240"/>
      <c r="I240"/>
      <c r="J240"/>
      <c r="K240"/>
      <c r="L240"/>
      <c r="M240"/>
      <c r="N240"/>
      <c r="O240" s="7"/>
      <c r="P240" s="7"/>
      <c r="Q240" s="7"/>
      <c r="R240" s="7"/>
      <c r="S240" s="7">
        <v>-10.333750719689137</v>
      </c>
      <c r="T240" s="7"/>
      <c r="U240" s="7"/>
      <c r="V240" s="7"/>
      <c r="W240" s="7">
        <v>-12.332114202851379</v>
      </c>
      <c r="X240"/>
      <c r="Y240"/>
      <c r="Z240"/>
      <c r="AA240" s="7">
        <v>-11.723365287426338</v>
      </c>
      <c r="AB240" s="7"/>
      <c r="AC240" s="7"/>
      <c r="AD240" s="7"/>
      <c r="AE240" s="7">
        <v>-9.6233212485821635</v>
      </c>
      <c r="AF240" s="7"/>
      <c r="AG240" s="7"/>
      <c r="AH240" s="7"/>
    </row>
    <row r="241" spans="1:34" x14ac:dyDescent="0.2">
      <c r="A241" s="7" t="s">
        <v>321</v>
      </c>
      <c r="B241" s="2" t="s">
        <v>21</v>
      </c>
      <c r="C241" s="7"/>
      <c r="D241" s="7"/>
      <c r="E241" s="7"/>
      <c r="F241" s="7"/>
      <c r="G241" s="7"/>
      <c r="H241"/>
      <c r="I241"/>
      <c r="J241"/>
      <c r="K241"/>
      <c r="L241"/>
      <c r="M241"/>
      <c r="N241"/>
      <c r="O241" s="7">
        <v>-9.9901603225827245</v>
      </c>
      <c r="P241" s="7"/>
      <c r="Q241" s="7"/>
      <c r="R241" s="7"/>
      <c r="S241" s="7">
        <v>-12.155628896949681</v>
      </c>
      <c r="T241" s="7"/>
      <c r="U241" s="7"/>
      <c r="V241" s="7"/>
      <c r="W241" s="7">
        <v>-12.9475415026445</v>
      </c>
      <c r="X241"/>
      <c r="Y241"/>
      <c r="Z241"/>
      <c r="AA241" s="7">
        <v>-1.7872765695914432</v>
      </c>
      <c r="AB241" s="7"/>
      <c r="AC241" s="7"/>
      <c r="AD241" s="7"/>
      <c r="AE241" s="7">
        <v>-14.560676643262646</v>
      </c>
      <c r="AF241" s="7"/>
      <c r="AG241" s="7"/>
      <c r="AH241" s="7"/>
    </row>
    <row r="242" spans="1:34" x14ac:dyDescent="0.2">
      <c r="A242" s="7" t="s">
        <v>322</v>
      </c>
      <c r="B242" s="2" t="s">
        <v>21</v>
      </c>
      <c r="C242" s="7"/>
      <c r="D242" s="7"/>
      <c r="E242" s="7"/>
      <c r="F242" s="7"/>
      <c r="G242" s="7">
        <v>-13.625897292759298</v>
      </c>
      <c r="H242"/>
      <c r="I242"/>
      <c r="J242"/>
      <c r="K242">
        <v>-11.6616737010755</v>
      </c>
      <c r="L242"/>
      <c r="M242"/>
      <c r="N242"/>
      <c r="O242" s="7"/>
      <c r="P242" s="7"/>
      <c r="Q242" s="7"/>
      <c r="R242" s="7"/>
      <c r="S242" s="7">
        <v>-11.271078984029192</v>
      </c>
      <c r="T242" s="7"/>
      <c r="U242" s="7"/>
      <c r="V242" s="7"/>
      <c r="W242" s="7">
        <v>-10.46208754513383</v>
      </c>
      <c r="X242"/>
      <c r="Y242"/>
      <c r="Z242"/>
      <c r="AA242" s="7">
        <v>-5.541752479042886</v>
      </c>
      <c r="AB242" s="7"/>
      <c r="AC242" s="7"/>
      <c r="AD242" s="7"/>
      <c r="AE242" s="7"/>
      <c r="AF242" s="7"/>
      <c r="AG242" s="7"/>
      <c r="AH242" s="7"/>
    </row>
    <row r="243" spans="1:34" x14ac:dyDescent="0.2">
      <c r="A243" s="7" t="s">
        <v>323</v>
      </c>
      <c r="B243" s="2" t="s">
        <v>21</v>
      </c>
      <c r="C243" s="7"/>
      <c r="D243" s="7"/>
      <c r="E243" s="7"/>
      <c r="F243" s="7"/>
      <c r="G243" s="7"/>
      <c r="H243"/>
      <c r="I243"/>
      <c r="J243"/>
      <c r="K243">
        <v>-15.858873610587521</v>
      </c>
      <c r="L243"/>
      <c r="M243"/>
      <c r="N243"/>
      <c r="O243" s="7">
        <v>-12.467441020947055</v>
      </c>
      <c r="P243" s="7"/>
      <c r="Q243" s="7"/>
      <c r="R243" s="7"/>
      <c r="S243" s="7">
        <v>-8.77711698898813</v>
      </c>
      <c r="T243" s="7"/>
      <c r="U243" s="7"/>
      <c r="V243" s="7"/>
      <c r="W243" s="7">
        <v>-8.8372857566238459</v>
      </c>
      <c r="X243"/>
      <c r="Y243"/>
      <c r="Z243"/>
      <c r="AA243" s="7">
        <v>-7.1854681193069174</v>
      </c>
      <c r="AB243" s="7"/>
      <c r="AC243" s="7"/>
      <c r="AD243" s="7"/>
      <c r="AE243" s="7">
        <v>-13.757849422434237</v>
      </c>
      <c r="AF243" s="7"/>
      <c r="AG243" s="7"/>
      <c r="AH243" s="7"/>
    </row>
    <row r="244" spans="1:34" x14ac:dyDescent="0.2">
      <c r="A244" s="7" t="s">
        <v>324</v>
      </c>
      <c r="B244" s="2" t="s">
        <v>21</v>
      </c>
      <c r="C244" s="7">
        <v>-8.6502864007131119</v>
      </c>
      <c r="D244" s="7"/>
      <c r="E244" s="7"/>
      <c r="F244" s="7"/>
      <c r="G244" s="7"/>
      <c r="H244"/>
      <c r="I244"/>
      <c r="J244"/>
      <c r="K244">
        <v>-8.2809166019735123</v>
      </c>
      <c r="L244"/>
      <c r="M244"/>
      <c r="N244"/>
      <c r="O244" s="7">
        <v>-12.061411366686503</v>
      </c>
      <c r="P244" s="7"/>
      <c r="Q244" s="7"/>
      <c r="R244" s="7"/>
      <c r="S244" s="7">
        <v>-9.5179287230568512</v>
      </c>
      <c r="T244" s="7"/>
      <c r="U244" s="7"/>
      <c r="V244" s="7"/>
      <c r="W244" s="7">
        <v>-8.7678309732150588</v>
      </c>
      <c r="X244"/>
      <c r="Y244"/>
      <c r="Z244"/>
      <c r="AA244" s="7">
        <v>-13.966436979847623</v>
      </c>
      <c r="AB244" s="7"/>
      <c r="AC244" s="7"/>
      <c r="AD244" s="7"/>
      <c r="AE244" s="7"/>
      <c r="AF244" s="7"/>
      <c r="AG244" s="7"/>
      <c r="AH244" s="7"/>
    </row>
    <row r="245" spans="1:34" x14ac:dyDescent="0.2">
      <c r="A245" s="7" t="s">
        <v>325</v>
      </c>
      <c r="B245" s="2" t="s">
        <v>21</v>
      </c>
      <c r="C245" s="7">
        <v>-11.560013862190578</v>
      </c>
      <c r="D245" s="7"/>
      <c r="E245" s="7"/>
      <c r="F245" s="7"/>
      <c r="G245" s="7"/>
      <c r="H245"/>
      <c r="I245"/>
      <c r="J245"/>
      <c r="K245">
        <v>-5.7625888594357821</v>
      </c>
      <c r="L245"/>
      <c r="M245"/>
      <c r="N245"/>
      <c r="O245" s="7"/>
      <c r="P245" s="7"/>
      <c r="Q245" s="7"/>
      <c r="R245" s="7"/>
      <c r="S245" s="7">
        <v>-11.134874435306472</v>
      </c>
      <c r="T245" s="7"/>
      <c r="U245" s="7"/>
      <c r="V245" s="7"/>
      <c r="W245" s="7">
        <v>-9.1697637944938286</v>
      </c>
      <c r="X245"/>
      <c r="Y245"/>
      <c r="Z245"/>
      <c r="AA245" s="7">
        <v>-12.261454597209879</v>
      </c>
      <c r="AB245" s="7"/>
      <c r="AC245" s="7"/>
      <c r="AD245" s="7"/>
      <c r="AE245" s="7">
        <v>-5.9230058190406254</v>
      </c>
      <c r="AF245" s="7"/>
      <c r="AG245" s="7"/>
      <c r="AH245" s="7"/>
    </row>
    <row r="246" spans="1:34" x14ac:dyDescent="0.2">
      <c r="A246" s="7" t="s">
        <v>326</v>
      </c>
      <c r="B246" s="2" t="s">
        <v>28</v>
      </c>
      <c r="C246" s="7"/>
      <c r="D246" s="3">
        <f>COUNT(C246:C255)</f>
        <v>7</v>
      </c>
      <c r="E246" s="3">
        <f>10-D246</f>
        <v>3</v>
      </c>
      <c r="F246" s="11">
        <f>COUNTIF(C246:C255,"&lt;=-10,11")/D246</f>
        <v>0.2857142857142857</v>
      </c>
      <c r="G246" s="7"/>
      <c r="H246" s="3">
        <f t="shared" ref="H246" si="451">COUNT(G246:G255)</f>
        <v>5</v>
      </c>
      <c r="I246" s="3">
        <f t="shared" ref="I246" si="452">10-H246</f>
        <v>5</v>
      </c>
      <c r="J246" s="11">
        <f t="shared" ref="J246" si="453">COUNTIF(G246:G255,"&lt;=-11,29")/H246</f>
        <v>0.2</v>
      </c>
      <c r="K246">
        <v>-6.7001039282457935</v>
      </c>
      <c r="L246" s="3">
        <f t="shared" ref="L246" si="454">COUNT(K246:K255)</f>
        <v>8</v>
      </c>
      <c r="M246" s="3">
        <f t="shared" ref="M246" si="455">10-L246</f>
        <v>2</v>
      </c>
      <c r="N246" s="11">
        <f t="shared" ref="N246" si="456">COUNTIF(K246:K255,"&lt;=-11,84")/L246</f>
        <v>0.375</v>
      </c>
      <c r="O246" s="7"/>
      <c r="P246" s="3">
        <f t="shared" ref="P246" si="457">COUNT(O246:O255)</f>
        <v>5</v>
      </c>
      <c r="Q246" s="3">
        <f t="shared" ref="Q246" si="458">10-P246</f>
        <v>5</v>
      </c>
      <c r="R246" s="11">
        <f t="shared" ref="R246" si="459">COUNTIF(O246:O255,"&lt;=-11,21")/P246</f>
        <v>0.2</v>
      </c>
      <c r="S246" s="7">
        <v>-12.269511143267565</v>
      </c>
      <c r="T246" s="3">
        <f t="shared" ref="T246" si="460">COUNT(S246:S255)</f>
        <v>10</v>
      </c>
      <c r="U246" s="3">
        <f t="shared" ref="U246" si="461">10-T246</f>
        <v>0</v>
      </c>
      <c r="V246" s="11">
        <f t="shared" ref="V246" si="462">COUNTIF(S246:S255,"&lt;=-6,98")/T246</f>
        <v>0.5</v>
      </c>
      <c r="W246" s="7">
        <v>-6.0682022815934422</v>
      </c>
      <c r="X246" s="3">
        <f t="shared" ref="X246" si="463">COUNT(W246:W255)</f>
        <v>10</v>
      </c>
      <c r="Y246" s="3">
        <f t="shared" ref="Y246" si="464">10-X246</f>
        <v>0</v>
      </c>
      <c r="Z246" s="11">
        <f t="shared" ref="Z246" si="465">COUNTIF(W246:W255,"&lt;=-10,28")/X246</f>
        <v>0.2</v>
      </c>
      <c r="AA246" s="7">
        <v>-12.074163210283611</v>
      </c>
      <c r="AB246" s="3">
        <f t="shared" ref="AB246" si="466">COUNT(AA246:AA255)</f>
        <v>10</v>
      </c>
      <c r="AC246" s="3">
        <f t="shared" ref="AC246" si="467">10-AB246</f>
        <v>0</v>
      </c>
      <c r="AD246" s="11">
        <f t="shared" ref="AD246" si="468">COUNTIF(AA246:AA255,"&lt;=-9,10")/AB246</f>
        <v>0.2</v>
      </c>
      <c r="AE246" s="7"/>
      <c r="AF246" s="3">
        <f t="shared" ref="AF246" si="469">COUNT(AE246:AE255)</f>
        <v>8</v>
      </c>
      <c r="AG246" s="3">
        <f t="shared" ref="AG246" si="470">10-AF246</f>
        <v>2</v>
      </c>
      <c r="AH246" s="11">
        <f t="shared" ref="AH246" si="471">COUNTIF(AE246:AE255,"&lt;=-9,99")/AF246</f>
        <v>0.375</v>
      </c>
    </row>
    <row r="247" spans="1:34" x14ac:dyDescent="0.2">
      <c r="A247" s="7" t="s">
        <v>327</v>
      </c>
      <c r="B247" s="2" t="s">
        <v>28</v>
      </c>
      <c r="C247" s="7">
        <v>-3.9011441100306339</v>
      </c>
      <c r="D247" s="7"/>
      <c r="E247" s="7"/>
      <c r="F247" s="7"/>
      <c r="G247" s="7">
        <v>-6.7807823093770399</v>
      </c>
      <c r="H247"/>
      <c r="I247"/>
      <c r="J247"/>
      <c r="K247">
        <v>6.2636380256492972</v>
      </c>
      <c r="L247"/>
      <c r="M247"/>
      <c r="N247"/>
      <c r="O247" s="7">
        <v>-0.50869084469190629</v>
      </c>
      <c r="P247" s="7"/>
      <c r="Q247" s="7"/>
      <c r="R247" s="7"/>
      <c r="S247" s="7">
        <v>-4.2805335611253694</v>
      </c>
      <c r="T247" s="7"/>
      <c r="U247" s="7"/>
      <c r="V247" s="7"/>
      <c r="W247" s="7">
        <v>-4.6358315890028887</v>
      </c>
      <c r="X247"/>
      <c r="Y247"/>
      <c r="Z247"/>
      <c r="AA247" s="7">
        <v>-5.8599726877425891</v>
      </c>
      <c r="AB247" s="7"/>
      <c r="AC247" s="7"/>
      <c r="AD247" s="7"/>
      <c r="AE247" s="7">
        <v>-8.1749661481772566</v>
      </c>
      <c r="AF247" s="7"/>
      <c r="AG247" s="7"/>
      <c r="AH247" s="7"/>
    </row>
    <row r="248" spans="1:34" x14ac:dyDescent="0.2">
      <c r="A248" s="7" t="s">
        <v>328</v>
      </c>
      <c r="B248" s="2" t="s">
        <v>28</v>
      </c>
      <c r="C248" s="7">
        <v>-11.535108794368789</v>
      </c>
      <c r="D248" s="7"/>
      <c r="E248" s="7"/>
      <c r="F248" s="7"/>
      <c r="G248" s="7">
        <v>-9.2017532703809959</v>
      </c>
      <c r="H248"/>
      <c r="I248"/>
      <c r="J248"/>
      <c r="K248"/>
      <c r="L248"/>
      <c r="M248"/>
      <c r="N248"/>
      <c r="O248" s="7">
        <v>-9.0684895103931797</v>
      </c>
      <c r="P248" s="7"/>
      <c r="Q248" s="7"/>
      <c r="R248" s="7"/>
      <c r="S248" s="7">
        <v>-8.5250068667635279</v>
      </c>
      <c r="T248" s="7"/>
      <c r="U248" s="7"/>
      <c r="V248" s="7"/>
      <c r="W248" s="7">
        <v>-7.1448587266720409</v>
      </c>
      <c r="X248"/>
      <c r="Y248"/>
      <c r="Z248"/>
      <c r="AA248" s="7">
        <v>-5.8102847746859938</v>
      </c>
      <c r="AB248" s="7"/>
      <c r="AC248" s="7"/>
      <c r="AD248" s="7"/>
      <c r="AE248" s="7">
        <v>-4.0279810337657471</v>
      </c>
      <c r="AF248" s="7"/>
      <c r="AG248" s="7"/>
      <c r="AH248" s="7"/>
    </row>
    <row r="249" spans="1:34" x14ac:dyDescent="0.2">
      <c r="A249" s="7" t="s">
        <v>329</v>
      </c>
      <c r="B249" s="2" t="s">
        <v>28</v>
      </c>
      <c r="C249" s="7">
        <v>-5.1675032577109681</v>
      </c>
      <c r="D249" s="7"/>
      <c r="E249" s="7"/>
      <c r="F249" s="7"/>
      <c r="G249" s="7"/>
      <c r="H249"/>
      <c r="I249"/>
      <c r="J249"/>
      <c r="K249">
        <v>-11.377718782238075</v>
      </c>
      <c r="L249"/>
      <c r="M249"/>
      <c r="N249"/>
      <c r="O249" s="7"/>
      <c r="P249" s="7"/>
      <c r="Q249" s="7"/>
      <c r="R249" s="7"/>
      <c r="S249" s="7">
        <v>-9.4021615644706102</v>
      </c>
      <c r="T249" s="7"/>
      <c r="U249" s="7"/>
      <c r="V249" s="7"/>
      <c r="W249" s="7">
        <v>-4.7470828090289299</v>
      </c>
      <c r="X249"/>
      <c r="Y249"/>
      <c r="Z249"/>
      <c r="AA249" s="7">
        <v>-8.054810538041604</v>
      </c>
      <c r="AB249" s="7"/>
      <c r="AC249" s="7"/>
      <c r="AD249" s="7"/>
      <c r="AE249" s="7">
        <v>-10.276694594084791</v>
      </c>
      <c r="AF249" s="7"/>
      <c r="AG249" s="7"/>
      <c r="AH249" s="7"/>
    </row>
    <row r="250" spans="1:34" x14ac:dyDescent="0.2">
      <c r="A250" s="7" t="s">
        <v>330</v>
      </c>
      <c r="B250" s="2" t="s">
        <v>28</v>
      </c>
      <c r="C250" s="7">
        <v>-1.6490676442041241</v>
      </c>
      <c r="D250" s="7"/>
      <c r="E250" s="7"/>
      <c r="F250" s="7"/>
      <c r="G250" s="7">
        <v>-4.8633917869562389</v>
      </c>
      <c r="H250"/>
      <c r="I250"/>
      <c r="J250"/>
      <c r="K250">
        <v>8.6498487499408174</v>
      </c>
      <c r="L250"/>
      <c r="M250"/>
      <c r="N250"/>
      <c r="O250" s="7">
        <v>-1.1027403242814833</v>
      </c>
      <c r="P250" s="7"/>
      <c r="Q250" s="7"/>
      <c r="R250" s="7"/>
      <c r="S250" s="7">
        <v>-0.3285757902154855</v>
      </c>
      <c r="T250" s="7"/>
      <c r="U250" s="7"/>
      <c r="V250" s="7"/>
      <c r="W250" s="7">
        <v>-2.6328466775953041</v>
      </c>
      <c r="X250"/>
      <c r="Y250"/>
      <c r="Z250"/>
      <c r="AA250" s="7">
        <v>-4.4269677112913666</v>
      </c>
      <c r="AB250" s="7"/>
      <c r="AC250" s="7"/>
      <c r="AD250" s="7"/>
      <c r="AE250" s="7">
        <v>-2.5338081171728435</v>
      </c>
      <c r="AF250" s="7"/>
      <c r="AG250" s="7"/>
      <c r="AH250" s="7"/>
    </row>
    <row r="251" spans="1:34" x14ac:dyDescent="0.2">
      <c r="A251" s="7" t="s">
        <v>331</v>
      </c>
      <c r="B251" s="2" t="s">
        <v>28</v>
      </c>
      <c r="C251" s="7">
        <v>-0.18536585646848783</v>
      </c>
      <c r="D251" s="7"/>
      <c r="E251" s="7"/>
      <c r="F251" s="7"/>
      <c r="G251" s="7">
        <v>-13.334566224029665</v>
      </c>
      <c r="H251"/>
      <c r="I251"/>
      <c r="J251"/>
      <c r="K251">
        <v>-14.370342632345867</v>
      </c>
      <c r="L251"/>
      <c r="M251"/>
      <c r="N251"/>
      <c r="O251" s="7"/>
      <c r="P251" s="7"/>
      <c r="Q251" s="7"/>
      <c r="R251" s="7"/>
      <c r="S251" s="7">
        <v>-5.2816220629967132</v>
      </c>
      <c r="T251" s="7"/>
      <c r="U251" s="7"/>
      <c r="V251" s="7"/>
      <c r="W251" s="7">
        <v>-3.950205401891917</v>
      </c>
      <c r="X251"/>
      <c r="Y251"/>
      <c r="Z251"/>
      <c r="AA251" s="7">
        <v>-0.17445176576139473</v>
      </c>
      <c r="AB251" s="7"/>
      <c r="AC251" s="7"/>
      <c r="AD251" s="7"/>
      <c r="AE251" s="7">
        <v>-9.0598650785636341</v>
      </c>
      <c r="AF251" s="7"/>
      <c r="AG251" s="7"/>
      <c r="AH251" s="7"/>
    </row>
    <row r="252" spans="1:34" x14ac:dyDescent="0.2">
      <c r="A252" s="7" t="s">
        <v>332</v>
      </c>
      <c r="B252" s="2" t="s">
        <v>28</v>
      </c>
      <c r="C252" s="7">
        <v>-9.7318023782841401</v>
      </c>
      <c r="D252" s="7"/>
      <c r="E252" s="7"/>
      <c r="F252" s="7"/>
      <c r="G252" s="7">
        <v>-10.398446854296349</v>
      </c>
      <c r="H252"/>
      <c r="I252"/>
      <c r="J252"/>
      <c r="K252">
        <v>-7.9317229220833685</v>
      </c>
      <c r="L252"/>
      <c r="M252"/>
      <c r="N252"/>
      <c r="O252" s="7">
        <v>-9.0200705964720012</v>
      </c>
      <c r="P252" s="7"/>
      <c r="Q252" s="7"/>
      <c r="R252" s="7"/>
      <c r="S252" s="7">
        <v>-2.4631256930357854</v>
      </c>
      <c r="T252" s="7"/>
      <c r="U252" s="7"/>
      <c r="V252" s="7"/>
      <c r="W252" s="7">
        <v>7.8429436060090874</v>
      </c>
      <c r="X252"/>
      <c r="Y252"/>
      <c r="Z252"/>
      <c r="AA252" s="7">
        <v>-4.9738114946661467</v>
      </c>
      <c r="AB252" s="7"/>
      <c r="AC252" s="7"/>
      <c r="AD252" s="7"/>
      <c r="AE252" s="7"/>
      <c r="AF252" s="7"/>
      <c r="AG252" s="7"/>
      <c r="AH252" s="7"/>
    </row>
    <row r="253" spans="1:34" x14ac:dyDescent="0.2">
      <c r="A253" s="7" t="s">
        <v>333</v>
      </c>
      <c r="B253" s="2" t="s">
        <v>28</v>
      </c>
      <c r="C253" s="7"/>
      <c r="D253" s="7"/>
      <c r="E253" s="7"/>
      <c r="F253" s="7"/>
      <c r="G253" s="7"/>
      <c r="H253"/>
      <c r="I253"/>
      <c r="J253"/>
      <c r="K253">
        <v>-14.067370472384006</v>
      </c>
      <c r="L253"/>
      <c r="M253"/>
      <c r="N253"/>
      <c r="O253" s="7">
        <v>-12.48329280480114</v>
      </c>
      <c r="P253" s="7"/>
      <c r="Q253" s="7"/>
      <c r="R253" s="7"/>
      <c r="S253" s="7">
        <v>-5.9353087689365491</v>
      </c>
      <c r="T253" s="7"/>
      <c r="U253" s="7"/>
      <c r="V253" s="7"/>
      <c r="W253" s="7">
        <v>-13.260101739221096</v>
      </c>
      <c r="X253"/>
      <c r="Y253"/>
      <c r="Z253"/>
      <c r="AA253" s="7">
        <v>-5.75653506048811</v>
      </c>
      <c r="AB253" s="7"/>
      <c r="AC253" s="7"/>
      <c r="AD253" s="7"/>
      <c r="AE253" s="7">
        <v>-6.4532767019913519</v>
      </c>
      <c r="AF253" s="7"/>
      <c r="AG253" s="7"/>
      <c r="AH253" s="7"/>
    </row>
    <row r="254" spans="1:34" x14ac:dyDescent="0.2">
      <c r="A254" s="7" t="s">
        <v>334</v>
      </c>
      <c r="B254" s="2" t="s">
        <v>28</v>
      </c>
      <c r="C254" s="7">
        <v>-12.826279575659221</v>
      </c>
      <c r="D254" s="7"/>
      <c r="E254" s="7"/>
      <c r="F254" s="7"/>
      <c r="G254" s="7"/>
      <c r="H254"/>
      <c r="I254"/>
      <c r="J254"/>
      <c r="K254">
        <v>-15.113662960708789</v>
      </c>
      <c r="L254"/>
      <c r="M254"/>
      <c r="N254"/>
      <c r="O254" s="7"/>
      <c r="P254" s="7"/>
      <c r="Q254" s="7"/>
      <c r="R254" s="7"/>
      <c r="S254" s="7">
        <v>-14.308030744383634</v>
      </c>
      <c r="T254" s="7"/>
      <c r="U254" s="7"/>
      <c r="V254" s="7"/>
      <c r="W254" s="7">
        <v>-14.721431726824719</v>
      </c>
      <c r="X254"/>
      <c r="Y254"/>
      <c r="Z254"/>
      <c r="AA254" s="7">
        <v>-12.527720310678522</v>
      </c>
      <c r="AB254" s="7"/>
      <c r="AC254" s="7"/>
      <c r="AD254" s="7"/>
      <c r="AE254" s="7">
        <v>-13.012638772555505</v>
      </c>
      <c r="AF254" s="7"/>
      <c r="AG254" s="7"/>
      <c r="AH254" s="7"/>
    </row>
    <row r="255" spans="1:34" x14ac:dyDescent="0.2">
      <c r="A255" s="7" t="s">
        <v>335</v>
      </c>
      <c r="B255" s="2" t="s">
        <v>28</v>
      </c>
      <c r="C255" s="7"/>
      <c r="D255" s="7"/>
      <c r="E255" s="7"/>
      <c r="F255" s="7"/>
      <c r="G255" s="7"/>
      <c r="H255"/>
      <c r="I255"/>
      <c r="J255"/>
      <c r="K255"/>
      <c r="L255"/>
      <c r="M255"/>
      <c r="N255"/>
      <c r="O255" s="7"/>
      <c r="P255" s="7"/>
      <c r="Q255" s="7"/>
      <c r="R255" s="7"/>
      <c r="S255" s="7">
        <v>-9.6451599308786733</v>
      </c>
      <c r="T255" s="7"/>
      <c r="U255" s="7"/>
      <c r="V255" s="7"/>
      <c r="W255" s="7">
        <v>-9.6435234140409154</v>
      </c>
      <c r="X255"/>
      <c r="Y255"/>
      <c r="Z255"/>
      <c r="AA255" s="7">
        <v>-8.2978089044496688</v>
      </c>
      <c r="AB255" s="7"/>
      <c r="AC255" s="7"/>
      <c r="AD255" s="7"/>
      <c r="AE255" s="7">
        <v>-11.519692960492856</v>
      </c>
      <c r="AF255" s="7"/>
      <c r="AG255" s="7"/>
      <c r="AH255" s="7"/>
    </row>
    <row r="256" spans="1:34" x14ac:dyDescent="0.2">
      <c r="A256" s="7" t="s">
        <v>336</v>
      </c>
      <c r="B256" s="2" t="s">
        <v>35</v>
      </c>
      <c r="C256" s="7"/>
      <c r="D256" s="3">
        <f>COUNT(C256:C265)</f>
        <v>4</v>
      </c>
      <c r="E256" s="3">
        <f>10-D256</f>
        <v>6</v>
      </c>
      <c r="F256" s="11">
        <f>COUNTIF(C256:C265,"&lt;=-10,11")/D256</f>
        <v>0.75</v>
      </c>
      <c r="G256" s="7"/>
      <c r="H256" s="3">
        <f>COUNT(G256:G265)</f>
        <v>1</v>
      </c>
      <c r="I256" s="3">
        <f>10-H256</f>
        <v>9</v>
      </c>
      <c r="J256" s="11">
        <f>COUNTIF(G256:G265,"&lt;=-11,29")/H256</f>
        <v>1</v>
      </c>
      <c r="K256">
        <v>-11.322689559345067</v>
      </c>
      <c r="L256" s="3">
        <f t="shared" ref="L256" si="472">COUNT(K256:K265)</f>
        <v>9</v>
      </c>
      <c r="M256" s="3">
        <f t="shared" ref="M256" si="473">10-L256</f>
        <v>1</v>
      </c>
      <c r="N256" s="11">
        <f t="shared" ref="N256" si="474">COUNTIF(K256:K265,"&lt;=-11,84")/L256</f>
        <v>0.44444444444444442</v>
      </c>
      <c r="O256" s="7"/>
      <c r="P256" s="3">
        <f t="shared" ref="P256" si="475">COUNT(O256:O265)</f>
        <v>6</v>
      </c>
      <c r="Q256" s="3">
        <f t="shared" ref="Q256" si="476">10-P256</f>
        <v>4</v>
      </c>
      <c r="R256" s="11">
        <f t="shared" ref="R256" si="477">COUNTIF(O256:O265,"&lt;=-11,21")/P256</f>
        <v>0.66666666666666663</v>
      </c>
      <c r="S256" s="7">
        <v>-12.102019843741068</v>
      </c>
      <c r="T256" s="3">
        <f t="shared" ref="T256" si="478">COUNT(S256:S265)</f>
        <v>10</v>
      </c>
      <c r="U256" s="3">
        <f t="shared" ref="U256" si="479">10-T256</f>
        <v>0</v>
      </c>
      <c r="V256" s="11">
        <f t="shared" ref="V256" si="480">COUNTIF(S256:S265,"&lt;=-6,98")/T256</f>
        <v>0.6</v>
      </c>
      <c r="W256" s="7"/>
      <c r="X256" s="3">
        <f t="shared" ref="X256" si="481">COUNT(W256:W265)</f>
        <v>8</v>
      </c>
      <c r="Y256" s="3">
        <f t="shared" ref="Y256" si="482">10-X256</f>
        <v>2</v>
      </c>
      <c r="Z256" s="11">
        <f t="shared" ref="Z256" si="483">COUNTIF(W256:W265,"&lt;=-10,28")/X256</f>
        <v>0.5</v>
      </c>
      <c r="AA256" s="7">
        <v>1.6149285289666118</v>
      </c>
      <c r="AB256" s="3">
        <f t="shared" ref="AB256" si="484">COUNT(AA256:AA265)</f>
        <v>9</v>
      </c>
      <c r="AC256" s="3">
        <f t="shared" ref="AC256" si="485">10-AB256</f>
        <v>1</v>
      </c>
      <c r="AD256" s="11">
        <f t="shared" ref="AD256" si="486">COUNTIF(AA256:AA265,"&lt;=-9,10")/AB256</f>
        <v>0.44444444444444442</v>
      </c>
      <c r="AE256" s="7">
        <v>-9.8066278719129389</v>
      </c>
      <c r="AF256" s="3">
        <f t="shared" ref="AF256" si="487">COUNT(AE256:AE265)</f>
        <v>6</v>
      </c>
      <c r="AG256" s="3">
        <f t="shared" ref="AG256" si="488">10-AF256</f>
        <v>4</v>
      </c>
      <c r="AH256" s="11">
        <f t="shared" ref="AH256" si="489">COUNTIF(AE256:AE265,"&lt;=-9,99")/AF256</f>
        <v>0.83333333333333337</v>
      </c>
    </row>
    <row r="257" spans="1:34" x14ac:dyDescent="0.2">
      <c r="A257" s="7" t="s">
        <v>337</v>
      </c>
      <c r="B257" s="2" t="s">
        <v>35</v>
      </c>
      <c r="C257" s="7">
        <v>-10.144975731113929</v>
      </c>
      <c r="D257" s="7"/>
      <c r="E257" s="7"/>
      <c r="F257" s="7"/>
      <c r="G257" s="7"/>
      <c r="H257"/>
      <c r="I257"/>
      <c r="J257"/>
      <c r="K257">
        <v>-4.1386575740827602</v>
      </c>
      <c r="L257"/>
      <c r="M257"/>
      <c r="N257"/>
      <c r="O257" s="7">
        <v>-10.585247042746838</v>
      </c>
      <c r="P257" s="7"/>
      <c r="Q257" s="7"/>
      <c r="R257" s="7"/>
      <c r="S257" s="7">
        <v>-7.7489826498893386</v>
      </c>
      <c r="T257" s="7"/>
      <c r="U257" s="7"/>
      <c r="V257" s="7"/>
      <c r="W257" s="7">
        <v>-9.1921309757244778</v>
      </c>
      <c r="X257"/>
      <c r="Y257"/>
      <c r="Z257"/>
      <c r="AA257" s="7">
        <v>-12.168344561020595</v>
      </c>
      <c r="AB257" s="7"/>
      <c r="AC257" s="7"/>
      <c r="AD257" s="7"/>
      <c r="AE257" s="7"/>
      <c r="AF257" s="7"/>
      <c r="AG257" s="7"/>
      <c r="AH257" s="7"/>
    </row>
    <row r="258" spans="1:34" x14ac:dyDescent="0.2">
      <c r="A258" s="7" t="s">
        <v>338</v>
      </c>
      <c r="B258" s="2" t="s">
        <v>35</v>
      </c>
      <c r="C258" s="7">
        <v>-9.3339337971151011</v>
      </c>
      <c r="D258" s="7"/>
      <c r="E258" s="7"/>
      <c r="F258" s="7"/>
      <c r="G258" s="7"/>
      <c r="H258"/>
      <c r="I258"/>
      <c r="J258"/>
      <c r="K258">
        <v>-12.304843517369417</v>
      </c>
      <c r="L258"/>
      <c r="M258"/>
      <c r="N258"/>
      <c r="O258" s="7">
        <v>-12.372842546366243</v>
      </c>
      <c r="P258" s="7"/>
      <c r="Q258" s="7"/>
      <c r="R258" s="7"/>
      <c r="S258" s="7">
        <v>-3.0579647609382001</v>
      </c>
      <c r="T258" s="7"/>
      <c r="U258" s="7"/>
      <c r="V258" s="7"/>
      <c r="W258" s="7"/>
      <c r="X258"/>
      <c r="Y258"/>
      <c r="Z258"/>
      <c r="AA258" s="7">
        <v>-3.3239835248787579</v>
      </c>
      <c r="AB258" s="7"/>
      <c r="AC258" s="7"/>
      <c r="AD258" s="7"/>
      <c r="AE258" s="7"/>
      <c r="AF258" s="7"/>
      <c r="AG258" s="7"/>
      <c r="AH258" s="7"/>
    </row>
    <row r="259" spans="1:34" x14ac:dyDescent="0.2">
      <c r="A259" s="7" t="s">
        <v>339</v>
      </c>
      <c r="B259" s="2" t="s">
        <v>35</v>
      </c>
      <c r="C259" s="7">
        <v>-11.31800239102567</v>
      </c>
      <c r="D259" s="7"/>
      <c r="E259" s="7"/>
      <c r="F259" s="7"/>
      <c r="G259" s="7"/>
      <c r="H259"/>
      <c r="I259"/>
      <c r="J259"/>
      <c r="K259"/>
      <c r="L259"/>
      <c r="M259"/>
      <c r="N259"/>
      <c r="O259" s="7">
        <v>-11.284342514326168</v>
      </c>
      <c r="P259" s="7"/>
      <c r="Q259" s="7"/>
      <c r="R259" s="7"/>
      <c r="S259" s="7">
        <v>-4.3189633586542691</v>
      </c>
      <c r="T259" s="7"/>
      <c r="U259" s="7"/>
      <c r="V259" s="7"/>
      <c r="W259" s="7">
        <v>-3.0108266163527473</v>
      </c>
      <c r="X259"/>
      <c r="Y259"/>
      <c r="Z259"/>
      <c r="AA259" s="7">
        <v>-7.1725598398007335</v>
      </c>
      <c r="AB259" s="7"/>
      <c r="AC259" s="7"/>
      <c r="AD259" s="7"/>
      <c r="AE259" s="7">
        <v>-10.281969166585508</v>
      </c>
      <c r="AF259" s="7"/>
      <c r="AG259" s="7"/>
      <c r="AH259" s="7"/>
    </row>
    <row r="260" spans="1:34" x14ac:dyDescent="0.2">
      <c r="A260" s="7" t="s">
        <v>340</v>
      </c>
      <c r="B260" s="2" t="s">
        <v>35</v>
      </c>
      <c r="C260" s="7"/>
      <c r="D260" s="7"/>
      <c r="E260" s="7"/>
      <c r="F260" s="7"/>
      <c r="G260" s="7"/>
      <c r="H260"/>
      <c r="I260"/>
      <c r="J260"/>
      <c r="K260">
        <v>-9.2574153104675343</v>
      </c>
      <c r="L260"/>
      <c r="M260"/>
      <c r="N260"/>
      <c r="O260" s="7"/>
      <c r="P260" s="7"/>
      <c r="Q260" s="7"/>
      <c r="R260" s="7"/>
      <c r="S260" s="7">
        <v>-11.539245935392721</v>
      </c>
      <c r="T260" s="7"/>
      <c r="U260" s="7"/>
      <c r="V260" s="7"/>
      <c r="W260" s="7">
        <v>-11.367684417112653</v>
      </c>
      <c r="X260"/>
      <c r="Y260"/>
      <c r="Z260"/>
      <c r="AA260" s="7"/>
      <c r="AB260" s="7"/>
      <c r="AC260" s="7"/>
      <c r="AD260" s="7"/>
      <c r="AE260" s="7"/>
      <c r="AF260" s="7"/>
      <c r="AG260" s="7"/>
      <c r="AH260" s="7"/>
    </row>
    <row r="261" spans="1:34" x14ac:dyDescent="0.2">
      <c r="A261" s="7" t="s">
        <v>341</v>
      </c>
      <c r="B261" s="2" t="s">
        <v>35</v>
      </c>
      <c r="C261" s="7"/>
      <c r="D261" s="7"/>
      <c r="E261" s="7"/>
      <c r="F261" s="7"/>
      <c r="G261" s="7"/>
      <c r="H261"/>
      <c r="I261"/>
      <c r="J261"/>
      <c r="K261">
        <v>-10.134561677926841</v>
      </c>
      <c r="L261"/>
      <c r="M261"/>
      <c r="N261"/>
      <c r="O261" s="7"/>
      <c r="P261" s="7"/>
      <c r="Q261" s="7"/>
      <c r="R261" s="7"/>
      <c r="S261" s="7">
        <v>-10.191425937851752</v>
      </c>
      <c r="T261" s="7"/>
      <c r="U261" s="7"/>
      <c r="V261" s="7"/>
      <c r="W261" s="7">
        <v>-9.6048269202928402</v>
      </c>
      <c r="X261"/>
      <c r="Y261"/>
      <c r="Z261"/>
      <c r="AA261" s="7">
        <v>-10.133581528617734</v>
      </c>
      <c r="AB261" s="7"/>
      <c r="AC261" s="7"/>
      <c r="AD261" s="7"/>
      <c r="AE261" s="7"/>
      <c r="AF261" s="7"/>
      <c r="AG261" s="7"/>
      <c r="AH261" s="7"/>
    </row>
    <row r="262" spans="1:34" x14ac:dyDescent="0.2">
      <c r="A262" s="7" t="s">
        <v>342</v>
      </c>
      <c r="B262" s="2" t="s">
        <v>35</v>
      </c>
      <c r="C262" s="7"/>
      <c r="D262" s="7"/>
      <c r="E262" s="7"/>
      <c r="F262" s="7"/>
      <c r="G262" s="7"/>
      <c r="H262"/>
      <c r="I262"/>
      <c r="J262"/>
      <c r="K262">
        <v>-10.053640868381242</v>
      </c>
      <c r="L262"/>
      <c r="M262"/>
      <c r="N262"/>
      <c r="O262" s="7">
        <v>-11.848074824052107</v>
      </c>
      <c r="P262" s="7"/>
      <c r="Q262" s="7"/>
      <c r="R262" s="7"/>
      <c r="S262" s="7">
        <v>-3.9026887088144968</v>
      </c>
      <c r="T262" s="7"/>
      <c r="U262" s="7"/>
      <c r="V262" s="7"/>
      <c r="W262" s="7">
        <v>-5.9609699163560821</v>
      </c>
      <c r="X262"/>
      <c r="Y262"/>
      <c r="Z262"/>
      <c r="AA262" s="7">
        <v>-10.945745515155622</v>
      </c>
      <c r="AB262" s="7"/>
      <c r="AC262" s="7"/>
      <c r="AD262" s="7"/>
      <c r="AE262" s="7">
        <v>-11.653056398369051</v>
      </c>
      <c r="AF262" s="7"/>
      <c r="AG262" s="7"/>
      <c r="AH262" s="7"/>
    </row>
    <row r="263" spans="1:34" x14ac:dyDescent="0.2">
      <c r="A263" s="7" t="s">
        <v>343</v>
      </c>
      <c r="B263" s="2" t="s">
        <v>35</v>
      </c>
      <c r="C263" s="7"/>
      <c r="D263" s="7"/>
      <c r="E263" s="7"/>
      <c r="F263" s="7"/>
      <c r="G263" s="7"/>
      <c r="H263"/>
      <c r="I263"/>
      <c r="J263"/>
      <c r="K263">
        <v>-11.84778680700021</v>
      </c>
      <c r="L263"/>
      <c r="M263"/>
      <c r="N263"/>
      <c r="O263" s="7"/>
      <c r="P263" s="7"/>
      <c r="Q263" s="7"/>
      <c r="R263" s="7"/>
      <c r="S263" s="7">
        <v>-10.954691749424718</v>
      </c>
      <c r="T263" s="7"/>
      <c r="U263" s="7"/>
      <c r="V263" s="7"/>
      <c r="W263" s="7">
        <v>-13.455555573116145</v>
      </c>
      <c r="X263"/>
      <c r="Y263"/>
      <c r="Z263"/>
      <c r="AA263" s="7">
        <v>-11.846806657691102</v>
      </c>
      <c r="AB263" s="7"/>
      <c r="AC263" s="7"/>
      <c r="AD263" s="7"/>
      <c r="AE263" s="7">
        <v>-12.746762618846928</v>
      </c>
      <c r="AF263" s="7"/>
      <c r="AG263" s="7"/>
      <c r="AH263" s="7"/>
    </row>
    <row r="264" spans="1:34" x14ac:dyDescent="0.2">
      <c r="A264" s="7" t="s">
        <v>344</v>
      </c>
      <c r="B264" s="2" t="s">
        <v>35</v>
      </c>
      <c r="C264" s="7"/>
      <c r="D264" s="7"/>
      <c r="E264" s="7"/>
      <c r="F264" s="7"/>
      <c r="G264" s="7"/>
      <c r="H264"/>
      <c r="I264"/>
      <c r="J264"/>
      <c r="K264">
        <v>-14.250256029423294</v>
      </c>
      <c r="L264"/>
      <c r="M264"/>
      <c r="N264"/>
      <c r="O264" s="7">
        <v>-9.8588234397828245</v>
      </c>
      <c r="P264" s="7"/>
      <c r="Q264" s="7"/>
      <c r="R264" s="7"/>
      <c r="S264" s="7">
        <v>-10.744184094957047</v>
      </c>
      <c r="T264" s="7"/>
      <c r="U264" s="7"/>
      <c r="V264" s="7"/>
      <c r="W264" s="7">
        <v>-12.27306229481807</v>
      </c>
      <c r="X264"/>
      <c r="Y264"/>
      <c r="Z264"/>
      <c r="AA264" s="7">
        <v>-4.3453940343780051</v>
      </c>
      <c r="AB264" s="7"/>
      <c r="AC264" s="7"/>
      <c r="AD264" s="7"/>
      <c r="AE264" s="7">
        <v>-12.14923184127001</v>
      </c>
      <c r="AF264" s="7"/>
      <c r="AG264" s="7"/>
      <c r="AH264" s="7"/>
    </row>
    <row r="265" spans="1:34" x14ac:dyDescent="0.2">
      <c r="A265" s="7" t="s">
        <v>345</v>
      </c>
      <c r="B265" s="2" t="s">
        <v>35</v>
      </c>
      <c r="C265" s="7">
        <v>-12.831026041159447</v>
      </c>
      <c r="D265" s="7"/>
      <c r="E265" s="7"/>
      <c r="F265" s="7"/>
      <c r="G265" s="7">
        <v>-15.819598612059016</v>
      </c>
      <c r="H265"/>
      <c r="I265"/>
      <c r="J265"/>
      <c r="K265">
        <v>-14.270412519654064</v>
      </c>
      <c r="L265"/>
      <c r="M265"/>
      <c r="N265"/>
      <c r="O265" s="7">
        <v>-12.949369257904992</v>
      </c>
      <c r="P265" s="7"/>
      <c r="Q265" s="7"/>
      <c r="R265" s="7"/>
      <c r="S265" s="7">
        <v>-3.5486520337755527</v>
      </c>
      <c r="T265" s="7"/>
      <c r="U265" s="7"/>
      <c r="V265" s="7"/>
      <c r="W265" s="7">
        <v>-11.93958183043414</v>
      </c>
      <c r="X265"/>
      <c r="Y265"/>
      <c r="Z265"/>
      <c r="AA265" s="7">
        <v>-6.5415119157817552</v>
      </c>
      <c r="AB265" s="7"/>
      <c r="AC265" s="7"/>
      <c r="AD265" s="7"/>
      <c r="AE265" s="7">
        <v>-12.584425830779622</v>
      </c>
      <c r="AF265" s="7"/>
      <c r="AG265" s="7"/>
      <c r="AH265" s="7"/>
    </row>
    <row r="266" spans="1:34" x14ac:dyDescent="0.2">
      <c r="A266" s="7" t="s">
        <v>346</v>
      </c>
      <c r="B266" s="2" t="s">
        <v>42</v>
      </c>
      <c r="C266" s="7"/>
      <c r="D266" s="3">
        <f>COUNT(C266:C275)</f>
        <v>5</v>
      </c>
      <c r="E266" s="3">
        <f>10-D266</f>
        <v>5</v>
      </c>
      <c r="F266" s="11">
        <f>COUNTIF(C266:C275,"&lt;=-10,11")/D266</f>
        <v>0.8</v>
      </c>
      <c r="G266" s="7"/>
      <c r="H266" s="3">
        <f t="shared" ref="H266" si="490">COUNT(G266:G275)</f>
        <v>3</v>
      </c>
      <c r="I266" s="3">
        <f t="shared" ref="I266" si="491">10-H266</f>
        <v>7</v>
      </c>
      <c r="J266" s="11">
        <f t="shared" ref="J266" si="492">COUNTIF(G266:G275,"&lt;=-11,29")/H266</f>
        <v>0.66666666666666663</v>
      </c>
      <c r="K266">
        <v>-11.500771011113695</v>
      </c>
      <c r="L266" s="3">
        <f t="shared" ref="L266" si="493">COUNT(K266:K275)</f>
        <v>3</v>
      </c>
      <c r="M266" s="3">
        <f t="shared" ref="M266" si="494">10-L266</f>
        <v>7</v>
      </c>
      <c r="N266" s="11">
        <f t="shared" ref="N266" si="495">COUNTIF(K266:K275,"&lt;=-11,84")/L266</f>
        <v>0.33333333333333331</v>
      </c>
      <c r="O266" s="7"/>
      <c r="P266" s="3">
        <f t="shared" ref="P266" si="496">COUNT(O266:O275)</f>
        <v>2</v>
      </c>
      <c r="Q266" s="3">
        <f t="shared" ref="Q266" si="497">10-P266</f>
        <v>8</v>
      </c>
      <c r="R266" s="11">
        <f t="shared" ref="R266" si="498">COUNTIF(O266:O275,"&lt;=-11,21")/P266</f>
        <v>0.5</v>
      </c>
      <c r="S266" s="7">
        <v>-10.84714188823359</v>
      </c>
      <c r="T266" s="3">
        <f t="shared" ref="T266" si="499">COUNT(S266:S275)</f>
        <v>10</v>
      </c>
      <c r="U266" s="3">
        <f t="shared" ref="U266" si="500">10-T266</f>
        <v>0</v>
      </c>
      <c r="V266" s="11">
        <f t="shared" ref="V266" si="501">COUNTIF(S266:S275,"&lt;=-6,98")/T266</f>
        <v>0.6</v>
      </c>
      <c r="W266" s="7">
        <v>-11.108539777229629</v>
      </c>
      <c r="X266" s="3">
        <f t="shared" ref="X266" si="502">COUNT(W266:W275)</f>
        <v>8</v>
      </c>
      <c r="Y266" s="3">
        <f t="shared" ref="Y266" si="503">10-X266</f>
        <v>2</v>
      </c>
      <c r="Z266" s="11">
        <f t="shared" ref="Z266" si="504">COUNTIF(W266:W275,"&lt;=-10,28")/X266</f>
        <v>0.5</v>
      </c>
      <c r="AA266" s="7">
        <v>-10.821718956691949</v>
      </c>
      <c r="AB266" s="3">
        <f t="shared" ref="AB266" si="505">COUNT(AA266:AA275)</f>
        <v>9</v>
      </c>
      <c r="AC266" s="3">
        <f t="shared" ref="AC266" si="506">10-AB266</f>
        <v>1</v>
      </c>
      <c r="AD266" s="11">
        <f t="shared" ref="AD266" si="507">COUNTIF(AA266:AA275,"&lt;=-9,10")/AB266</f>
        <v>0.77777777777777779</v>
      </c>
      <c r="AE266" s="7">
        <v>-10.399746822960411</v>
      </c>
      <c r="AF266" s="3">
        <f t="shared" ref="AF266" si="508">COUNT(AE266:AE275)</f>
        <v>8</v>
      </c>
      <c r="AG266" s="3">
        <f t="shared" ref="AG266" si="509">10-AF266</f>
        <v>2</v>
      </c>
      <c r="AH266" s="11">
        <f t="shared" ref="AH266" si="510">COUNTIF(AE266:AE275,"&lt;=-9,99")/AF266</f>
        <v>0.625</v>
      </c>
    </row>
    <row r="267" spans="1:34" x14ac:dyDescent="0.2">
      <c r="A267" s="7" t="s">
        <v>347</v>
      </c>
      <c r="B267" s="2" t="s">
        <v>42</v>
      </c>
      <c r="C267" s="7">
        <v>-8.0616419034756319</v>
      </c>
      <c r="D267" s="7"/>
      <c r="E267" s="7"/>
      <c r="F267" s="7"/>
      <c r="G267" s="7">
        <v>-12.593356799401731</v>
      </c>
      <c r="H267"/>
      <c r="I267"/>
      <c r="J267"/>
      <c r="K267">
        <v>-11.436488129775539</v>
      </c>
      <c r="L267"/>
      <c r="M267"/>
      <c r="N267"/>
      <c r="O267" s="7"/>
      <c r="P267" s="7"/>
      <c r="Q267" s="7"/>
      <c r="R267" s="7"/>
      <c r="S267" s="7">
        <v>-8.619628658027132</v>
      </c>
      <c r="T267" s="7"/>
      <c r="U267" s="7"/>
      <c r="V267" s="7"/>
      <c r="W267" s="7">
        <v>-9.6179921411893741</v>
      </c>
      <c r="X267"/>
      <c r="Y267"/>
      <c r="Z267"/>
      <c r="AA267" s="7">
        <v>-8.1687214397715291</v>
      </c>
      <c r="AB267" s="7"/>
      <c r="AC267" s="7"/>
      <c r="AD267" s="7"/>
      <c r="AE267" s="7">
        <v>-13.335463941622256</v>
      </c>
      <c r="AF267" s="7"/>
      <c r="AG267" s="7"/>
      <c r="AH267" s="7"/>
    </row>
    <row r="268" spans="1:34" x14ac:dyDescent="0.2">
      <c r="A268" s="7" t="s">
        <v>348</v>
      </c>
      <c r="B268" s="2" t="s">
        <v>42</v>
      </c>
      <c r="C268" s="7">
        <v>-13.223592628923083</v>
      </c>
      <c r="D268" s="7"/>
      <c r="E268" s="7"/>
      <c r="F268" s="7"/>
      <c r="G268" s="7"/>
      <c r="H268"/>
      <c r="I268"/>
      <c r="J268"/>
      <c r="K268"/>
      <c r="L268"/>
      <c r="M268"/>
      <c r="N268"/>
      <c r="O268" s="7">
        <v>-9.6414961275275353</v>
      </c>
      <c r="P268" s="7"/>
      <c r="Q268" s="7"/>
      <c r="R268" s="7"/>
      <c r="S268" s="7">
        <v>-12.12038129692634</v>
      </c>
      <c r="T268" s="7"/>
      <c r="U268" s="7"/>
      <c r="V268" s="7"/>
      <c r="W268" s="7">
        <v>-11.94881977864627</v>
      </c>
      <c r="X268"/>
      <c r="Y268"/>
      <c r="Z268"/>
      <c r="AA268" s="7">
        <v>-11.340070863221229</v>
      </c>
      <c r="AB268" s="7"/>
      <c r="AC268" s="7"/>
      <c r="AD268" s="7"/>
      <c r="AE268" s="7">
        <v>-7.9670083299706373</v>
      </c>
      <c r="AF268" s="7"/>
      <c r="AG268" s="7"/>
      <c r="AH268" s="7"/>
    </row>
    <row r="269" spans="1:34" x14ac:dyDescent="0.2">
      <c r="A269" s="7" t="s">
        <v>349</v>
      </c>
      <c r="B269" s="2" t="s">
        <v>42</v>
      </c>
      <c r="C269" s="7">
        <v>-11.328615832427857</v>
      </c>
      <c r="D269" s="7"/>
      <c r="E269" s="7"/>
      <c r="F269" s="7"/>
      <c r="G269" s="7">
        <v>-13.995260308440065</v>
      </c>
      <c r="H269"/>
      <c r="I269"/>
      <c r="J269"/>
      <c r="K269">
        <v>-13.031036716756269</v>
      </c>
      <c r="L269"/>
      <c r="M269"/>
      <c r="N269"/>
      <c r="O269" s="7"/>
      <c r="P269" s="7"/>
      <c r="Q269" s="7"/>
      <c r="R269" s="7"/>
      <c r="S269" s="7">
        <v>-6.4506174408299399</v>
      </c>
      <c r="T269" s="7"/>
      <c r="U269" s="7"/>
      <c r="V269" s="7"/>
      <c r="W269" s="7">
        <v>-11.638805482872202</v>
      </c>
      <c r="X269"/>
      <c r="Y269"/>
      <c r="Z269"/>
      <c r="AA269" s="7">
        <v>-12.03005656744716</v>
      </c>
      <c r="AB269" s="7"/>
      <c r="AC269" s="7"/>
      <c r="AD269" s="7"/>
      <c r="AE269" s="7">
        <v>-8.930012528602985</v>
      </c>
      <c r="AF269" s="7"/>
      <c r="AG269" s="7"/>
      <c r="AH269" s="7"/>
    </row>
    <row r="270" spans="1:34" x14ac:dyDescent="0.2">
      <c r="A270" s="7" t="s">
        <v>350</v>
      </c>
      <c r="B270" s="2" t="s">
        <v>42</v>
      </c>
      <c r="C270" s="7"/>
      <c r="D270" s="7"/>
      <c r="E270" s="7"/>
      <c r="F270" s="7"/>
      <c r="G270" s="7"/>
      <c r="H270"/>
      <c r="I270"/>
      <c r="J270"/>
      <c r="K270"/>
      <c r="L270"/>
      <c r="M270"/>
      <c r="N270"/>
      <c r="O270" s="7"/>
      <c r="P270" s="7"/>
      <c r="Q270" s="7"/>
      <c r="R270" s="7"/>
      <c r="S270" s="7">
        <v>-3.572213541656311</v>
      </c>
      <c r="T270" s="7"/>
      <c r="U270" s="7"/>
      <c r="V270" s="7"/>
      <c r="W270" s="7"/>
      <c r="X270"/>
      <c r="Y270"/>
      <c r="Z270"/>
      <c r="AA270" s="7">
        <v>-11.404771605242242</v>
      </c>
      <c r="AB270" s="7"/>
      <c r="AC270" s="7"/>
      <c r="AD270" s="7"/>
      <c r="AE270" s="7">
        <v>-11.304727566398066</v>
      </c>
      <c r="AF270" s="7"/>
      <c r="AG270" s="7"/>
      <c r="AH270" s="7"/>
    </row>
    <row r="271" spans="1:34" x14ac:dyDescent="0.2">
      <c r="A271" s="7" t="s">
        <v>351</v>
      </c>
      <c r="B271" s="2" t="s">
        <v>42</v>
      </c>
      <c r="C271" s="7"/>
      <c r="D271" s="7"/>
      <c r="E271" s="7"/>
      <c r="F271" s="7"/>
      <c r="G271" s="7"/>
      <c r="H271"/>
      <c r="I271"/>
      <c r="J271"/>
      <c r="K271"/>
      <c r="L271"/>
      <c r="M271"/>
      <c r="N271"/>
      <c r="O271" s="7"/>
      <c r="P271" s="7"/>
      <c r="Q271" s="7"/>
      <c r="R271" s="7"/>
      <c r="S271" s="7">
        <v>-7.8212874806025878</v>
      </c>
      <c r="T271" s="7"/>
      <c r="U271" s="7"/>
      <c r="V271" s="7"/>
      <c r="W271" s="7">
        <v>-9.4570808843801224</v>
      </c>
      <c r="X271"/>
      <c r="Y271"/>
      <c r="Z271"/>
      <c r="AA271" s="7">
        <v>-10.433294469676238</v>
      </c>
      <c r="AB271" s="7"/>
      <c r="AC271" s="7"/>
      <c r="AD271" s="7"/>
      <c r="AE271" s="7">
        <v>-10.333250430832063</v>
      </c>
      <c r="AF271" s="7"/>
      <c r="AG271" s="7"/>
      <c r="AH271" s="7"/>
    </row>
    <row r="272" spans="1:34" x14ac:dyDescent="0.2">
      <c r="A272" s="7" t="s">
        <v>352</v>
      </c>
      <c r="B272" s="2" t="s">
        <v>42</v>
      </c>
      <c r="C272" s="7">
        <v>-12.652575862617706</v>
      </c>
      <c r="D272" s="7"/>
      <c r="E272" s="7"/>
      <c r="F272" s="7"/>
      <c r="G272" s="7"/>
      <c r="H272"/>
      <c r="I272"/>
      <c r="J272"/>
      <c r="K272"/>
      <c r="L272"/>
      <c r="M272"/>
      <c r="N272"/>
      <c r="O272" s="7"/>
      <c r="P272" s="7"/>
      <c r="Q272" s="7"/>
      <c r="R272" s="7"/>
      <c r="S272" s="7">
        <v>4.5760489398623534</v>
      </c>
      <c r="T272" s="7"/>
      <c r="U272" s="7"/>
      <c r="V272" s="7"/>
      <c r="W272" s="7"/>
      <c r="X272"/>
      <c r="Y272"/>
      <c r="Z272"/>
      <c r="AA272" s="7"/>
      <c r="AB272" s="7"/>
      <c r="AC272" s="7"/>
      <c r="AD272" s="7"/>
      <c r="AE272" s="7">
        <v>-10.669010058071677</v>
      </c>
      <c r="AF272" s="7"/>
      <c r="AG272" s="7"/>
      <c r="AH272" s="7"/>
    </row>
    <row r="273" spans="1:34" x14ac:dyDescent="0.2">
      <c r="A273" s="7" t="s">
        <v>353</v>
      </c>
      <c r="B273" s="2" t="s">
        <v>42</v>
      </c>
      <c r="C273" s="7"/>
      <c r="D273" s="7"/>
      <c r="E273" s="7"/>
      <c r="F273" s="7"/>
      <c r="G273" s="7">
        <v>-11.287102158211043</v>
      </c>
      <c r="H273"/>
      <c r="I273"/>
      <c r="J273"/>
      <c r="K273"/>
      <c r="L273"/>
      <c r="M273"/>
      <c r="N273"/>
      <c r="O273" s="7"/>
      <c r="P273" s="7"/>
      <c r="Q273" s="7"/>
      <c r="R273" s="7"/>
      <c r="S273" s="7">
        <v>-10.552011768362769</v>
      </c>
      <c r="T273" s="7"/>
      <c r="U273" s="7"/>
      <c r="V273" s="7"/>
      <c r="W273" s="7">
        <v>-14.322964755421941</v>
      </c>
      <c r="X273"/>
      <c r="Y273"/>
      <c r="Z273"/>
      <c r="AA273" s="7">
        <v>2.4217338752457773</v>
      </c>
      <c r="AB273" s="7"/>
      <c r="AC273" s="7"/>
      <c r="AD273" s="7"/>
      <c r="AE273" s="7">
        <v>4.9982125929276071</v>
      </c>
      <c r="AF273" s="7"/>
      <c r="AG273" s="7"/>
      <c r="AH273" s="7"/>
    </row>
    <row r="274" spans="1:34" x14ac:dyDescent="0.2">
      <c r="A274" s="7" t="s">
        <v>354</v>
      </c>
      <c r="B274" s="2" t="s">
        <v>42</v>
      </c>
      <c r="C274" s="7">
        <v>-12.061867790598253</v>
      </c>
      <c r="D274" s="7"/>
      <c r="E274" s="7"/>
      <c r="F274" s="7"/>
      <c r="G274" s="7"/>
      <c r="H274"/>
      <c r="I274"/>
      <c r="J274"/>
      <c r="K274"/>
      <c r="L274"/>
      <c r="M274"/>
      <c r="N274"/>
      <c r="O274" s="7">
        <v>-12.1802110073438</v>
      </c>
      <c r="P274" s="7"/>
      <c r="Q274" s="7"/>
      <c r="R274" s="7"/>
      <c r="S274" s="7">
        <v>-4.6099283043704329</v>
      </c>
      <c r="T274" s="7"/>
      <c r="U274" s="7"/>
      <c r="V274" s="7"/>
      <c r="W274" s="7">
        <v>-4.3386344395051468</v>
      </c>
      <c r="X274"/>
      <c r="Y274"/>
      <c r="Z274"/>
      <c r="AA274" s="7">
        <v>-10.178346024896401</v>
      </c>
      <c r="AB274" s="7"/>
      <c r="AC274" s="7"/>
      <c r="AD274" s="7"/>
      <c r="AE274" s="7"/>
      <c r="AF274" s="7"/>
      <c r="AG274" s="7"/>
      <c r="AH274" s="7"/>
    </row>
    <row r="275" spans="1:34" x14ac:dyDescent="0.2">
      <c r="A275" s="7" t="s">
        <v>355</v>
      </c>
      <c r="B275" s="2" t="s">
        <v>42</v>
      </c>
      <c r="C275" s="7"/>
      <c r="D275" s="7"/>
      <c r="E275" s="7"/>
      <c r="F275" s="7"/>
      <c r="G275" s="7"/>
      <c r="H275"/>
      <c r="I275"/>
      <c r="J275"/>
      <c r="K275"/>
      <c r="L275"/>
      <c r="M275"/>
      <c r="N275"/>
      <c r="O275" s="7"/>
      <c r="P275" s="7"/>
      <c r="Q275" s="7"/>
      <c r="R275" s="7"/>
      <c r="S275" s="7">
        <v>-10.99074926782677</v>
      </c>
      <c r="T275" s="7"/>
      <c r="U275" s="7"/>
      <c r="V275" s="7"/>
      <c r="W275" s="7">
        <v>-10.181757828931408</v>
      </c>
      <c r="X275"/>
      <c r="Y275"/>
      <c r="Z275"/>
      <c r="AA275" s="7">
        <v>-14.380363835563973</v>
      </c>
      <c r="AB275" s="7"/>
      <c r="AC275" s="7"/>
      <c r="AD275" s="7"/>
      <c r="AE275" s="7"/>
      <c r="AF275" s="7"/>
      <c r="AG275" s="7"/>
      <c r="AH275" s="7"/>
    </row>
    <row r="276" spans="1:34" x14ac:dyDescent="0.2">
      <c r="A276" s="7" t="s">
        <v>356</v>
      </c>
      <c r="B276" s="2" t="s">
        <v>48</v>
      </c>
      <c r="C276" s="7"/>
      <c r="D276" s="3">
        <f>COUNT(C276:C285)</f>
        <v>1</v>
      </c>
      <c r="E276" s="3">
        <f>10-D276</f>
        <v>9</v>
      </c>
      <c r="F276" s="11">
        <f>COUNTIF(C276:C285,"&lt;=-10,11")/D276</f>
        <v>0</v>
      </c>
      <c r="G276" s="7"/>
      <c r="H276" s="3">
        <f t="shared" ref="H276" si="511">COUNT(G276:G285)</f>
        <v>2</v>
      </c>
      <c r="I276" s="3">
        <f t="shared" ref="I276" si="512">10-H276</f>
        <v>8</v>
      </c>
      <c r="J276" s="11">
        <f t="shared" ref="J276" si="513">COUNTIF(G276:G285,"&lt;=-11,29")/H276</f>
        <v>0.5</v>
      </c>
      <c r="K276"/>
      <c r="L276" s="3">
        <f t="shared" ref="L276" si="514">COUNT(K276:K285)</f>
        <v>4</v>
      </c>
      <c r="M276" s="3">
        <f t="shared" ref="M276" si="515">10-L276</f>
        <v>6</v>
      </c>
      <c r="N276" s="11">
        <f t="shared" ref="N276" si="516">COUNTIF(K276:K285,"&lt;=-11,84")/L276</f>
        <v>0.5</v>
      </c>
      <c r="O276" s="7"/>
      <c r="P276" s="3">
        <f t="shared" ref="P276" si="517">COUNT(O276:O285)</f>
        <v>1</v>
      </c>
      <c r="Q276" s="3">
        <f t="shared" ref="Q276" si="518">10-P276</f>
        <v>9</v>
      </c>
      <c r="R276" s="11">
        <f t="shared" ref="R276" si="519">COUNTIF(O276:O285,"&lt;=-11,21")/P276</f>
        <v>0</v>
      </c>
      <c r="S276" s="7">
        <v>-9.3678044225104582</v>
      </c>
      <c r="T276" s="3">
        <f t="shared" ref="T276" si="520">COUNT(S276:S285)</f>
        <v>10</v>
      </c>
      <c r="U276" s="3">
        <f t="shared" ref="U276" si="521">10-T276</f>
        <v>0</v>
      </c>
      <c r="V276" s="11">
        <f t="shared" ref="V276" si="522">COUNTIF(S276:S285,"&lt;=-6,98")/T276</f>
        <v>0.6</v>
      </c>
      <c r="W276" s="7">
        <v>-10.3661679056727</v>
      </c>
      <c r="X276" s="3">
        <f t="shared" ref="X276" si="523">COUNT(W276:W285)</f>
        <v>9</v>
      </c>
      <c r="Y276" s="3">
        <f t="shared" ref="Y276" si="524">10-X276</f>
        <v>1</v>
      </c>
      <c r="Z276" s="11">
        <f t="shared" ref="Z276" si="525">COUNTIF(W276:W285,"&lt;=-10,28")/X276</f>
        <v>0.22222222222222221</v>
      </c>
      <c r="AA276" s="7">
        <v>-7.8829498723315181</v>
      </c>
      <c r="AB276" s="3">
        <f t="shared" ref="AB276" si="526">COUNT(AA276:AA285)</f>
        <v>10</v>
      </c>
      <c r="AC276" s="3">
        <f t="shared" ref="AC276" si="527">10-AB276</f>
        <v>0</v>
      </c>
      <c r="AD276" s="11">
        <f t="shared" ref="AD276" si="528">COUNTIF(AA276:AA285,"&lt;=-9,10")/AB276</f>
        <v>0.5</v>
      </c>
      <c r="AE276" s="7"/>
      <c r="AF276" s="3">
        <f t="shared" ref="AF276" si="529">COUNT(AE276:AE285)</f>
        <v>5</v>
      </c>
      <c r="AG276" s="3">
        <f t="shared" ref="AG276" si="530">10-AF276</f>
        <v>5</v>
      </c>
      <c r="AH276" s="11">
        <f t="shared" ref="AH276" si="531">COUNTIF(AE276:AE285,"&lt;=-9,99")/AF276</f>
        <v>0.4</v>
      </c>
    </row>
    <row r="277" spans="1:34" x14ac:dyDescent="0.2">
      <c r="A277" s="7" t="s">
        <v>357</v>
      </c>
      <c r="B277" s="2" t="s">
        <v>48</v>
      </c>
      <c r="C277" s="7"/>
      <c r="D277" s="7"/>
      <c r="E277" s="7"/>
      <c r="F277" s="7"/>
      <c r="G277" s="7"/>
      <c r="H277"/>
      <c r="I277"/>
      <c r="J277"/>
      <c r="K277">
        <v>-13.516368496544946</v>
      </c>
      <c r="L277"/>
      <c r="M277"/>
      <c r="N277"/>
      <c r="O277" s="7"/>
      <c r="P277" s="7"/>
      <c r="Q277" s="7"/>
      <c r="R277" s="7"/>
      <c r="S277" s="7">
        <v>-10.858293468633649</v>
      </c>
      <c r="T277" s="7"/>
      <c r="U277" s="7"/>
      <c r="V277" s="7"/>
      <c r="W277" s="7"/>
      <c r="X277"/>
      <c r="Y277"/>
      <c r="Z277"/>
      <c r="AA277" s="7">
        <v>-5.8226759911193549</v>
      </c>
      <c r="AB277" s="7"/>
      <c r="AC277" s="7"/>
      <c r="AD277" s="7"/>
      <c r="AE277" s="7"/>
      <c r="AF277" s="7"/>
      <c r="AG277" s="7"/>
      <c r="AH277" s="7"/>
    </row>
    <row r="278" spans="1:34" x14ac:dyDescent="0.2">
      <c r="A278" s="7" t="s">
        <v>358</v>
      </c>
      <c r="B278" s="2" t="s">
        <v>48</v>
      </c>
      <c r="C278" s="7"/>
      <c r="D278" s="7"/>
      <c r="E278" s="7"/>
      <c r="F278" s="7"/>
      <c r="G278" s="7"/>
      <c r="H278"/>
      <c r="I278"/>
      <c r="J278"/>
      <c r="K278"/>
      <c r="L278"/>
      <c r="M278"/>
      <c r="N278"/>
      <c r="O278" s="7"/>
      <c r="P278" s="7"/>
      <c r="Q278" s="7"/>
      <c r="R278" s="7"/>
      <c r="S278" s="7">
        <v>-12.052237819969474</v>
      </c>
      <c r="T278" s="7"/>
      <c r="U278" s="7"/>
      <c r="V278" s="7"/>
      <c r="W278" s="7">
        <v>-6.675561871784792</v>
      </c>
      <c r="X278"/>
      <c r="Y278"/>
      <c r="Z278"/>
      <c r="AA278" s="7">
        <v>-11.441852387706675</v>
      </c>
      <c r="AB278" s="7"/>
      <c r="AC278" s="7"/>
      <c r="AD278" s="7"/>
      <c r="AE278" s="7"/>
      <c r="AF278" s="7"/>
      <c r="AG278" s="7"/>
      <c r="AH278" s="7"/>
    </row>
    <row r="279" spans="1:34" x14ac:dyDescent="0.2">
      <c r="A279" s="7" t="s">
        <v>359</v>
      </c>
      <c r="B279" s="2" t="s">
        <v>48</v>
      </c>
      <c r="C279" s="7"/>
      <c r="D279" s="7"/>
      <c r="E279" s="7"/>
      <c r="F279" s="7"/>
      <c r="G279" s="7">
        <v>-11.310897863087639</v>
      </c>
      <c r="H279"/>
      <c r="I279"/>
      <c r="J279"/>
      <c r="K279"/>
      <c r="L279"/>
      <c r="M279"/>
      <c r="N279"/>
      <c r="O279" s="7"/>
      <c r="P279" s="7"/>
      <c r="Q279" s="7"/>
      <c r="R279" s="7"/>
      <c r="S279" s="7">
        <v>7.8260900336996897E-2</v>
      </c>
      <c r="T279" s="7"/>
      <c r="U279" s="7"/>
      <c r="V279" s="7"/>
      <c r="W279" s="7">
        <v>-6.6325149426324153</v>
      </c>
      <c r="X279"/>
      <c r="Y279"/>
      <c r="Z279"/>
      <c r="AA279" s="7">
        <v>-8.345694122094736</v>
      </c>
      <c r="AB279" s="7"/>
      <c r="AC279" s="7"/>
      <c r="AD279" s="7"/>
      <c r="AE279" s="7">
        <v>-10.24565008325056</v>
      </c>
      <c r="AF279" s="7"/>
      <c r="AG279" s="7"/>
      <c r="AH279" s="7"/>
    </row>
    <row r="280" spans="1:34" x14ac:dyDescent="0.2">
      <c r="A280" s="7" t="s">
        <v>360</v>
      </c>
      <c r="B280" s="2" t="s">
        <v>48</v>
      </c>
      <c r="C280" s="7"/>
      <c r="D280" s="7"/>
      <c r="E280" s="7"/>
      <c r="F280" s="7"/>
      <c r="G280" s="7"/>
      <c r="H280"/>
      <c r="I280"/>
      <c r="J280"/>
      <c r="K280"/>
      <c r="L280"/>
      <c r="M280"/>
      <c r="N280"/>
      <c r="O280" s="7"/>
      <c r="P280" s="7"/>
      <c r="Q280" s="7"/>
      <c r="R280" s="7"/>
      <c r="S280" s="7">
        <v>-11.155154090832085</v>
      </c>
      <c r="T280" s="7"/>
      <c r="U280" s="7"/>
      <c r="V280" s="7"/>
      <c r="W280" s="7">
        <v>-6.8136675711097041</v>
      </c>
      <c r="X280"/>
      <c r="Y280"/>
      <c r="Z280"/>
      <c r="AA280" s="7">
        <v>-1.0409429205735368</v>
      </c>
      <c r="AB280" s="7"/>
      <c r="AC280" s="7"/>
      <c r="AD280" s="7"/>
      <c r="AE280" s="7">
        <v>-6.5378340241165942</v>
      </c>
      <c r="AF280" s="7"/>
      <c r="AG280" s="7"/>
      <c r="AH280" s="7"/>
    </row>
    <row r="281" spans="1:34" x14ac:dyDescent="0.2">
      <c r="A281" s="7" t="s">
        <v>361</v>
      </c>
      <c r="B281" s="2" t="s">
        <v>48</v>
      </c>
      <c r="C281" s="7"/>
      <c r="D281" s="7"/>
      <c r="E281" s="7"/>
      <c r="F281" s="7"/>
      <c r="G281" s="7"/>
      <c r="H281"/>
      <c r="I281"/>
      <c r="J281"/>
      <c r="K281">
        <v>-9.7623021325093191</v>
      </c>
      <c r="L281"/>
      <c r="M281"/>
      <c r="N281"/>
      <c r="O281" s="7"/>
      <c r="P281" s="7"/>
      <c r="Q281" s="7"/>
      <c r="R281" s="7"/>
      <c r="S281" s="7">
        <v>-9.9566699161841647</v>
      </c>
      <c r="T281" s="7"/>
      <c r="U281" s="7"/>
      <c r="V281" s="7"/>
      <c r="W281" s="7">
        <v>-4.7937215282088044</v>
      </c>
      <c r="X281"/>
      <c r="Y281"/>
      <c r="Z281"/>
      <c r="AA281" s="7">
        <v>-4.4918613082069836</v>
      </c>
      <c r="AB281" s="7"/>
      <c r="AC281" s="7"/>
      <c r="AD281" s="7"/>
      <c r="AE281" s="7"/>
      <c r="AF281" s="7"/>
      <c r="AG281" s="7"/>
      <c r="AH281" s="7"/>
    </row>
    <row r="282" spans="1:34" x14ac:dyDescent="0.2">
      <c r="A282" s="7" t="s">
        <v>362</v>
      </c>
      <c r="B282" s="2" t="s">
        <v>48</v>
      </c>
      <c r="C282" s="7"/>
      <c r="D282" s="7"/>
      <c r="E282" s="7"/>
      <c r="F282" s="7"/>
      <c r="G282" s="7"/>
      <c r="H282"/>
      <c r="I282"/>
      <c r="J282"/>
      <c r="K282"/>
      <c r="L282"/>
      <c r="M282"/>
      <c r="N282"/>
      <c r="O282" s="7"/>
      <c r="P282" s="7"/>
      <c r="Q282" s="7"/>
      <c r="R282" s="7"/>
      <c r="S282" s="7">
        <v>2.7724591592323242</v>
      </c>
      <c r="T282" s="7"/>
      <c r="U282" s="7"/>
      <c r="V282" s="7"/>
      <c r="W282" s="7">
        <v>-7.0227185890757422</v>
      </c>
      <c r="X282"/>
      <c r="Y282"/>
      <c r="Z282"/>
      <c r="AA282" s="7">
        <v>-11.62342303927965</v>
      </c>
      <c r="AB282" s="7"/>
      <c r="AC282" s="7"/>
      <c r="AD282" s="7"/>
      <c r="AE282" s="7"/>
      <c r="AF282" s="7"/>
      <c r="AG282" s="7"/>
      <c r="AH282" s="7"/>
    </row>
    <row r="283" spans="1:34" x14ac:dyDescent="0.2">
      <c r="A283" s="7" t="s">
        <v>363</v>
      </c>
      <c r="B283" s="2" t="s">
        <v>48</v>
      </c>
      <c r="C283" s="7"/>
      <c r="D283" s="7"/>
      <c r="E283" s="7"/>
      <c r="F283" s="7"/>
      <c r="G283" s="7"/>
      <c r="H283"/>
      <c r="I283"/>
      <c r="J283"/>
      <c r="K283"/>
      <c r="L283"/>
      <c r="M283"/>
      <c r="N283"/>
      <c r="O283" s="7"/>
      <c r="P283" s="7"/>
      <c r="Q283" s="7"/>
      <c r="R283" s="7"/>
      <c r="S283" s="7">
        <v>-9.0013501902981989</v>
      </c>
      <c r="T283" s="7"/>
      <c r="U283" s="7"/>
      <c r="V283" s="7"/>
      <c r="W283" s="7">
        <v>-12.087176514710782</v>
      </c>
      <c r="X283"/>
      <c r="Y283"/>
      <c r="Z283"/>
      <c r="AA283" s="7">
        <v>-9.478427599285741</v>
      </c>
      <c r="AB283" s="7"/>
      <c r="AC283" s="7"/>
      <c r="AD283" s="7"/>
      <c r="AE283" s="7">
        <v>-4.259442487718057</v>
      </c>
      <c r="AF283" s="7"/>
      <c r="AG283" s="7"/>
      <c r="AH283" s="7"/>
    </row>
    <row r="284" spans="1:34" x14ac:dyDescent="0.2">
      <c r="A284" s="7" t="s">
        <v>364</v>
      </c>
      <c r="B284" s="2" t="s">
        <v>48</v>
      </c>
      <c r="C284" s="7">
        <v>-9.5751933505813565</v>
      </c>
      <c r="D284" s="7"/>
      <c r="E284" s="7"/>
      <c r="F284" s="7"/>
      <c r="G284" s="7">
        <v>-10.604407905978272</v>
      </c>
      <c r="H284"/>
      <c r="I284"/>
      <c r="J284"/>
      <c r="K284">
        <v>-8.9239772802950679</v>
      </c>
      <c r="L284"/>
      <c r="M284"/>
      <c r="N284"/>
      <c r="O284" s="7">
        <v>-10.27849906804806</v>
      </c>
      <c r="P284" s="7"/>
      <c r="Q284" s="7"/>
      <c r="R284" s="7"/>
      <c r="S284" s="7">
        <v>-3.2865559236021133</v>
      </c>
      <c r="T284" s="7"/>
      <c r="U284" s="7"/>
      <c r="V284" s="7"/>
      <c r="W284" s="7">
        <v>7.7205329210626115</v>
      </c>
      <c r="X284"/>
      <c r="Y284"/>
      <c r="Z284"/>
      <c r="AA284" s="7">
        <v>-11.446559087042973</v>
      </c>
      <c r="AB284" s="7"/>
      <c r="AC284" s="7"/>
      <c r="AD284" s="7"/>
      <c r="AE284" s="7">
        <v>-9.7615525474776401</v>
      </c>
      <c r="AF284" s="7"/>
      <c r="AG284" s="7"/>
      <c r="AH284" s="7"/>
    </row>
    <row r="285" spans="1:34" x14ac:dyDescent="0.2">
      <c r="A285" s="7" t="s">
        <v>365</v>
      </c>
      <c r="B285" s="2" t="s">
        <v>48</v>
      </c>
      <c r="C285" s="7"/>
      <c r="D285" s="7"/>
      <c r="E285" s="7"/>
      <c r="F285" s="7"/>
      <c r="G285" s="7"/>
      <c r="H285"/>
      <c r="I285"/>
      <c r="J285"/>
      <c r="K285">
        <v>-12.086688553930109</v>
      </c>
      <c r="L285"/>
      <c r="M285"/>
      <c r="N285"/>
      <c r="O285" s="7"/>
      <c r="P285" s="7"/>
      <c r="Q285" s="7"/>
      <c r="R285" s="7"/>
      <c r="S285" s="7">
        <v>-3.3009167599657969</v>
      </c>
      <c r="T285" s="7"/>
      <c r="U285" s="7"/>
      <c r="V285" s="7"/>
      <c r="W285" s="7">
        <v>-9.6944573200460429</v>
      </c>
      <c r="X285"/>
      <c r="Y285"/>
      <c r="Z285"/>
      <c r="AA285" s="7">
        <v>-11.085708404621</v>
      </c>
      <c r="AB285" s="7"/>
      <c r="AC285" s="7"/>
      <c r="AD285" s="7"/>
      <c r="AE285" s="7">
        <v>-10.985664365776826</v>
      </c>
      <c r="AF285" s="7"/>
      <c r="AG285" s="7"/>
      <c r="AH285" s="7"/>
    </row>
    <row r="286" spans="1:34" x14ac:dyDescent="0.2">
      <c r="A286" s="7" t="s">
        <v>366</v>
      </c>
      <c r="B286" s="2" t="s">
        <v>55</v>
      </c>
      <c r="C286" s="7"/>
      <c r="D286" s="3">
        <f>COUNT(C286:C295)</f>
        <v>3</v>
      </c>
      <c r="E286" s="3">
        <f>10-D286</f>
        <v>7</v>
      </c>
      <c r="F286" s="11">
        <f>COUNTIF(C286:C295,"&lt;=-10,11")/D286</f>
        <v>0.33333333333333331</v>
      </c>
      <c r="G286" s="7"/>
      <c r="H286" s="3">
        <f t="shared" ref="H286" si="532">COUNT(G286:G295)</f>
        <v>2</v>
      </c>
      <c r="I286" s="3">
        <f t="shared" ref="I286" si="533">10-H286</f>
        <v>8</v>
      </c>
      <c r="J286" s="11">
        <f t="shared" ref="J286" si="534">COUNTIF(G286:G295,"&lt;=-11,29")/H286</f>
        <v>0</v>
      </c>
      <c r="K286"/>
      <c r="L286" s="3">
        <f t="shared" ref="L286" si="535">COUNT(K286:K295)</f>
        <v>3</v>
      </c>
      <c r="M286" s="3">
        <f t="shared" ref="M286" si="536">10-L286</f>
        <v>7</v>
      </c>
      <c r="N286" s="11">
        <f t="shared" ref="N286" si="537">COUNTIF(K286:K295,"&lt;=-11,84")/L286</f>
        <v>0.66666666666666663</v>
      </c>
      <c r="O286" s="7"/>
      <c r="P286" s="3">
        <f t="shared" ref="P286" si="538">COUNT(O286:O295)</f>
        <v>3</v>
      </c>
      <c r="Q286" s="3">
        <f t="shared" ref="Q286" si="539">10-P286</f>
        <v>7</v>
      </c>
      <c r="R286" s="11">
        <f t="shared" ref="R286" si="540">COUNTIF(O286:O295,"&lt;=-11,21")/P286</f>
        <v>0.66666666666666663</v>
      </c>
      <c r="S286" s="7">
        <v>-9.2028659266418611</v>
      </c>
      <c r="T286" s="3">
        <f t="shared" ref="T286" si="541">COUNT(S286:S295)</f>
        <v>10</v>
      </c>
      <c r="U286" s="3">
        <f t="shared" ref="U286" si="542">10-T286</f>
        <v>0</v>
      </c>
      <c r="V286" s="11">
        <f t="shared" ref="V286" si="543">COUNTIF(S286:S295,"&lt;=-6,98")/T286</f>
        <v>0.3</v>
      </c>
      <c r="W286" s="7"/>
      <c r="X286" s="3">
        <f t="shared" ref="X286" si="544">COUNT(W286:W295)</f>
        <v>8</v>
      </c>
      <c r="Y286" s="3">
        <f t="shared" ref="Y286" si="545">10-X286</f>
        <v>2</v>
      </c>
      <c r="Z286" s="11">
        <f t="shared" ref="Z286" si="546">COUNTIF(W286:W295,"&lt;=-10,28")/X286</f>
        <v>0.25</v>
      </c>
      <c r="AA286" s="7">
        <v>-5.8095786160459966</v>
      </c>
      <c r="AB286" s="3">
        <f t="shared" ref="AB286" si="547">COUNT(AA286:AA295)</f>
        <v>7</v>
      </c>
      <c r="AC286" s="3">
        <f t="shared" ref="AC286" si="548">10-AB286</f>
        <v>3</v>
      </c>
      <c r="AD286" s="11">
        <f t="shared" ref="AD286" si="549">COUNTIF(AA286:AA295,"&lt;=-9,10")/AB286</f>
        <v>0.42857142857142855</v>
      </c>
      <c r="AE286" s="7">
        <v>-6.6730087011767081</v>
      </c>
      <c r="AF286" s="3">
        <f t="shared" ref="AF286" si="550">COUNT(AE286:AE295)</f>
        <v>7</v>
      </c>
      <c r="AG286" s="3">
        <f t="shared" ref="AG286" si="551">10-AF286</f>
        <v>3</v>
      </c>
      <c r="AH286" s="11">
        <f t="shared" ref="AH286" si="552">COUNTIF(AE286:AE295,"&lt;=-9,99")/AF286</f>
        <v>0.7142857142857143</v>
      </c>
    </row>
    <row r="287" spans="1:34" x14ac:dyDescent="0.2">
      <c r="A287" s="7" t="s">
        <v>367</v>
      </c>
      <c r="B287" s="2" t="s">
        <v>55</v>
      </c>
      <c r="C287" s="7"/>
      <c r="D287" s="7"/>
      <c r="E287" s="7"/>
      <c r="F287" s="7"/>
      <c r="G287" s="7"/>
      <c r="H287"/>
      <c r="I287"/>
      <c r="J287"/>
      <c r="K287"/>
      <c r="L287"/>
      <c r="M287"/>
      <c r="N287"/>
      <c r="O287" s="7"/>
      <c r="P287" s="7"/>
      <c r="Q287" s="7"/>
      <c r="R287" s="7"/>
      <c r="S287" s="7">
        <v>-5.4587557448943631</v>
      </c>
      <c r="T287" s="7"/>
      <c r="U287" s="7"/>
      <c r="V287" s="7"/>
      <c r="W287" s="7">
        <v>-8.0447071981845859</v>
      </c>
      <c r="X287"/>
      <c r="Y287"/>
      <c r="Z287"/>
      <c r="AA287" s="7"/>
      <c r="AB287" s="7"/>
      <c r="AC287" s="7"/>
      <c r="AD287" s="7"/>
      <c r="AE287" s="7">
        <v>-11.266651581478255</v>
      </c>
      <c r="AF287" s="7"/>
      <c r="AG287" s="7"/>
      <c r="AH287" s="7"/>
    </row>
    <row r="288" spans="1:34" x14ac:dyDescent="0.2">
      <c r="A288" s="7" t="s">
        <v>368</v>
      </c>
      <c r="B288" s="2" t="s">
        <v>55</v>
      </c>
      <c r="C288" s="7"/>
      <c r="D288" s="7"/>
      <c r="E288" s="7"/>
      <c r="F288" s="7"/>
      <c r="G288" s="7"/>
      <c r="H288"/>
      <c r="I288"/>
      <c r="J288"/>
      <c r="K288"/>
      <c r="L288"/>
      <c r="M288"/>
      <c r="N288"/>
      <c r="O288" s="7"/>
      <c r="P288" s="7"/>
      <c r="Q288" s="7"/>
      <c r="R288" s="7"/>
      <c r="S288" s="7">
        <v>-11.007439886327459</v>
      </c>
      <c r="T288" s="7"/>
      <c r="U288" s="7"/>
      <c r="V288" s="7"/>
      <c r="W288" s="7">
        <v>-6.0285234459897863</v>
      </c>
      <c r="X288"/>
      <c r="Y288"/>
      <c r="Z288"/>
      <c r="AA288" s="7"/>
      <c r="AB288" s="7"/>
      <c r="AC288" s="7"/>
      <c r="AD288" s="7"/>
      <c r="AE288" s="7"/>
      <c r="AF288" s="7"/>
      <c r="AG288" s="7"/>
      <c r="AH288" s="7"/>
    </row>
    <row r="289" spans="1:34" x14ac:dyDescent="0.2">
      <c r="A289" s="7" t="s">
        <v>369</v>
      </c>
      <c r="B289" s="2" t="s">
        <v>55</v>
      </c>
      <c r="C289" s="7">
        <v>-9.1468230584442853</v>
      </c>
      <c r="D289" s="7"/>
      <c r="E289" s="7"/>
      <c r="F289" s="7"/>
      <c r="G289" s="7"/>
      <c r="H289"/>
      <c r="I289"/>
      <c r="J289"/>
      <c r="K289"/>
      <c r="L289"/>
      <c r="M289"/>
      <c r="N289"/>
      <c r="O289" s="7"/>
      <c r="P289" s="7"/>
      <c r="Q289" s="7"/>
      <c r="R289" s="7"/>
      <c r="S289" s="7">
        <v>-6.9606223617765126</v>
      </c>
      <c r="T289" s="7"/>
      <c r="U289" s="7"/>
      <c r="V289" s="7"/>
      <c r="W289" s="7">
        <v>-12.704940222332217</v>
      </c>
      <c r="X289"/>
      <c r="Y289"/>
      <c r="Z289"/>
      <c r="AA289" s="7"/>
      <c r="AB289" s="7"/>
      <c r="AC289" s="7"/>
      <c r="AD289" s="7"/>
      <c r="AE289" s="7">
        <v>-13.996147268063</v>
      </c>
      <c r="AF289" s="7"/>
      <c r="AG289" s="7"/>
      <c r="AH289" s="7"/>
    </row>
    <row r="290" spans="1:34" x14ac:dyDescent="0.2">
      <c r="A290" s="7" t="s">
        <v>370</v>
      </c>
      <c r="B290" s="2" t="s">
        <v>55</v>
      </c>
      <c r="C290" s="7">
        <v>0.78325345865363616</v>
      </c>
      <c r="D290" s="7"/>
      <c r="E290" s="7"/>
      <c r="F290" s="7"/>
      <c r="G290" s="7">
        <v>-4.2122502590225803</v>
      </c>
      <c r="H290"/>
      <c r="I290"/>
      <c r="J290"/>
      <c r="K290">
        <v>-3.8046604450014452</v>
      </c>
      <c r="L290"/>
      <c r="M290"/>
      <c r="N290"/>
      <c r="O290" s="7">
        <v>-2.8044186126854527</v>
      </c>
      <c r="P290" s="7"/>
      <c r="Q290" s="7"/>
      <c r="R290" s="7"/>
      <c r="S290" s="7">
        <v>7.8226037683772063</v>
      </c>
      <c r="T290" s="7"/>
      <c r="U290" s="7"/>
      <c r="V290" s="7"/>
      <c r="W290" s="7">
        <v>-4.4582329007305033</v>
      </c>
      <c r="X290"/>
      <c r="Y290"/>
      <c r="Z290"/>
      <c r="AA290" s="7">
        <v>-3.5864495794716684</v>
      </c>
      <c r="AB290" s="7"/>
      <c r="AC290" s="7"/>
      <c r="AD290" s="7"/>
      <c r="AE290" s="7">
        <v>-3.5992995970334265</v>
      </c>
      <c r="AF290" s="7"/>
      <c r="AG290" s="7"/>
      <c r="AH290" s="7"/>
    </row>
    <row r="291" spans="1:34" x14ac:dyDescent="0.2">
      <c r="A291" s="7" t="s">
        <v>371</v>
      </c>
      <c r="B291" s="2" t="s">
        <v>55</v>
      </c>
      <c r="C291" s="7">
        <v>-11.979320555187909</v>
      </c>
      <c r="D291" s="7"/>
      <c r="E291" s="7"/>
      <c r="F291" s="7"/>
      <c r="G291" s="7"/>
      <c r="H291"/>
      <c r="I291"/>
      <c r="J291"/>
      <c r="K291"/>
      <c r="L291"/>
      <c r="M291"/>
      <c r="N291"/>
      <c r="O291" s="7"/>
      <c r="P291" s="7"/>
      <c r="Q291" s="7"/>
      <c r="R291" s="7"/>
      <c r="S291" s="7">
        <v>-1.7391181111109375</v>
      </c>
      <c r="T291" s="7"/>
      <c r="U291" s="7"/>
      <c r="V291" s="7"/>
      <c r="W291" s="7">
        <v>-9.7045477049110982</v>
      </c>
      <c r="X291"/>
      <c r="Y291"/>
      <c r="Z291"/>
      <c r="AA291" s="7">
        <v>-13.265723790928371</v>
      </c>
      <c r="AB291" s="7"/>
      <c r="AC291" s="7"/>
      <c r="AD291" s="7"/>
      <c r="AE291" s="7">
        <v>-11.580717251363037</v>
      </c>
      <c r="AF291" s="7"/>
      <c r="AG291" s="7"/>
      <c r="AH291" s="7"/>
    </row>
    <row r="292" spans="1:34" x14ac:dyDescent="0.2">
      <c r="A292" s="7" t="s">
        <v>372</v>
      </c>
      <c r="B292" s="2" t="s">
        <v>55</v>
      </c>
      <c r="C292" s="7"/>
      <c r="D292" s="7"/>
      <c r="E292" s="7"/>
      <c r="F292" s="7"/>
      <c r="G292" s="7"/>
      <c r="H292"/>
      <c r="I292"/>
      <c r="J292"/>
      <c r="K292">
        <v>-12.522281695804828</v>
      </c>
      <c r="L292"/>
      <c r="M292"/>
      <c r="N292"/>
      <c r="O292" s="7"/>
      <c r="P292" s="7"/>
      <c r="Q292" s="7"/>
      <c r="R292" s="7"/>
      <c r="S292" s="7">
        <v>-10.131686978758518</v>
      </c>
      <c r="T292" s="7"/>
      <c r="U292" s="7"/>
      <c r="V292" s="7"/>
      <c r="W292" s="7">
        <v>-8.3930848677545544</v>
      </c>
      <c r="X292"/>
      <c r="Y292"/>
      <c r="Z292"/>
      <c r="AA292" s="7">
        <v>-10.784335952329513</v>
      </c>
      <c r="AB292" s="7"/>
      <c r="AC292" s="7"/>
      <c r="AD292" s="7"/>
      <c r="AE292" s="7">
        <v>-11.421257507651545</v>
      </c>
      <c r="AF292" s="7"/>
      <c r="AG292" s="7"/>
      <c r="AH292" s="7"/>
    </row>
    <row r="293" spans="1:34" x14ac:dyDescent="0.2">
      <c r="A293" s="7" t="s">
        <v>373</v>
      </c>
      <c r="B293" s="2" t="s">
        <v>55</v>
      </c>
      <c r="C293" s="7"/>
      <c r="D293" s="7"/>
      <c r="E293" s="7"/>
      <c r="F293" s="7"/>
      <c r="G293" s="7"/>
      <c r="H293"/>
      <c r="I293"/>
      <c r="J293"/>
      <c r="K293"/>
      <c r="L293"/>
      <c r="M293"/>
      <c r="N293"/>
      <c r="O293" s="7">
        <v>-13.614445800882034</v>
      </c>
      <c r="P293" s="7"/>
      <c r="Q293" s="7"/>
      <c r="R293" s="7"/>
      <c r="S293" s="7">
        <v>-4.0541548695658278</v>
      </c>
      <c r="T293" s="7"/>
      <c r="U293" s="7"/>
      <c r="V293" s="7"/>
      <c r="W293" s="7"/>
      <c r="X293"/>
      <c r="Y293"/>
      <c r="Z293"/>
      <c r="AA293" s="7">
        <v>-6.1422608836546004</v>
      </c>
      <c r="AB293" s="7"/>
      <c r="AC293" s="7"/>
      <c r="AD293" s="7"/>
      <c r="AE293" s="7"/>
      <c r="AF293" s="7"/>
      <c r="AG293" s="7"/>
      <c r="AH293" s="7"/>
    </row>
    <row r="294" spans="1:34" x14ac:dyDescent="0.2">
      <c r="A294" s="7" t="s">
        <v>374</v>
      </c>
      <c r="B294" s="2" t="s">
        <v>55</v>
      </c>
      <c r="C294" s="7"/>
      <c r="D294" s="7"/>
      <c r="E294" s="7"/>
      <c r="F294" s="7"/>
      <c r="G294" s="7"/>
      <c r="H294"/>
      <c r="I294"/>
      <c r="J294"/>
      <c r="K294">
        <v>-12.680323314819949</v>
      </c>
      <c r="L294"/>
      <c r="M294"/>
      <c r="N294"/>
      <c r="O294" s="7"/>
      <c r="P294" s="7"/>
      <c r="Q294" s="7"/>
      <c r="R294" s="7"/>
      <c r="S294" s="7">
        <v>-3.9829073952764866</v>
      </c>
      <c r="T294" s="7"/>
      <c r="U294" s="7"/>
      <c r="V294" s="7"/>
      <c r="W294" s="7">
        <v>-8.7855917404066997</v>
      </c>
      <c r="X294"/>
      <c r="Y294"/>
      <c r="Z294"/>
      <c r="AA294" s="7">
        <v>-4.5883486332902503</v>
      </c>
      <c r="AB294" s="7"/>
      <c r="AC294" s="7"/>
      <c r="AD294" s="7"/>
      <c r="AE294" s="7"/>
      <c r="AF294" s="7"/>
      <c r="AG294" s="7"/>
      <c r="AH294" s="7"/>
    </row>
    <row r="295" spans="1:34" x14ac:dyDescent="0.2">
      <c r="A295" s="7" t="s">
        <v>375</v>
      </c>
      <c r="B295" s="2" t="s">
        <v>55</v>
      </c>
      <c r="C295" s="7"/>
      <c r="D295" s="7"/>
      <c r="E295" s="7"/>
      <c r="F295" s="7"/>
      <c r="G295" s="7">
        <v>-10.078951253637459</v>
      </c>
      <c r="H295"/>
      <c r="I295"/>
      <c r="J295"/>
      <c r="K295"/>
      <c r="L295"/>
      <c r="M295"/>
      <c r="N295"/>
      <c r="O295" s="7">
        <v>-11.963609401646906</v>
      </c>
      <c r="P295" s="7"/>
      <c r="Q295" s="7"/>
      <c r="R295" s="7"/>
      <c r="S295" s="7">
        <v>-2.6561840975700024</v>
      </c>
      <c r="T295" s="7"/>
      <c r="U295" s="7"/>
      <c r="V295" s="7"/>
      <c r="W295" s="7">
        <v>-12.155455835345702</v>
      </c>
      <c r="X295"/>
      <c r="Y295"/>
      <c r="Z295"/>
      <c r="AA295" s="7">
        <v>-12.868635014808024</v>
      </c>
      <c r="AB295" s="7"/>
      <c r="AC295" s="7"/>
      <c r="AD295" s="7"/>
      <c r="AE295" s="7">
        <v>-11.183628475242692</v>
      </c>
      <c r="AF295" s="7"/>
      <c r="AG295" s="7"/>
      <c r="AH295" s="7"/>
    </row>
    <row r="296" spans="1:34" x14ac:dyDescent="0.2">
      <c r="A296" s="7" t="s">
        <v>376</v>
      </c>
      <c r="B296" s="2" t="s">
        <v>60</v>
      </c>
      <c r="C296" s="7"/>
      <c r="D296" s="3">
        <f>COUNT(C296:C305)</f>
        <v>4</v>
      </c>
      <c r="E296" s="3">
        <f>10-D296</f>
        <v>6</v>
      </c>
      <c r="F296" s="11">
        <f>COUNTIF(C296:C305,"&lt;=-10,11")/D296</f>
        <v>0.75</v>
      </c>
      <c r="G296" s="7">
        <v>-11.175276069974535</v>
      </c>
      <c r="H296" s="3">
        <f t="shared" ref="H296" si="553">COUNT(G296:G305)</f>
        <v>4</v>
      </c>
      <c r="I296" s="3">
        <f t="shared" ref="I296" si="554">10-H296</f>
        <v>6</v>
      </c>
      <c r="J296" s="11">
        <f t="shared" ref="J296" si="555">COUNTIF(G296:G305,"&lt;=-11,29")/H296</f>
        <v>0.5</v>
      </c>
      <c r="K296">
        <v>-11.532980573178101</v>
      </c>
      <c r="L296" s="3">
        <f t="shared" ref="L296" si="556">COUNT(K296:K305)</f>
        <v>7</v>
      </c>
      <c r="M296" s="3">
        <f t="shared" ref="M296" si="557">10-L296</f>
        <v>3</v>
      </c>
      <c r="N296" s="11">
        <f t="shared" ref="N296" si="558">COUNTIF(K296:K305,"&lt;=-11,84")/L296</f>
        <v>0.5714285714285714</v>
      </c>
      <c r="O296" s="7"/>
      <c r="P296" s="3">
        <f t="shared" ref="P296" si="559">COUNT(O296:O305)</f>
        <v>3</v>
      </c>
      <c r="Q296" s="3">
        <f t="shared" ref="Q296" si="560">10-P296</f>
        <v>7</v>
      </c>
      <c r="R296" s="11">
        <f t="shared" ref="R296" si="561">COUNTIF(O296:O305,"&lt;=-11,21")/P296</f>
        <v>0.33333333333333331</v>
      </c>
      <c r="S296" s="7">
        <v>-0.88883379349432656</v>
      </c>
      <c r="T296" s="3">
        <f t="shared" ref="T296" si="562">COUNT(S296:S305)</f>
        <v>10</v>
      </c>
      <c r="U296" s="3">
        <f t="shared" ref="U296" si="563">10-T296</f>
        <v>0</v>
      </c>
      <c r="V296" s="11">
        <f t="shared" ref="V296" si="564">COUNTIF(S296:S305,"&lt;=-6,98")/T296</f>
        <v>0.4</v>
      </c>
      <c r="W296" s="7">
        <v>-11.818821244406671</v>
      </c>
      <c r="X296" s="3">
        <f t="shared" ref="X296" si="565">COUNT(W296:W305)</f>
        <v>8</v>
      </c>
      <c r="Y296" s="3">
        <f t="shared" ref="Y296" si="566">10-X296</f>
        <v>2</v>
      </c>
      <c r="Z296" s="11">
        <f t="shared" ref="Z296" si="567">COUNTIF(W296:W305,"&lt;=-10,28")/X296</f>
        <v>0.625</v>
      </c>
      <c r="AA296" s="7">
        <v>-0.57018901578182912</v>
      </c>
      <c r="AB296" s="3">
        <f t="shared" ref="AB296" si="568">COUNT(AA296:AA305)</f>
        <v>9</v>
      </c>
      <c r="AC296" s="3">
        <f t="shared" ref="AC296" si="569">10-AB296</f>
        <v>1</v>
      </c>
      <c r="AD296" s="11">
        <f t="shared" ref="AD296" si="570">COUNTIF(AA296:AA305,"&lt;=-9,10")/AB296</f>
        <v>0.33333333333333331</v>
      </c>
      <c r="AE296" s="7">
        <v>-9.5250657894162973</v>
      </c>
      <c r="AF296" s="3">
        <f t="shared" ref="AF296" si="571">COUNT(AE296:AE305)</f>
        <v>9</v>
      </c>
      <c r="AG296" s="3">
        <f t="shared" ref="AG296" si="572">10-AF296</f>
        <v>1</v>
      </c>
      <c r="AH296" s="11">
        <f t="shared" ref="AH296" si="573">COUNTIF(AE296:AE305,"&lt;=-9,99")/AF296</f>
        <v>0.44444444444444442</v>
      </c>
    </row>
    <row r="297" spans="1:34" x14ac:dyDescent="0.2">
      <c r="A297" s="7" t="s">
        <v>377</v>
      </c>
      <c r="B297" s="2" t="s">
        <v>60</v>
      </c>
      <c r="C297" s="7"/>
      <c r="D297" s="7"/>
      <c r="E297" s="7"/>
      <c r="F297" s="7"/>
      <c r="G297" s="7"/>
      <c r="H297"/>
      <c r="I297"/>
      <c r="J297"/>
      <c r="K297">
        <v>-15.400551407492436</v>
      </c>
      <c r="L297"/>
      <c r="M297"/>
      <c r="N297"/>
      <c r="O297" s="7"/>
      <c r="P297" s="7"/>
      <c r="Q297" s="7"/>
      <c r="R297" s="7"/>
      <c r="S297" s="7">
        <v>-2.8113070259112427</v>
      </c>
      <c r="T297" s="7"/>
      <c r="U297" s="7"/>
      <c r="V297" s="7"/>
      <c r="W297" s="7">
        <v>-13.423357672887212</v>
      </c>
      <c r="X297"/>
      <c r="Y297"/>
      <c r="Z297"/>
      <c r="AA297" s="7">
        <v>-3.2855036110180622</v>
      </c>
      <c r="AB297" s="7"/>
      <c r="AC297" s="7"/>
      <c r="AD297" s="7"/>
      <c r="AE297" s="7">
        <v>-13.714564718617996</v>
      </c>
      <c r="AF297" s="7"/>
      <c r="AG297" s="7"/>
      <c r="AH297" s="7"/>
    </row>
    <row r="298" spans="1:34" x14ac:dyDescent="0.2">
      <c r="A298" s="7" t="s">
        <v>378</v>
      </c>
      <c r="B298" s="2" t="s">
        <v>60</v>
      </c>
      <c r="C298" s="7">
        <v>-9.5571901037683169</v>
      </c>
      <c r="D298" s="7"/>
      <c r="E298" s="7"/>
      <c r="F298" s="7"/>
      <c r="G298" s="7">
        <v>-13.393759581222838</v>
      </c>
      <c r="H298"/>
      <c r="I298"/>
      <c r="J298"/>
      <c r="K298"/>
      <c r="L298"/>
      <c r="M298"/>
      <c r="N298"/>
      <c r="O298" s="7"/>
      <c r="P298" s="7"/>
      <c r="Q298" s="7"/>
      <c r="R298" s="7"/>
      <c r="S298" s="7">
        <v>-7.7412607238520446</v>
      </c>
      <c r="T298" s="7"/>
      <c r="U298" s="7"/>
      <c r="V298" s="7"/>
      <c r="W298" s="7">
        <v>-9.7153766607676122</v>
      </c>
      <c r="X298"/>
      <c r="Y298"/>
      <c r="Z298"/>
      <c r="AA298" s="7">
        <v>-7.4743595298430572</v>
      </c>
      <c r="AB298" s="7"/>
      <c r="AC298" s="7"/>
      <c r="AD298" s="7"/>
      <c r="AE298" s="7">
        <v>-10.743549300664601</v>
      </c>
      <c r="AF298" s="7"/>
      <c r="AG298" s="7"/>
      <c r="AH298" s="7"/>
    </row>
    <row r="299" spans="1:34" x14ac:dyDescent="0.2">
      <c r="A299" s="7" t="s">
        <v>379</v>
      </c>
      <c r="B299" s="2" t="s">
        <v>60</v>
      </c>
      <c r="C299" s="7">
        <v>-12.110943496212849</v>
      </c>
      <c r="D299" s="7"/>
      <c r="E299" s="7"/>
      <c r="F299" s="7"/>
      <c r="G299" s="7">
        <v>-7.5877634133450407</v>
      </c>
      <c r="H299"/>
      <c r="I299"/>
      <c r="J299"/>
      <c r="K299">
        <v>-11.491436285653899</v>
      </c>
      <c r="L299"/>
      <c r="M299"/>
      <c r="N299"/>
      <c r="O299" s="7">
        <v>-11.421931790900793</v>
      </c>
      <c r="P299" s="7"/>
      <c r="Q299" s="7"/>
      <c r="R299" s="7"/>
      <c r="S299" s="7">
        <v>3.9793763766519175</v>
      </c>
      <c r="T299" s="7"/>
      <c r="U299" s="7"/>
      <c r="V299" s="7"/>
      <c r="W299" s="7">
        <v>-9.5631521515296232</v>
      </c>
      <c r="X299"/>
      <c r="Y299"/>
      <c r="Z299"/>
      <c r="AA299" s="7">
        <v>-7.4725342283475289</v>
      </c>
      <c r="AB299" s="7"/>
      <c r="AC299" s="7"/>
      <c r="AD299" s="7"/>
      <c r="AE299" s="7">
        <v>-5.4131321740006992</v>
      </c>
      <c r="AF299" s="7"/>
      <c r="AG299" s="7"/>
      <c r="AH299" s="7"/>
    </row>
    <row r="300" spans="1:34" x14ac:dyDescent="0.2">
      <c r="A300" s="7" t="s">
        <v>380</v>
      </c>
      <c r="B300" s="2" t="s">
        <v>60</v>
      </c>
      <c r="C300" s="7">
        <v>-14.237740573770521</v>
      </c>
      <c r="D300" s="7"/>
      <c r="E300" s="7"/>
      <c r="F300" s="7"/>
      <c r="G300" s="7"/>
      <c r="H300"/>
      <c r="I300"/>
      <c r="J300"/>
      <c r="K300">
        <v>-12.355198957377777</v>
      </c>
      <c r="L300"/>
      <c r="M300"/>
      <c r="N300"/>
      <c r="O300" s="7">
        <v>-10.655644072374976</v>
      </c>
      <c r="P300" s="7"/>
      <c r="Q300" s="7"/>
      <c r="R300" s="7"/>
      <c r="S300" s="7">
        <v>-7.0956102524814755</v>
      </c>
      <c r="T300" s="7"/>
      <c r="U300" s="7"/>
      <c r="V300" s="7"/>
      <c r="W300" s="7">
        <v>-11.088498605577568</v>
      </c>
      <c r="X300"/>
      <c r="Y300"/>
      <c r="Z300"/>
      <c r="AA300" s="7">
        <v>-1.1962403581232357</v>
      </c>
      <c r="AB300" s="7"/>
      <c r="AC300" s="7"/>
      <c r="AD300" s="7"/>
      <c r="AE300" s="7">
        <v>-3.3263968071421504</v>
      </c>
      <c r="AF300" s="7"/>
      <c r="AG300" s="7"/>
      <c r="AH300" s="7"/>
    </row>
    <row r="301" spans="1:34" x14ac:dyDescent="0.2">
      <c r="A301" s="7" t="s">
        <v>381</v>
      </c>
      <c r="B301" s="2" t="s">
        <v>60</v>
      </c>
      <c r="C301" s="7">
        <v>-10.879115845314104</v>
      </c>
      <c r="D301" s="7"/>
      <c r="E301" s="7"/>
      <c r="F301" s="7"/>
      <c r="G301" s="7">
        <v>-13.867688416213673</v>
      </c>
      <c r="H301"/>
      <c r="I301"/>
      <c r="J301"/>
      <c r="K301">
        <v>-12.318502323808719</v>
      </c>
      <c r="L301"/>
      <c r="M301"/>
      <c r="N301"/>
      <c r="O301" s="7"/>
      <c r="P301" s="7"/>
      <c r="Q301" s="7"/>
      <c r="R301" s="7"/>
      <c r="S301" s="7">
        <v>-3.7249675480921347</v>
      </c>
      <c r="T301" s="7"/>
      <c r="U301" s="7"/>
      <c r="V301" s="7"/>
      <c r="W301" s="7">
        <v>-10.703878668588205</v>
      </c>
      <c r="X301"/>
      <c r="Y301"/>
      <c r="Z301"/>
      <c r="AA301" s="7">
        <v>-10.317522174499613</v>
      </c>
      <c r="AB301" s="7"/>
      <c r="AC301" s="7"/>
      <c r="AD301" s="7"/>
      <c r="AE301" s="7">
        <v>-12.802440636376593</v>
      </c>
      <c r="AF301" s="7"/>
      <c r="AG301" s="7"/>
      <c r="AH301" s="7"/>
    </row>
    <row r="302" spans="1:34" x14ac:dyDescent="0.2">
      <c r="A302" s="7" t="s">
        <v>382</v>
      </c>
      <c r="B302" s="2" t="s">
        <v>60</v>
      </c>
      <c r="C302" s="7"/>
      <c r="D302" s="7"/>
      <c r="E302" s="7"/>
      <c r="F302" s="7"/>
      <c r="G302" s="7"/>
      <c r="H302"/>
      <c r="I302"/>
      <c r="J302"/>
      <c r="K302">
        <v>-11.769931634074755</v>
      </c>
      <c r="L302"/>
      <c r="M302"/>
      <c r="N302"/>
      <c r="O302" s="7"/>
      <c r="P302" s="7"/>
      <c r="Q302" s="7"/>
      <c r="R302" s="7"/>
      <c r="S302" s="7">
        <v>-6.9345520743555484</v>
      </c>
      <c r="T302" s="7"/>
      <c r="U302" s="7"/>
      <c r="V302" s="7"/>
      <c r="W302" s="7"/>
      <c r="X302"/>
      <c r="Y302"/>
      <c r="Z302"/>
      <c r="AA302" s="7">
        <v>-9.3539139854868036</v>
      </c>
      <c r="AB302" s="7"/>
      <c r="AC302" s="7"/>
      <c r="AD302" s="7"/>
      <c r="AE302" s="7"/>
      <c r="AF302" s="7"/>
      <c r="AG302" s="7"/>
      <c r="AH302" s="7"/>
    </row>
    <row r="303" spans="1:34" x14ac:dyDescent="0.2">
      <c r="A303" s="7" t="s">
        <v>383</v>
      </c>
      <c r="B303" s="2" t="s">
        <v>60</v>
      </c>
      <c r="C303" s="7"/>
      <c r="D303" s="7"/>
      <c r="E303" s="7"/>
      <c r="F303" s="7"/>
      <c r="G303" s="7"/>
      <c r="H303"/>
      <c r="I303"/>
      <c r="J303"/>
      <c r="K303"/>
      <c r="L303"/>
      <c r="M303"/>
      <c r="N303"/>
      <c r="O303" s="7"/>
      <c r="P303" s="7"/>
      <c r="Q303" s="7"/>
      <c r="R303" s="7"/>
      <c r="S303" s="7">
        <v>-6.4846445589536863</v>
      </c>
      <c r="T303" s="7"/>
      <c r="U303" s="7"/>
      <c r="V303" s="7"/>
      <c r="W303" s="7">
        <v>-12.219973636282136</v>
      </c>
      <c r="X303"/>
      <c r="Y303"/>
      <c r="Z303"/>
      <c r="AA303" s="7">
        <v>-10.026262220135939</v>
      </c>
      <c r="AB303" s="7"/>
      <c r="AC303" s="7"/>
      <c r="AD303" s="7"/>
      <c r="AE303" s="7">
        <v>-2.7298209684882591</v>
      </c>
      <c r="AF303" s="7"/>
      <c r="AG303" s="7"/>
      <c r="AH303" s="7"/>
    </row>
    <row r="304" spans="1:34" x14ac:dyDescent="0.2">
      <c r="A304" s="7" t="s">
        <v>384</v>
      </c>
      <c r="B304" s="2" t="s">
        <v>60</v>
      </c>
      <c r="C304" s="7"/>
      <c r="D304" s="7"/>
      <c r="E304" s="7"/>
      <c r="F304" s="7"/>
      <c r="G304" s="7"/>
      <c r="H304"/>
      <c r="I304"/>
      <c r="J304"/>
      <c r="K304"/>
      <c r="L304"/>
      <c r="M304"/>
      <c r="N304"/>
      <c r="O304" s="7">
        <v>-9.4044116918183338</v>
      </c>
      <c r="P304" s="7"/>
      <c r="Q304" s="7"/>
      <c r="R304" s="7"/>
      <c r="S304" s="7">
        <v>-13.182857143076046</v>
      </c>
      <c r="T304" s="7"/>
      <c r="U304" s="7"/>
      <c r="V304" s="7"/>
      <c r="W304" s="7">
        <v>-6.2564081226325072</v>
      </c>
      <c r="X304"/>
      <c r="Y304"/>
      <c r="Z304"/>
      <c r="AA304" s="7"/>
      <c r="AB304" s="7"/>
      <c r="AC304" s="7"/>
      <c r="AD304" s="7"/>
      <c r="AE304" s="7">
        <v>-8.3025026705267599</v>
      </c>
      <c r="AF304" s="7"/>
      <c r="AG304" s="7"/>
      <c r="AH304" s="7"/>
    </row>
    <row r="305" spans="1:34" x14ac:dyDescent="0.2">
      <c r="A305" s="7" t="s">
        <v>385</v>
      </c>
      <c r="B305" s="2" t="s">
        <v>60</v>
      </c>
      <c r="C305" s="7"/>
      <c r="D305" s="7"/>
      <c r="E305" s="7"/>
      <c r="F305" s="7"/>
      <c r="G305" s="7"/>
      <c r="H305"/>
      <c r="I305"/>
      <c r="J305"/>
      <c r="K305">
        <v>-14.067812519306974</v>
      </c>
      <c r="L305"/>
      <c r="M305"/>
      <c r="N305"/>
      <c r="O305" s="7"/>
      <c r="P305" s="7"/>
      <c r="Q305" s="7"/>
      <c r="R305" s="7"/>
      <c r="S305" s="7">
        <v>-12.940252208094458</v>
      </c>
      <c r="T305" s="7"/>
      <c r="U305" s="7"/>
      <c r="V305" s="7"/>
      <c r="W305" s="7"/>
      <c r="X305"/>
      <c r="Y305"/>
      <c r="Z305"/>
      <c r="AA305" s="7">
        <v>-6.535450909481554</v>
      </c>
      <c r="AB305" s="7"/>
      <c r="AC305" s="7"/>
      <c r="AD305" s="7"/>
      <c r="AE305" s="7">
        <v>-12.381825830432534</v>
      </c>
      <c r="AF305" s="7"/>
      <c r="AG305" s="7"/>
      <c r="AH305" s="7"/>
    </row>
    <row r="306" spans="1:34" x14ac:dyDescent="0.2">
      <c r="A306" s="7" t="s">
        <v>386</v>
      </c>
      <c r="B306" s="2" t="s">
        <v>64</v>
      </c>
      <c r="C306" s="7">
        <v>-9.6293519692783978</v>
      </c>
      <c r="D306" s="3">
        <f>COUNT(C306:C315)</f>
        <v>8</v>
      </c>
      <c r="E306" s="3">
        <f>10-D306</f>
        <v>2</v>
      </c>
      <c r="F306" s="11">
        <f>COUNTIF(C306:C315,"&lt;=-10,11")/D306</f>
        <v>0.25</v>
      </c>
      <c r="G306" s="7"/>
      <c r="H306" s="3">
        <f t="shared" ref="H306" si="574">COUNT(G306:G315)</f>
        <v>5</v>
      </c>
      <c r="I306" s="3">
        <f t="shared" ref="I306" si="575">10-H306</f>
        <v>5</v>
      </c>
      <c r="J306" s="11">
        <f t="shared" ref="J306" si="576">COUNTIF(G306:G315,"&lt;=-11,29")/H306</f>
        <v>0.8</v>
      </c>
      <c r="K306">
        <v>-8.7251152817863336</v>
      </c>
      <c r="L306" s="3">
        <f t="shared" ref="L306" si="577">COUNT(K306:K315)</f>
        <v>7</v>
      </c>
      <c r="M306" s="3">
        <f t="shared" ref="M306" si="578">10-L306</f>
        <v>3</v>
      </c>
      <c r="N306" s="11">
        <f t="shared" ref="N306" si="579">COUNTIF(K306:K315,"&lt;=-11,84")/L306</f>
        <v>0.5714285714285714</v>
      </c>
      <c r="O306" s="7"/>
      <c r="P306" s="3">
        <f t="shared" ref="P306" si="580">COUNT(O306:O315)</f>
        <v>2</v>
      </c>
      <c r="Q306" s="3">
        <f t="shared" ref="Q306" si="581">10-P306</f>
        <v>8</v>
      </c>
      <c r="R306" s="11">
        <f t="shared" ref="R306" si="582">COUNTIF(O306:O315,"&lt;=-11,21")/P306</f>
        <v>1</v>
      </c>
      <c r="S306" s="7">
        <v>-9.3417160661442278</v>
      </c>
      <c r="T306" s="3">
        <f t="shared" ref="T306" si="583">COUNT(S306:S315)</f>
        <v>10</v>
      </c>
      <c r="U306" s="3">
        <f t="shared" ref="U306" si="584">10-T306</f>
        <v>0</v>
      </c>
      <c r="V306" s="11">
        <f t="shared" ref="V306" si="585">COUNTIF(S306:S315,"&lt;=-6,98")/T306</f>
        <v>0.6</v>
      </c>
      <c r="W306" s="7">
        <v>-12.077045143472677</v>
      </c>
      <c r="X306" s="3">
        <f t="shared" ref="X306" si="586">COUNT(W306:W315)</f>
        <v>10</v>
      </c>
      <c r="Y306" s="3">
        <f t="shared" ref="Y306" si="587">10-X306</f>
        <v>0</v>
      </c>
      <c r="Z306" s="11">
        <f t="shared" ref="Z306" si="588">COUNTIF(W306:W315,"&lt;=-10,28")/X306</f>
        <v>0.4</v>
      </c>
      <c r="AA306" s="7">
        <v>-6.9700453605198103</v>
      </c>
      <c r="AB306" s="3">
        <f t="shared" ref="AB306" si="589">COUNT(AA306:AA315)</f>
        <v>10</v>
      </c>
      <c r="AC306" s="3">
        <f t="shared" ref="AC306" si="590">10-AB306</f>
        <v>0</v>
      </c>
      <c r="AD306" s="11">
        <f t="shared" ref="AD306" si="591">COUNTIF(AA306:AA315,"&lt;=-9,10")/AB306</f>
        <v>0.3</v>
      </c>
      <c r="AE306" s="7"/>
      <c r="AF306" s="3">
        <f t="shared" ref="AF306" si="592">COUNT(AE306:AE315)</f>
        <v>7</v>
      </c>
      <c r="AG306" s="3">
        <f t="shared" ref="AG306" si="593">10-AF306</f>
        <v>3</v>
      </c>
      <c r="AH306" s="11">
        <f t="shared" ref="AH306" si="594">COUNTIF(AE306:AE315,"&lt;=-9,99")/AF306</f>
        <v>0.42857142857142855</v>
      </c>
    </row>
    <row r="307" spans="1:34" x14ac:dyDescent="0.2">
      <c r="A307" s="7" t="s">
        <v>387</v>
      </c>
      <c r="B307" s="2" t="s">
        <v>64</v>
      </c>
      <c r="C307" s="7">
        <v>-9.0329231810008839</v>
      </c>
      <c r="D307" s="7"/>
      <c r="E307" s="7"/>
      <c r="F307" s="7"/>
      <c r="G307" s="7">
        <v>-9.5475645635680415</v>
      </c>
      <c r="H307"/>
      <c r="I307"/>
      <c r="J307"/>
      <c r="K307"/>
      <c r="L307"/>
      <c r="M307"/>
      <c r="N307"/>
      <c r="O307" s="7"/>
      <c r="P307" s="7"/>
      <c r="Q307" s="7"/>
      <c r="R307" s="7"/>
      <c r="S307" s="7">
        <v>-6.9806957777229464</v>
      </c>
      <c r="T307" s="7"/>
      <c r="U307" s="7"/>
      <c r="V307" s="7"/>
      <c r="W307" s="7">
        <v>-10.705682910829937</v>
      </c>
      <c r="X307"/>
      <c r="Y307"/>
      <c r="Z307"/>
      <c r="AA307" s="7">
        <v>-3.8791493551839915</v>
      </c>
      <c r="AB307" s="7"/>
      <c r="AC307" s="7"/>
      <c r="AD307" s="7"/>
      <c r="AE307" s="7">
        <v>-9.1038051604772328</v>
      </c>
      <c r="AF307" s="7"/>
      <c r="AG307" s="7"/>
      <c r="AH307" s="7"/>
    </row>
    <row r="308" spans="1:34" x14ac:dyDescent="0.2">
      <c r="A308" s="7" t="s">
        <v>388</v>
      </c>
      <c r="B308" s="2" t="s">
        <v>64</v>
      </c>
      <c r="C308" s="7"/>
      <c r="D308" s="7"/>
      <c r="E308" s="7"/>
      <c r="F308" s="7"/>
      <c r="G308" s="7"/>
      <c r="H308"/>
      <c r="I308"/>
      <c r="J308"/>
      <c r="K308"/>
      <c r="L308"/>
      <c r="M308"/>
      <c r="N308"/>
      <c r="O308" s="7"/>
      <c r="P308" s="7"/>
      <c r="Q308" s="7"/>
      <c r="R308" s="7"/>
      <c r="S308" s="7">
        <v>-6.6538318552642446</v>
      </c>
      <c r="T308" s="7"/>
      <c r="U308" s="7"/>
      <c r="V308" s="7"/>
      <c r="W308" s="7">
        <v>-8.4595502604840931</v>
      </c>
      <c r="X308"/>
      <c r="Y308"/>
      <c r="Z308"/>
      <c r="AA308" s="7">
        <v>-7.8508013450590513</v>
      </c>
      <c r="AB308" s="7"/>
      <c r="AC308" s="7"/>
      <c r="AD308" s="7"/>
      <c r="AE308" s="7">
        <v>-4.9958698040514067</v>
      </c>
      <c r="AF308" s="7"/>
      <c r="AG308" s="7"/>
      <c r="AH308" s="7"/>
    </row>
    <row r="309" spans="1:34" x14ac:dyDescent="0.2">
      <c r="A309" s="7" t="s">
        <v>389</v>
      </c>
      <c r="B309" s="2" t="s">
        <v>64</v>
      </c>
      <c r="C309" s="7">
        <v>-2.6360733353393151</v>
      </c>
      <c r="D309" s="7"/>
      <c r="E309" s="7"/>
      <c r="F309" s="7"/>
      <c r="G309" s="7">
        <v>-14.121459746879262</v>
      </c>
      <c r="H309"/>
      <c r="I309"/>
      <c r="J309"/>
      <c r="K309">
        <v>-9.9245753984051923</v>
      </c>
      <c r="L309"/>
      <c r="M309"/>
      <c r="N309"/>
      <c r="O309" s="7">
        <v>-12.573158487612602</v>
      </c>
      <c r="P309" s="7"/>
      <c r="Q309" s="7"/>
      <c r="R309" s="7"/>
      <c r="S309" s="7">
        <v>-2.9051409154534267</v>
      </c>
      <c r="T309" s="7"/>
      <c r="U309" s="7"/>
      <c r="V309" s="7"/>
      <c r="W309" s="7">
        <v>4.3598342871512621</v>
      </c>
      <c r="X309"/>
      <c r="Y309"/>
      <c r="Z309"/>
      <c r="AA309" s="7">
        <v>-12.670829178716117</v>
      </c>
      <c r="AB309" s="7"/>
      <c r="AC309" s="7"/>
      <c r="AD309" s="7"/>
      <c r="AE309" s="7"/>
      <c r="AF309" s="7"/>
      <c r="AG309" s="7"/>
      <c r="AH309" s="7"/>
    </row>
    <row r="310" spans="1:34" x14ac:dyDescent="0.2">
      <c r="A310" s="7" t="s">
        <v>390</v>
      </c>
      <c r="B310" s="2" t="s">
        <v>64</v>
      </c>
      <c r="C310" s="7"/>
      <c r="D310" s="7"/>
      <c r="E310" s="7"/>
      <c r="F310" s="7"/>
      <c r="G310" s="7">
        <v>-14.472371935508408</v>
      </c>
      <c r="H310"/>
      <c r="I310"/>
      <c r="J310"/>
      <c r="K310">
        <v>-9.1158309210458501</v>
      </c>
      <c r="L310"/>
      <c r="M310"/>
      <c r="N310"/>
      <c r="O310" s="7">
        <v>-13.924070676241747</v>
      </c>
      <c r="P310" s="7"/>
      <c r="Q310" s="7"/>
      <c r="R310" s="7"/>
      <c r="S310" s="7">
        <v>-7.0160156003162388</v>
      </c>
      <c r="T310" s="7"/>
      <c r="U310" s="7"/>
      <c r="V310" s="7"/>
      <c r="W310" s="7">
        <v>-12.530954609219389</v>
      </c>
      <c r="X310"/>
      <c r="Y310"/>
      <c r="Z310"/>
      <c r="AA310" s="7">
        <v>0.14847432646582978</v>
      </c>
      <c r="AB310" s="7"/>
      <c r="AC310" s="7"/>
      <c r="AD310" s="7"/>
      <c r="AE310" s="7"/>
      <c r="AF310" s="7"/>
      <c r="AG310" s="7"/>
      <c r="AH310" s="7"/>
    </row>
    <row r="311" spans="1:34" x14ac:dyDescent="0.2">
      <c r="A311" s="7" t="s">
        <v>391</v>
      </c>
      <c r="B311" s="2" t="s">
        <v>64</v>
      </c>
      <c r="C311" s="7">
        <v>-8.0511435636524595</v>
      </c>
      <c r="D311" s="7"/>
      <c r="E311" s="7"/>
      <c r="F311" s="7"/>
      <c r="G311" s="7"/>
      <c r="H311"/>
      <c r="I311"/>
      <c r="J311"/>
      <c r="K311"/>
      <c r="L311"/>
      <c r="M311"/>
      <c r="N311"/>
      <c r="O311" s="7"/>
      <c r="P311" s="7"/>
      <c r="Q311" s="7"/>
      <c r="R311" s="7"/>
      <c r="S311" s="7">
        <v>-8.1405773095981129</v>
      </c>
      <c r="T311" s="7"/>
      <c r="U311" s="7"/>
      <c r="V311" s="7"/>
      <c r="W311" s="7">
        <v>-7.8252803138565952</v>
      </c>
      <c r="X311"/>
      <c r="Y311"/>
      <c r="Z311"/>
      <c r="AA311" s="7">
        <v>-7.5509504375021121</v>
      </c>
      <c r="AB311" s="7"/>
      <c r="AC311" s="7"/>
      <c r="AD311" s="7"/>
      <c r="AE311" s="7">
        <v>-10.974468354714951</v>
      </c>
      <c r="AF311" s="7"/>
      <c r="AG311" s="7"/>
      <c r="AH311" s="7"/>
    </row>
    <row r="312" spans="1:34" x14ac:dyDescent="0.2">
      <c r="A312" s="7" t="s">
        <v>392</v>
      </c>
      <c r="B312" s="2" t="s">
        <v>64</v>
      </c>
      <c r="C312" s="7">
        <v>-12.480941327065192</v>
      </c>
      <c r="D312" s="7"/>
      <c r="E312" s="7"/>
      <c r="F312" s="7"/>
      <c r="G312" s="7"/>
      <c r="H312"/>
      <c r="I312"/>
      <c r="J312"/>
      <c r="K312">
        <v>-12.183362211393604</v>
      </c>
      <c r="L312"/>
      <c r="M312"/>
      <c r="N312"/>
      <c r="O312" s="7"/>
      <c r="P312" s="7"/>
      <c r="Q312" s="7"/>
      <c r="R312" s="7"/>
      <c r="S312" s="7">
        <v>-11.792767494347295</v>
      </c>
      <c r="T312" s="7"/>
      <c r="U312" s="7"/>
      <c r="V312" s="7"/>
      <c r="W312" s="7">
        <v>-9.3316993588722408</v>
      </c>
      <c r="X312"/>
      <c r="Y312"/>
      <c r="Z312"/>
      <c r="AA312" s="7">
        <v>-13.182382062084496</v>
      </c>
      <c r="AB312" s="7"/>
      <c r="AC312" s="7"/>
      <c r="AD312" s="7"/>
      <c r="AE312" s="7">
        <v>-11.08233802324032</v>
      </c>
      <c r="AF312" s="7"/>
      <c r="AG312" s="7"/>
      <c r="AH312" s="7"/>
    </row>
    <row r="313" spans="1:34" x14ac:dyDescent="0.2">
      <c r="A313" s="7" t="s">
        <v>393</v>
      </c>
      <c r="B313" s="2" t="s">
        <v>64</v>
      </c>
      <c r="C313" s="7">
        <v>-9.6088128453288935</v>
      </c>
      <c r="D313" s="7"/>
      <c r="E313" s="7"/>
      <c r="F313" s="7"/>
      <c r="G313" s="7">
        <v>-14.734888939978399</v>
      </c>
      <c r="H313"/>
      <c r="I313"/>
      <c r="J313"/>
      <c r="K313">
        <v>-12.770665348294601</v>
      </c>
      <c r="L313"/>
      <c r="M313"/>
      <c r="N313"/>
      <c r="O313" s="7"/>
      <c r="P313" s="7"/>
      <c r="Q313" s="7"/>
      <c r="R313" s="7"/>
      <c r="S313" s="7">
        <v>-4.9806146731683096</v>
      </c>
      <c r="T313" s="7"/>
      <c r="U313" s="7"/>
      <c r="V313" s="7"/>
      <c r="W313" s="7">
        <v>-14.378434114410537</v>
      </c>
      <c r="X313"/>
      <c r="Y313"/>
      <c r="Z313"/>
      <c r="AA313" s="7">
        <v>-6.4477571040981321</v>
      </c>
      <c r="AB313" s="7"/>
      <c r="AC313" s="7"/>
      <c r="AD313" s="7"/>
      <c r="AE313" s="7">
        <v>-8.9692014420002266</v>
      </c>
      <c r="AF313" s="7"/>
      <c r="AG313" s="7"/>
      <c r="AH313" s="7"/>
    </row>
    <row r="314" spans="1:34" x14ac:dyDescent="0.2">
      <c r="A314" s="7" t="s">
        <v>394</v>
      </c>
      <c r="B314" s="2" t="s">
        <v>64</v>
      </c>
      <c r="C314" s="7">
        <v>-10.980915658186273</v>
      </c>
      <c r="D314" s="7"/>
      <c r="E314" s="7"/>
      <c r="F314" s="7"/>
      <c r="G314" s="7"/>
      <c r="H314"/>
      <c r="I314"/>
      <c r="J314"/>
      <c r="K314">
        <v>-14.853261543956995</v>
      </c>
      <c r="L314"/>
      <c r="M314"/>
      <c r="N314"/>
      <c r="O314" s="7"/>
      <c r="P314" s="7"/>
      <c r="Q314" s="7"/>
      <c r="R314" s="7"/>
      <c r="S314" s="7">
        <v>-3.0276911712070476</v>
      </c>
      <c r="T314" s="7"/>
      <c r="U314" s="7"/>
      <c r="V314" s="7"/>
      <c r="W314" s="7">
        <v>-8.9374683540159179</v>
      </c>
      <c r="X314"/>
      <c r="Y314"/>
      <c r="Z314"/>
      <c r="AA314" s="7">
        <v>-10.267318893926733</v>
      </c>
      <c r="AB314" s="7"/>
      <c r="AC314" s="7"/>
      <c r="AD314" s="7"/>
      <c r="AE314" s="7">
        <v>-12.167274855082557</v>
      </c>
      <c r="AF314" s="7"/>
      <c r="AG314" s="7"/>
      <c r="AH314" s="7"/>
    </row>
    <row r="315" spans="1:34" x14ac:dyDescent="0.2">
      <c r="A315" s="7" t="s">
        <v>395</v>
      </c>
      <c r="B315" s="2" t="s">
        <v>64</v>
      </c>
      <c r="C315" s="7">
        <v>-7.5777381418128469</v>
      </c>
      <c r="D315" s="7"/>
      <c r="E315" s="7"/>
      <c r="F315" s="7"/>
      <c r="G315" s="7">
        <v>-13.373665634770022</v>
      </c>
      <c r="H315"/>
      <c r="I315"/>
      <c r="J315"/>
      <c r="K315">
        <v>-13.409442043086225</v>
      </c>
      <c r="L315"/>
      <c r="M315"/>
      <c r="N315"/>
      <c r="O315" s="7"/>
      <c r="P315" s="7"/>
      <c r="Q315" s="7"/>
      <c r="R315" s="7"/>
      <c r="S315" s="7">
        <v>-7.096015186562374</v>
      </c>
      <c r="T315" s="7"/>
      <c r="U315" s="7"/>
      <c r="V315" s="7"/>
      <c r="W315" s="7">
        <v>-5.0630144988152823</v>
      </c>
      <c r="X315"/>
      <c r="Y315"/>
      <c r="Z315"/>
      <c r="AA315" s="7">
        <v>-8.7080221756360245</v>
      </c>
      <c r="AB315" s="7"/>
      <c r="AC315" s="7"/>
      <c r="AD315" s="7"/>
      <c r="AE315" s="7">
        <v>-9.1384928534906305</v>
      </c>
      <c r="AF315" s="7"/>
      <c r="AG315" s="7"/>
      <c r="AH315" s="7"/>
    </row>
    <row r="316" spans="1:34" x14ac:dyDescent="0.2">
      <c r="A316" s="7" t="s">
        <v>396</v>
      </c>
      <c r="B316" s="2" t="s">
        <v>3</v>
      </c>
      <c r="C316" s="7"/>
      <c r="D316" s="3">
        <f>COUNT(C316:C325)</f>
        <v>3</v>
      </c>
      <c r="E316" s="3">
        <f>10-D316</f>
        <v>7</v>
      </c>
      <c r="F316" s="11">
        <f>COUNTIF(C316:C325,"&lt;=-10,11")/D316</f>
        <v>0.33333333333333331</v>
      </c>
      <c r="G316" s="7"/>
      <c r="H316" s="3">
        <f t="shared" ref="H316" si="595">COUNT(G316:G325)</f>
        <v>0</v>
      </c>
      <c r="I316" s="3">
        <f t="shared" ref="I316" si="596">10-H316</f>
        <v>10</v>
      </c>
      <c r="J316" s="11" t="s">
        <v>75</v>
      </c>
      <c r="K316">
        <v>-12.490244482636374</v>
      </c>
      <c r="L316" s="3">
        <f t="shared" ref="L316" si="597">COUNT(K316:K325)</f>
        <v>6</v>
      </c>
      <c r="M316" s="3">
        <f t="shared" ref="M316" si="598">10-L316</f>
        <v>4</v>
      </c>
      <c r="N316" s="11">
        <f t="shared" ref="N316" si="599">COUNTIF(K316:K325,"&lt;=-11,84")/L316</f>
        <v>0.5</v>
      </c>
      <c r="O316" s="7"/>
      <c r="P316" s="3">
        <f t="shared" ref="P316" si="600">COUNT(O316:O325)</f>
        <v>4</v>
      </c>
      <c r="Q316" s="3">
        <f t="shared" ref="Q316" si="601">10-P316</f>
        <v>6</v>
      </c>
      <c r="R316" s="11">
        <f t="shared" ref="R316" si="602">COUNTIF(O316:O325,"&lt;=-11,21")/P316</f>
        <v>0.25</v>
      </c>
      <c r="S316" s="7">
        <v>-7.956691811748021</v>
      </c>
      <c r="T316" s="3">
        <f t="shared" ref="T316" si="603">COUNT(S316:S325)</f>
        <v>10</v>
      </c>
      <c r="U316" s="3">
        <f t="shared" ref="U316" si="604">10-T316</f>
        <v>0</v>
      </c>
      <c r="V316" s="11">
        <f t="shared" ref="V316" si="605">COUNTIF(S316:S325,"&lt;=-6,98")/T316</f>
        <v>0.8</v>
      </c>
      <c r="W316" s="7">
        <v>-7.4541570589775841</v>
      </c>
      <c r="X316" s="3">
        <f t="shared" ref="X316" si="606">COUNT(W316:W325)</f>
        <v>6</v>
      </c>
      <c r="Y316" s="3">
        <f t="shared" ref="Y316" si="607">10-X316</f>
        <v>4</v>
      </c>
      <c r="Z316" s="11">
        <f t="shared" ref="Z316" si="608">COUNTIF(W316:W325,"&lt;=-10,28")/X316</f>
        <v>0.33333333333333331</v>
      </c>
      <c r="AA316" s="7">
        <v>-7.5823737377187479</v>
      </c>
      <c r="AB316" s="3">
        <f t="shared" ref="AB316" si="609">COUNT(AA316:AA325)</f>
        <v>9</v>
      </c>
      <c r="AC316" s="3">
        <f t="shared" ref="AC316" si="610">10-AB316</f>
        <v>1</v>
      </c>
      <c r="AD316" s="11">
        <f t="shared" ref="AD316" si="611">COUNTIF(AA316:AA325,"&lt;=-9,10")/AB316</f>
        <v>0.44444444444444442</v>
      </c>
      <c r="AE316" s="7">
        <v>-6.804257793761936</v>
      </c>
      <c r="AF316" s="3">
        <f t="shared" ref="AF316" si="612">COUNT(AE316:AE325)</f>
        <v>7</v>
      </c>
      <c r="AG316" s="3">
        <f t="shared" ref="AG316" si="613">10-AF316</f>
        <v>3</v>
      </c>
      <c r="AH316" s="11">
        <f t="shared" ref="AH316" si="614">COUNTIF(AE316:AE325,"&lt;=-9,99")/AF316</f>
        <v>0.5714285714285714</v>
      </c>
    </row>
    <row r="317" spans="1:34" x14ac:dyDescent="0.2">
      <c r="A317" s="7" t="s">
        <v>397</v>
      </c>
      <c r="B317" s="2" t="s">
        <v>3</v>
      </c>
      <c r="C317" s="7">
        <v>-12.457204123224999</v>
      </c>
      <c r="D317" s="7"/>
      <c r="E317" s="7"/>
      <c r="F317" s="7"/>
      <c r="G317" s="7"/>
      <c r="H317"/>
      <c r="I317"/>
      <c r="J317"/>
      <c r="K317">
        <v>-9.3522700854958067</v>
      </c>
      <c r="L317"/>
      <c r="M317"/>
      <c r="N317"/>
      <c r="O317" s="7"/>
      <c r="P317" s="7"/>
      <c r="Q317" s="7"/>
      <c r="R317" s="7"/>
      <c r="S317" s="7">
        <v>-6.7690302905071009</v>
      </c>
      <c r="T317" s="7"/>
      <c r="U317" s="7"/>
      <c r="V317" s="7"/>
      <c r="W317" s="7">
        <v>-8.8605031780608261</v>
      </c>
      <c r="X317"/>
      <c r="Y317"/>
      <c r="Z317"/>
      <c r="AA317" s="7">
        <v>-7.158644858244303</v>
      </c>
      <c r="AB317" s="7"/>
      <c r="AC317" s="7"/>
      <c r="AD317" s="7"/>
      <c r="AE317" s="7"/>
      <c r="AF317" s="7"/>
      <c r="AG317" s="7"/>
      <c r="AH317" s="7"/>
    </row>
    <row r="318" spans="1:34" x14ac:dyDescent="0.2">
      <c r="A318" s="7" t="s">
        <v>398</v>
      </c>
      <c r="B318" s="2" t="s">
        <v>3</v>
      </c>
      <c r="C318" s="7">
        <v>-9.920270808398147</v>
      </c>
      <c r="D318" s="7"/>
      <c r="E318" s="7"/>
      <c r="F318" s="7"/>
      <c r="G318" s="7"/>
      <c r="H318"/>
      <c r="I318"/>
      <c r="J318"/>
      <c r="K318">
        <v>-10.037729192005402</v>
      </c>
      <c r="L318"/>
      <c r="M318"/>
      <c r="N318"/>
      <c r="O318" s="7"/>
      <c r="P318" s="7"/>
      <c r="Q318" s="7"/>
      <c r="R318" s="7"/>
      <c r="S318" s="7">
        <v>-10.009704554343799</v>
      </c>
      <c r="T318" s="7"/>
      <c r="U318" s="7"/>
      <c r="V318" s="7"/>
      <c r="W318" s="7">
        <v>-9.2304604588424919</v>
      </c>
      <c r="X318"/>
      <c r="Y318"/>
      <c r="Z318"/>
      <c r="AA318" s="7">
        <v>-10.036749042696293</v>
      </c>
      <c r="AB318" s="7"/>
      <c r="AC318" s="7"/>
      <c r="AD318" s="7"/>
      <c r="AE318" s="7">
        <v>-11.521667504573275</v>
      </c>
      <c r="AF318" s="7"/>
      <c r="AG318" s="7"/>
      <c r="AH318" s="7"/>
    </row>
    <row r="319" spans="1:34" x14ac:dyDescent="0.2">
      <c r="A319" s="7" t="s">
        <v>399</v>
      </c>
      <c r="B319" s="2" t="s">
        <v>3</v>
      </c>
      <c r="C319" s="7"/>
      <c r="D319" s="7"/>
      <c r="E319" s="7"/>
      <c r="F319" s="7"/>
      <c r="G319" s="7"/>
      <c r="H319"/>
      <c r="I319"/>
      <c r="J319"/>
      <c r="K319"/>
      <c r="L319"/>
      <c r="M319"/>
      <c r="N319"/>
      <c r="O319" s="7">
        <v>-13.304718587518604</v>
      </c>
      <c r="P319" s="7"/>
      <c r="Q319" s="7"/>
      <c r="R319" s="7"/>
      <c r="S319" s="7">
        <v>-4.3861965125420284</v>
      </c>
      <c r="T319" s="7"/>
      <c r="U319" s="7"/>
      <c r="V319" s="7"/>
      <c r="W319" s="7"/>
      <c r="X319"/>
      <c r="Y319"/>
      <c r="Z319"/>
      <c r="AA319" s="7">
        <v>-13.472778606513517</v>
      </c>
      <c r="AB319" s="7"/>
      <c r="AC319" s="7"/>
      <c r="AD319" s="7"/>
      <c r="AE319" s="7"/>
      <c r="AF319" s="7"/>
      <c r="AG319" s="7"/>
      <c r="AH319" s="7"/>
    </row>
    <row r="320" spans="1:34" x14ac:dyDescent="0.2">
      <c r="A320" s="7" t="s">
        <v>400</v>
      </c>
      <c r="B320" s="2" t="s">
        <v>3</v>
      </c>
      <c r="C320" s="7"/>
      <c r="D320" s="7"/>
      <c r="E320" s="7"/>
      <c r="F320" s="7"/>
      <c r="G320" s="7"/>
      <c r="H320"/>
      <c r="I320"/>
      <c r="J320"/>
      <c r="K320"/>
      <c r="L320"/>
      <c r="M320"/>
      <c r="N320"/>
      <c r="O320" s="7"/>
      <c r="P320" s="7"/>
      <c r="Q320" s="7"/>
      <c r="R320" s="7"/>
      <c r="S320" s="7">
        <v>-11.743478734627182</v>
      </c>
      <c r="T320" s="7"/>
      <c r="U320" s="7"/>
      <c r="V320" s="7"/>
      <c r="W320" s="7">
        <v>-14.85731943520936</v>
      </c>
      <c r="X320"/>
      <c r="Y320"/>
      <c r="Z320"/>
      <c r="AA320" s="7">
        <v>-12.663608019063163</v>
      </c>
      <c r="AB320" s="7"/>
      <c r="AC320" s="7"/>
      <c r="AD320" s="7"/>
      <c r="AE320" s="7">
        <v>-14.148526480940143</v>
      </c>
      <c r="AF320" s="7"/>
      <c r="AG320" s="7"/>
      <c r="AH320" s="7"/>
    </row>
    <row r="321" spans="1:34" x14ac:dyDescent="0.2">
      <c r="A321" s="7" t="s">
        <v>401</v>
      </c>
      <c r="B321" s="2" t="s">
        <v>3</v>
      </c>
      <c r="C321" s="7"/>
      <c r="D321" s="7"/>
      <c r="E321" s="7"/>
      <c r="F321" s="7"/>
      <c r="G321" s="7"/>
      <c r="H321"/>
      <c r="I321"/>
      <c r="J321"/>
      <c r="K321"/>
      <c r="L321"/>
      <c r="M321"/>
      <c r="N321"/>
      <c r="O321" s="7"/>
      <c r="P321" s="7"/>
      <c r="Q321" s="7"/>
      <c r="R321" s="7"/>
      <c r="S321" s="7">
        <v>-8.7067990849207515</v>
      </c>
      <c r="T321" s="7"/>
      <c r="U321" s="7"/>
      <c r="V321" s="7"/>
      <c r="W321" s="7">
        <v>-7.7416884441081084</v>
      </c>
      <c r="X321"/>
      <c r="Y321"/>
      <c r="Z321"/>
      <c r="AA321" s="7">
        <v>-8.8333792468241601</v>
      </c>
      <c r="AB321" s="7"/>
      <c r="AC321" s="7"/>
      <c r="AD321" s="7"/>
      <c r="AE321" s="7">
        <v>-4.411407113092622</v>
      </c>
      <c r="AF321" s="7"/>
      <c r="AG321" s="7"/>
      <c r="AH321" s="7"/>
    </row>
    <row r="322" spans="1:34" x14ac:dyDescent="0.2">
      <c r="A322" s="7" t="s">
        <v>402</v>
      </c>
      <c r="B322" s="2" t="s">
        <v>3</v>
      </c>
      <c r="C322" s="7"/>
      <c r="D322" s="7"/>
      <c r="E322" s="7"/>
      <c r="F322" s="7"/>
      <c r="G322" s="7"/>
      <c r="H322"/>
      <c r="I322"/>
      <c r="J322"/>
      <c r="K322">
        <v>-14.665832210538566</v>
      </c>
      <c r="L322"/>
      <c r="M322"/>
      <c r="N322"/>
      <c r="O322" s="7">
        <v>-4.7905838436338417</v>
      </c>
      <c r="P322" s="7"/>
      <c r="Q322" s="7"/>
      <c r="R322" s="7"/>
      <c r="S322" s="7">
        <v>-12.159760276072321</v>
      </c>
      <c r="T322" s="7"/>
      <c r="U322" s="7"/>
      <c r="V322" s="7"/>
      <c r="W322" s="7"/>
      <c r="X322"/>
      <c r="Y322"/>
      <c r="Z322"/>
      <c r="AA322" s="7">
        <v>-10.710655750842584</v>
      </c>
      <c r="AB322" s="7"/>
      <c r="AC322" s="7"/>
      <c r="AD322" s="7"/>
      <c r="AE322" s="7"/>
      <c r="AF322" s="7"/>
      <c r="AG322" s="7"/>
      <c r="AH322" s="7"/>
    </row>
    <row r="323" spans="1:34" x14ac:dyDescent="0.2">
      <c r="A323" s="7" t="s">
        <v>403</v>
      </c>
      <c r="B323" s="2" t="s">
        <v>3</v>
      </c>
      <c r="C323" s="7"/>
      <c r="D323" s="7"/>
      <c r="E323" s="7"/>
      <c r="F323" s="7"/>
      <c r="G323" s="7"/>
      <c r="H323"/>
      <c r="I323"/>
      <c r="J323"/>
      <c r="K323">
        <v>-15.525702217487675</v>
      </c>
      <c r="L323"/>
      <c r="M323"/>
      <c r="N323"/>
      <c r="O323" s="7">
        <v>-10.619696455017449</v>
      </c>
      <c r="P323" s="7"/>
      <c r="Q323" s="7"/>
      <c r="R323" s="7"/>
      <c r="S323" s="7">
        <v>-9.3450305698155969</v>
      </c>
      <c r="T323" s="7"/>
      <c r="U323" s="7"/>
      <c r="V323" s="7"/>
      <c r="W323" s="7"/>
      <c r="X323"/>
      <c r="Y323"/>
      <c r="Z323"/>
      <c r="AA323" s="7">
        <v>-2.5040893065208607</v>
      </c>
      <c r="AB323" s="7"/>
      <c r="AC323" s="7"/>
      <c r="AD323" s="7"/>
      <c r="AE323" s="7">
        <v>-11.839715528613235</v>
      </c>
      <c r="AF323" s="7"/>
      <c r="AG323" s="7"/>
      <c r="AH323" s="7"/>
    </row>
    <row r="324" spans="1:34" x14ac:dyDescent="0.2">
      <c r="A324" s="7" t="s">
        <v>404</v>
      </c>
      <c r="B324" s="2" t="s">
        <v>3</v>
      </c>
      <c r="C324" s="7"/>
      <c r="D324" s="7"/>
      <c r="E324" s="7"/>
      <c r="F324" s="7"/>
      <c r="G324" s="7"/>
      <c r="H324"/>
      <c r="I324"/>
      <c r="J324"/>
      <c r="K324"/>
      <c r="L324"/>
      <c r="M324"/>
      <c r="N324"/>
      <c r="O324" s="7"/>
      <c r="P324" s="7"/>
      <c r="Q324" s="7"/>
      <c r="R324" s="7"/>
      <c r="S324" s="7">
        <v>-12.976168659263973</v>
      </c>
      <c r="T324" s="7"/>
      <c r="U324" s="7"/>
      <c r="V324" s="7"/>
      <c r="W324" s="7">
        <v>-10.582214719647455</v>
      </c>
      <c r="X324"/>
      <c r="Y324"/>
      <c r="Z324"/>
      <c r="AA324" s="7"/>
      <c r="AB324" s="7"/>
      <c r="AC324" s="7"/>
      <c r="AD324" s="7"/>
      <c r="AE324" s="7">
        <v>-12.680776687435843</v>
      </c>
      <c r="AF324" s="7"/>
      <c r="AG324" s="7"/>
      <c r="AH324" s="7"/>
    </row>
    <row r="325" spans="1:34" x14ac:dyDescent="0.2">
      <c r="A325" s="7" t="s">
        <v>405</v>
      </c>
      <c r="B325" s="2" t="s">
        <v>3</v>
      </c>
      <c r="C325" s="7">
        <v>-9.6407391887310006</v>
      </c>
      <c r="D325" s="7"/>
      <c r="E325" s="7"/>
      <c r="F325" s="7"/>
      <c r="G325" s="7"/>
      <c r="H325"/>
      <c r="I325"/>
      <c r="J325"/>
      <c r="K325">
        <v>-11.700712077677496</v>
      </c>
      <c r="L325"/>
      <c r="M325"/>
      <c r="N325"/>
      <c r="O325" s="7">
        <v>-9.7947063152072698</v>
      </c>
      <c r="P325" s="7"/>
      <c r="Q325" s="7"/>
      <c r="R325" s="7"/>
      <c r="S325" s="7">
        <v>-7.9702673577465601</v>
      </c>
      <c r="T325" s="7"/>
      <c r="U325" s="7"/>
      <c r="V325" s="7"/>
      <c r="W325" s="7"/>
      <c r="X325"/>
      <c r="Y325"/>
      <c r="Z325"/>
      <c r="AA325" s="7">
        <v>-6.8542418774240126</v>
      </c>
      <c r="AB325" s="7"/>
      <c r="AC325" s="7"/>
      <c r="AD325" s="7"/>
      <c r="AE325" s="7">
        <v>-7.6224079660242952</v>
      </c>
      <c r="AF325" s="7"/>
      <c r="AG325" s="7"/>
      <c r="AH325" s="7"/>
    </row>
    <row r="326" spans="1:34" x14ac:dyDescent="0.2">
      <c r="A326" s="7" t="s">
        <v>406</v>
      </c>
      <c r="B326" s="2" t="s">
        <v>9</v>
      </c>
      <c r="C326" s="7"/>
      <c r="D326" s="3">
        <f>COUNT(C326:C335)</f>
        <v>4</v>
      </c>
      <c r="E326" s="3">
        <f>10-D326</f>
        <v>6</v>
      </c>
      <c r="F326" s="11">
        <f>COUNTIF(C326:C335,"&lt;=-10,11")/D326</f>
        <v>0.75</v>
      </c>
      <c r="G326" s="7"/>
      <c r="H326" s="3">
        <f t="shared" ref="H326" si="615">COUNT(G326:G335)</f>
        <v>0</v>
      </c>
      <c r="I326" s="3">
        <f t="shared" ref="I326" si="616">10-H326</f>
        <v>10</v>
      </c>
      <c r="J326" s="11" t="s">
        <v>75</v>
      </c>
      <c r="K326"/>
      <c r="L326" s="3">
        <f t="shared" ref="L326" si="617">COUNT(K326:K335)</f>
        <v>2</v>
      </c>
      <c r="M326" s="3">
        <f t="shared" ref="M326" si="618">10-L326</f>
        <v>8</v>
      </c>
      <c r="N326" s="11">
        <f t="shared" ref="N326" si="619">COUNTIF(K326:K335,"&lt;=-11,84")/L326</f>
        <v>0.5</v>
      </c>
      <c r="O326" s="7"/>
      <c r="P326" s="3">
        <f t="shared" ref="P326" si="620">COUNT(O326:O335)</f>
        <v>1</v>
      </c>
      <c r="Q326" s="3">
        <f t="shared" ref="Q326" si="621">10-P326</f>
        <v>9</v>
      </c>
      <c r="R326" s="11">
        <f t="shared" ref="R326" si="622">COUNTIF(O326:O335,"&lt;=-11,21")/P326</f>
        <v>1</v>
      </c>
      <c r="S326" s="7">
        <v>-4.1154959104418527</v>
      </c>
      <c r="T326" s="3">
        <f t="shared" ref="T326" si="623">COUNT(S326:S335)</f>
        <v>10</v>
      </c>
      <c r="U326" s="3">
        <f t="shared" ref="U326" si="624">10-T326</f>
        <v>0</v>
      </c>
      <c r="V326" s="11">
        <f t="shared" ref="V326" si="625">COUNTIF(S326:S335,"&lt;=-6,98")/T326</f>
        <v>0.4</v>
      </c>
      <c r="W326" s="7"/>
      <c r="X326" s="3">
        <f t="shared" ref="X326" si="626">COUNT(W326:W335)</f>
        <v>5</v>
      </c>
      <c r="Y326" s="3">
        <f t="shared" ref="Y326" si="627">10-X326</f>
        <v>5</v>
      </c>
      <c r="Z326" s="11">
        <f t="shared" ref="Z326" si="628">COUNTIF(W326:W335,"&lt;=-10,28")/X326</f>
        <v>1</v>
      </c>
      <c r="AA326" s="7">
        <v>-5.7127058975874219</v>
      </c>
      <c r="AB326" s="3">
        <f t="shared" ref="AB326" si="629">COUNT(AA326:AA335)</f>
        <v>6</v>
      </c>
      <c r="AC326" s="3">
        <f t="shared" ref="AC326" si="630">10-AB326</f>
        <v>4</v>
      </c>
      <c r="AD326" s="11">
        <f t="shared" ref="AD326" si="631">COUNTIF(AA326:AA335,"&lt;=-9,10")/AB326</f>
        <v>0.5</v>
      </c>
      <c r="AE326" s="7">
        <v>-10.519552454351766</v>
      </c>
      <c r="AF326" s="3">
        <f t="shared" ref="AF326" si="632">COUNT(AE326:AE335)</f>
        <v>8</v>
      </c>
      <c r="AG326" s="3">
        <f t="shared" ref="AG326" si="633">10-AF326</f>
        <v>2</v>
      </c>
      <c r="AH326" s="11">
        <f t="shared" ref="AH326" si="634">COUNTIF(AE326:AE335,"&lt;=-9,99")/AF326</f>
        <v>0.625</v>
      </c>
    </row>
    <row r="327" spans="1:34" x14ac:dyDescent="0.2">
      <c r="A327" s="7" t="s">
        <v>407</v>
      </c>
      <c r="B327" s="2" t="s">
        <v>9</v>
      </c>
      <c r="C327" s="7"/>
      <c r="D327" s="7"/>
      <c r="E327" s="7"/>
      <c r="F327" s="7"/>
      <c r="G327" s="7"/>
      <c r="H327"/>
      <c r="I327"/>
      <c r="J327"/>
      <c r="K327"/>
      <c r="L327"/>
      <c r="M327"/>
      <c r="N327"/>
      <c r="O327" s="7"/>
      <c r="P327" s="7"/>
      <c r="Q327" s="7"/>
      <c r="R327" s="7"/>
      <c r="S327" s="7">
        <v>-11.263633934974461</v>
      </c>
      <c r="T327" s="7"/>
      <c r="U327" s="7"/>
      <c r="V327" s="7"/>
      <c r="W327" s="7">
        <v>-11.355106822528185</v>
      </c>
      <c r="X327"/>
      <c r="Y327"/>
      <c r="Z327"/>
      <c r="AA327" s="7"/>
      <c r="AB327" s="7"/>
      <c r="AC327" s="7"/>
      <c r="AD327" s="7"/>
      <c r="AE327" s="7">
        <v>-7.2133544609828624</v>
      </c>
      <c r="AF327" s="7"/>
      <c r="AG327" s="7"/>
      <c r="AH327" s="7"/>
    </row>
    <row r="328" spans="1:34" x14ac:dyDescent="0.2">
      <c r="A328" s="7" t="s">
        <v>408</v>
      </c>
      <c r="B328" s="2" t="s">
        <v>9</v>
      </c>
      <c r="C328" s="7"/>
      <c r="D328" s="7"/>
      <c r="E328" s="7"/>
      <c r="F328" s="7"/>
      <c r="G328" s="7"/>
      <c r="H328"/>
      <c r="I328"/>
      <c r="J328"/>
      <c r="K328"/>
      <c r="L328"/>
      <c r="M328"/>
      <c r="N328"/>
      <c r="O328" s="7"/>
      <c r="P328" s="7"/>
      <c r="Q328" s="7"/>
      <c r="R328" s="7"/>
      <c r="S328" s="7">
        <v>-13.029837447265978</v>
      </c>
      <c r="T328" s="7"/>
      <c r="U328" s="7"/>
      <c r="V328" s="7"/>
      <c r="W328" s="7">
        <v>-11.443238429707064</v>
      </c>
      <c r="X328"/>
      <c r="Y328"/>
      <c r="Z328"/>
      <c r="AA328" s="7">
        <v>-9.8344895142820228</v>
      </c>
      <c r="AB328" s="7"/>
      <c r="AC328" s="7"/>
      <c r="AD328" s="7"/>
      <c r="AE328" s="7">
        <v>-8.5645204739955343</v>
      </c>
      <c r="AF328" s="7"/>
      <c r="AG328" s="7"/>
      <c r="AH328" s="7"/>
    </row>
    <row r="329" spans="1:34" x14ac:dyDescent="0.2">
      <c r="A329" s="7" t="s">
        <v>409</v>
      </c>
      <c r="B329" s="2" t="s">
        <v>9</v>
      </c>
      <c r="C329" s="7">
        <v>-12.702978088166082</v>
      </c>
      <c r="D329" s="7"/>
      <c r="E329" s="7"/>
      <c r="F329" s="7"/>
      <c r="G329" s="7"/>
      <c r="H329"/>
      <c r="I329"/>
      <c r="J329"/>
      <c r="K329">
        <v>-15.212753894552097</v>
      </c>
      <c r="L329"/>
      <c r="M329"/>
      <c r="N329"/>
      <c r="O329" s="7">
        <v>-14.043713726248077</v>
      </c>
      <c r="P329" s="7"/>
      <c r="Q329" s="7"/>
      <c r="R329" s="7"/>
      <c r="S329" s="7">
        <v>-3.0525967887775916</v>
      </c>
      <c r="T329" s="7"/>
      <c r="U329" s="7"/>
      <c r="V329" s="7"/>
      <c r="W329" s="7">
        <v>-13.235560159946873</v>
      </c>
      <c r="X329"/>
      <c r="Y329"/>
      <c r="Z329"/>
      <c r="AA329" s="7"/>
      <c r="AB329" s="7"/>
      <c r="AC329" s="7"/>
      <c r="AD329" s="7"/>
      <c r="AE329" s="7"/>
      <c r="AF329" s="7"/>
      <c r="AG329" s="7"/>
      <c r="AH329" s="7"/>
    </row>
    <row r="330" spans="1:34" x14ac:dyDescent="0.2">
      <c r="A330" s="7" t="s">
        <v>410</v>
      </c>
      <c r="B330" s="2" t="s">
        <v>9</v>
      </c>
      <c r="C330" s="7">
        <v>-8.505495644710324</v>
      </c>
      <c r="D330" s="7"/>
      <c r="E330" s="7"/>
      <c r="F330" s="7"/>
      <c r="G330" s="7"/>
      <c r="H330"/>
      <c r="I330"/>
      <c r="J330"/>
      <c r="K330">
        <v>-10.001465651571309</v>
      </c>
      <c r="L330"/>
      <c r="M330"/>
      <c r="N330"/>
      <c r="O330" s="7"/>
      <c r="P330" s="7"/>
      <c r="Q330" s="7"/>
      <c r="R330" s="7"/>
      <c r="S330" s="7">
        <v>-6.4880141867394654</v>
      </c>
      <c r="T330" s="7"/>
      <c r="U330" s="7"/>
      <c r="V330" s="7"/>
      <c r="W330" s="7">
        <v>-10.708770091238156</v>
      </c>
      <c r="X330"/>
      <c r="Y330"/>
      <c r="Z330"/>
      <c r="AA330" s="7">
        <v>-10.585448002983357</v>
      </c>
      <c r="AB330" s="7"/>
      <c r="AC330" s="7"/>
      <c r="AD330" s="7"/>
      <c r="AE330" s="7">
        <v>-6.9744420448618021</v>
      </c>
      <c r="AF330" s="7"/>
      <c r="AG330" s="7"/>
      <c r="AH330" s="7"/>
    </row>
    <row r="331" spans="1:34" x14ac:dyDescent="0.2">
      <c r="A331" s="7" t="s">
        <v>411</v>
      </c>
      <c r="B331" s="2" t="s">
        <v>9</v>
      </c>
      <c r="C331" s="7">
        <v>-13.160584700964137</v>
      </c>
      <c r="D331" s="7"/>
      <c r="E331" s="7"/>
      <c r="F331" s="7"/>
      <c r="G331" s="7"/>
      <c r="H331"/>
      <c r="I331"/>
      <c r="J331"/>
      <c r="K331"/>
      <c r="L331"/>
      <c r="M331"/>
      <c r="N331"/>
      <c r="O331" s="7"/>
      <c r="P331" s="7"/>
      <c r="Q331" s="7"/>
      <c r="R331" s="7"/>
      <c r="S331" s="7">
        <v>-5.8201634082123732</v>
      </c>
      <c r="T331" s="7"/>
      <c r="U331" s="7"/>
      <c r="V331" s="7"/>
      <c r="W331" s="7"/>
      <c r="X331"/>
      <c r="Y331"/>
      <c r="Z331"/>
      <c r="AA331" s="7">
        <v>-7.8396576229549852</v>
      </c>
      <c r="AB331" s="7"/>
      <c r="AC331" s="7"/>
      <c r="AD331" s="7"/>
      <c r="AE331" s="7"/>
      <c r="AF331" s="7"/>
      <c r="AG331" s="7"/>
      <c r="AH331" s="7"/>
    </row>
    <row r="332" spans="1:34" x14ac:dyDescent="0.2">
      <c r="A332" s="7" t="s">
        <v>412</v>
      </c>
      <c r="B332" s="2" t="s">
        <v>9</v>
      </c>
      <c r="C332" s="7"/>
      <c r="D332" s="7"/>
      <c r="E332" s="7"/>
      <c r="F332" s="7"/>
      <c r="G332" s="7"/>
      <c r="H332"/>
      <c r="I332"/>
      <c r="J332"/>
      <c r="K332"/>
      <c r="L332"/>
      <c r="M332"/>
      <c r="N332"/>
      <c r="O332" s="7"/>
      <c r="P332" s="7"/>
      <c r="Q332" s="7"/>
      <c r="R332" s="7"/>
      <c r="S332" s="7">
        <v>-8.0331149665035415</v>
      </c>
      <c r="T332" s="7"/>
      <c r="U332" s="7"/>
      <c r="V332" s="7"/>
      <c r="W332" s="7">
        <v>-10.768444043831993</v>
      </c>
      <c r="X332"/>
      <c r="Y332"/>
      <c r="Z332"/>
      <c r="AA332" s="7"/>
      <c r="AB332" s="7"/>
      <c r="AC332" s="7"/>
      <c r="AD332" s="7"/>
      <c r="AE332" s="7">
        <v>-10.059651089562776</v>
      </c>
      <c r="AF332" s="7"/>
      <c r="AG332" s="7"/>
      <c r="AH332" s="7"/>
    </row>
    <row r="333" spans="1:34" x14ac:dyDescent="0.2">
      <c r="A333" s="7" t="s">
        <v>413</v>
      </c>
      <c r="B333" s="2" t="s">
        <v>9</v>
      </c>
      <c r="C333" s="7">
        <v>-10.387833038522398</v>
      </c>
      <c r="D333" s="7"/>
      <c r="E333" s="7"/>
      <c r="F333" s="7"/>
      <c r="G333" s="7"/>
      <c r="H333"/>
      <c r="I333"/>
      <c r="J333"/>
      <c r="K333"/>
      <c r="L333"/>
      <c r="M333"/>
      <c r="N333"/>
      <c r="O333" s="7"/>
      <c r="P333" s="7"/>
      <c r="Q333" s="7"/>
      <c r="R333" s="7"/>
      <c r="S333" s="7">
        <v>-6.5725472879011582</v>
      </c>
      <c r="T333" s="7"/>
      <c r="U333" s="7"/>
      <c r="V333" s="7"/>
      <c r="W333" s="7"/>
      <c r="X333"/>
      <c r="Y333"/>
      <c r="Z333"/>
      <c r="AA333" s="7">
        <v>-11.75223878626413</v>
      </c>
      <c r="AB333" s="7"/>
      <c r="AC333" s="7"/>
      <c r="AD333" s="7"/>
      <c r="AE333" s="7">
        <v>-10.237157248141111</v>
      </c>
      <c r="AF333" s="7"/>
      <c r="AG333" s="7"/>
      <c r="AH333" s="7"/>
    </row>
    <row r="334" spans="1:34" x14ac:dyDescent="0.2">
      <c r="A334" s="7" t="s">
        <v>414</v>
      </c>
      <c r="B334" s="2" t="s">
        <v>9</v>
      </c>
      <c r="C334" s="7"/>
      <c r="D334" s="7"/>
      <c r="E334" s="7"/>
      <c r="F334" s="7"/>
      <c r="G334" s="7"/>
      <c r="H334"/>
      <c r="I334"/>
      <c r="J334"/>
      <c r="K334"/>
      <c r="L334"/>
      <c r="M334"/>
      <c r="N334"/>
      <c r="O334" s="7"/>
      <c r="P334" s="7"/>
      <c r="Q334" s="7"/>
      <c r="R334" s="7"/>
      <c r="S334" s="7">
        <v>-3.5240891130764305</v>
      </c>
      <c r="T334" s="7"/>
      <c r="U334" s="7"/>
      <c r="V334" s="7"/>
      <c r="W334" s="7"/>
      <c r="X334"/>
      <c r="Y334"/>
      <c r="Z334"/>
      <c r="AA334" s="7">
        <v>1.3507537352038097</v>
      </c>
      <c r="AB334" s="7"/>
      <c r="AC334" s="7"/>
      <c r="AD334" s="7"/>
      <c r="AE334" s="7">
        <v>-12.442408939353973</v>
      </c>
      <c r="AF334" s="7"/>
      <c r="AG334" s="7"/>
      <c r="AH334" s="7"/>
    </row>
    <row r="335" spans="1:34" x14ac:dyDescent="0.2">
      <c r="A335" s="7" t="s">
        <v>415</v>
      </c>
      <c r="B335" s="2" t="s">
        <v>9</v>
      </c>
      <c r="C335" s="7"/>
      <c r="D335" s="7"/>
      <c r="E335" s="7"/>
      <c r="F335" s="7"/>
      <c r="G335" s="7"/>
      <c r="H335"/>
      <c r="I335"/>
      <c r="J335"/>
      <c r="K335"/>
      <c r="L335"/>
      <c r="M335"/>
      <c r="N335"/>
      <c r="O335" s="7"/>
      <c r="P335" s="7"/>
      <c r="Q335" s="7"/>
      <c r="R335" s="7"/>
      <c r="S335" s="7">
        <v>-12.302441962191041</v>
      </c>
      <c r="T335" s="7"/>
      <c r="U335" s="7"/>
      <c r="V335" s="7"/>
      <c r="W335" s="7"/>
      <c r="X335"/>
      <c r="Y335"/>
      <c r="Z335"/>
      <c r="AA335" s="7"/>
      <c r="AB335" s="7"/>
      <c r="AC335" s="7"/>
      <c r="AD335" s="7"/>
      <c r="AE335" s="7">
        <v>-10.00704999036291</v>
      </c>
      <c r="AF335" s="7"/>
      <c r="AG335" s="7"/>
      <c r="AH335" s="7"/>
    </row>
    <row r="336" spans="1:34" x14ac:dyDescent="0.2">
      <c r="A336" s="7" t="s">
        <v>416</v>
      </c>
      <c r="B336" s="2" t="s">
        <v>15</v>
      </c>
      <c r="C336" s="7"/>
      <c r="D336" s="3">
        <f>COUNT(C336:C345)</f>
        <v>3</v>
      </c>
      <c r="E336" s="3">
        <f>10-D336</f>
        <v>7</v>
      </c>
      <c r="F336" s="11">
        <f>COUNTIF(C336:C345,"&lt;=-10,11")/D336</f>
        <v>0.66666666666666663</v>
      </c>
      <c r="G336" s="7"/>
      <c r="H336" s="3">
        <f t="shared" ref="H336" si="635">COUNT(G336:G345)</f>
        <v>2</v>
      </c>
      <c r="I336" s="3">
        <f t="shared" ref="I336" si="636">10-H336</f>
        <v>8</v>
      </c>
      <c r="J336" s="11">
        <f t="shared" ref="J336" si="637">COUNTIF(G336:G345,"&lt;=-11,29")/H336</f>
        <v>1</v>
      </c>
      <c r="K336"/>
      <c r="L336" s="3">
        <f t="shared" ref="L336" si="638">COUNT(K336:K345)</f>
        <v>3</v>
      </c>
      <c r="M336" s="3">
        <f t="shared" ref="M336" si="639">10-L336</f>
        <v>7</v>
      </c>
      <c r="N336" s="11">
        <f t="shared" ref="N336" si="640">COUNTIF(K336:K345,"&lt;=-11,84")/L336</f>
        <v>0.66666666666666663</v>
      </c>
      <c r="O336" s="7"/>
      <c r="P336" s="3">
        <f t="shared" ref="P336" si="641">COUNT(O336:O345)</f>
        <v>3</v>
      </c>
      <c r="Q336" s="3">
        <f t="shared" ref="Q336" si="642">10-P336</f>
        <v>7</v>
      </c>
      <c r="R336" s="11">
        <f t="shared" ref="R336" si="643">COUNTIF(O336:O345,"&lt;=-11,21")/P336</f>
        <v>1</v>
      </c>
      <c r="S336" s="7">
        <v>-10.397760012895969</v>
      </c>
      <c r="T336" s="3">
        <f t="shared" ref="T336" si="644">COUNT(S336:S345)</f>
        <v>10</v>
      </c>
      <c r="U336" s="3">
        <f t="shared" ref="U336" si="645">10-T336</f>
        <v>0</v>
      </c>
      <c r="V336" s="11">
        <f t="shared" ref="V336" si="646">COUNTIF(S336:S345,"&lt;=-6,98")/T336</f>
        <v>0.5</v>
      </c>
      <c r="W336" s="7"/>
      <c r="X336" s="3">
        <f t="shared" ref="X336" si="647">COUNT(W336:W345)</f>
        <v>8</v>
      </c>
      <c r="Y336" s="3">
        <f t="shared" ref="Y336" si="648">10-X336</f>
        <v>2</v>
      </c>
      <c r="Z336" s="11">
        <f t="shared" ref="Z336" si="649">COUNTIF(W336:W345,"&lt;=-10,28")/X336</f>
        <v>0.5</v>
      </c>
      <c r="AA336" s="7">
        <v>-7.6718973632132341</v>
      </c>
      <c r="AB336" s="3">
        <f t="shared" ref="AB336" si="650">COUNT(AA336:AA345)</f>
        <v>10</v>
      </c>
      <c r="AC336" s="3">
        <f t="shared" ref="AC336" si="651">10-AB336</f>
        <v>0</v>
      </c>
      <c r="AD336" s="11">
        <f t="shared" ref="AD336" si="652">COUNTIF(AA336:AA345,"&lt;=-9,10")/AB336</f>
        <v>0.4</v>
      </c>
      <c r="AE336" s="7">
        <v>7.3583598068051792</v>
      </c>
      <c r="AF336" s="3">
        <f t="shared" ref="AF336" si="653">COUNT(AE336:AE345)</f>
        <v>5</v>
      </c>
      <c r="AG336" s="3">
        <f t="shared" ref="AG336" si="654">10-AF336</f>
        <v>5</v>
      </c>
      <c r="AH336" s="11">
        <f t="shared" ref="AH336" si="655">COUNTIF(AE336:AE345,"&lt;=-9,99")/AF336</f>
        <v>0.4</v>
      </c>
    </row>
    <row r="337" spans="1:34" x14ac:dyDescent="0.2">
      <c r="A337" s="7" t="s">
        <v>417</v>
      </c>
      <c r="B337" s="2" t="s">
        <v>15</v>
      </c>
      <c r="C337" s="7"/>
      <c r="D337" s="7"/>
      <c r="E337" s="7"/>
      <c r="F337" s="7"/>
      <c r="G337" s="7"/>
      <c r="H337"/>
      <c r="I337"/>
      <c r="J337"/>
      <c r="K337"/>
      <c r="L337"/>
      <c r="M337"/>
      <c r="N337"/>
      <c r="O337" s="7"/>
      <c r="P337" s="7"/>
      <c r="Q337" s="7"/>
      <c r="R337" s="7"/>
      <c r="S337" s="7">
        <v>-3.8695753211207093</v>
      </c>
      <c r="T337" s="7"/>
      <c r="U337" s="7"/>
      <c r="V337" s="7"/>
      <c r="W337" s="7"/>
      <c r="X337"/>
      <c r="Y337"/>
      <c r="Z337"/>
      <c r="AA337" s="7">
        <v>-13.984840169796282</v>
      </c>
      <c r="AB337" s="7"/>
      <c r="AC337" s="7"/>
      <c r="AD337" s="7"/>
      <c r="AE337" s="7"/>
      <c r="AF337" s="7"/>
      <c r="AG337" s="7"/>
      <c r="AH337" s="7"/>
    </row>
    <row r="338" spans="1:34" x14ac:dyDescent="0.2">
      <c r="A338" s="7" t="s">
        <v>418</v>
      </c>
      <c r="B338" s="2" t="s">
        <v>15</v>
      </c>
      <c r="C338" s="7"/>
      <c r="D338" s="7"/>
      <c r="E338" s="7"/>
      <c r="F338" s="7"/>
      <c r="G338" s="7"/>
      <c r="H338"/>
      <c r="I338"/>
      <c r="J338"/>
      <c r="K338">
        <v>-13.560380822320026</v>
      </c>
      <c r="L338"/>
      <c r="M338"/>
      <c r="N338"/>
      <c r="O338" s="7">
        <v>-11.391340654016004</v>
      </c>
      <c r="P338" s="7"/>
      <c r="Q338" s="7"/>
      <c r="R338" s="7"/>
      <c r="S338" s="7">
        <v>2.1629847547210002</v>
      </c>
      <c r="T338" s="7"/>
      <c r="U338" s="7"/>
      <c r="V338" s="7"/>
      <c r="W338" s="7">
        <v>-15.168149588435959</v>
      </c>
      <c r="X338"/>
      <c r="Y338"/>
      <c r="Z338"/>
      <c r="AA338" s="7">
        <v>-11.752045750953313</v>
      </c>
      <c r="AB338" s="7"/>
      <c r="AC338" s="7"/>
      <c r="AD338" s="7"/>
      <c r="AE338" s="7">
        <v>-12.874394133445586</v>
      </c>
      <c r="AF338" s="7"/>
      <c r="AG338" s="7"/>
      <c r="AH338" s="7"/>
    </row>
    <row r="339" spans="1:34" x14ac:dyDescent="0.2">
      <c r="A339" s="7" t="s">
        <v>419</v>
      </c>
      <c r="B339" s="2" t="s">
        <v>15</v>
      </c>
      <c r="C339" s="7">
        <v>-9.7260175962009647</v>
      </c>
      <c r="D339" s="7"/>
      <c r="E339" s="7"/>
      <c r="F339" s="7"/>
      <c r="G339" s="7">
        <v>-11.56669147198822</v>
      </c>
      <c r="H339"/>
      <c r="I339"/>
      <c r="J339"/>
      <c r="K339">
        <v>-13.080515177109067</v>
      </c>
      <c r="L339"/>
      <c r="M339"/>
      <c r="N339"/>
      <c r="O339" s="7">
        <v>-12.84436081294651</v>
      </c>
      <c r="P339" s="7"/>
      <c r="Q339" s="7"/>
      <c r="R339" s="7"/>
      <c r="S339" s="7">
        <v>2.1885091277520132</v>
      </c>
      <c r="T339" s="7"/>
      <c r="U339" s="7"/>
      <c r="V339" s="7"/>
      <c r="W339" s="7">
        <v>0.88840284446755746</v>
      </c>
      <c r="X339"/>
      <c r="Y339"/>
      <c r="Z339"/>
      <c r="AA339" s="7">
        <v>-0.69394221419859736</v>
      </c>
      <c r="AB339" s="7"/>
      <c r="AC339" s="7"/>
      <c r="AD339" s="7"/>
      <c r="AE339" s="7">
        <v>-1.7195796279690494</v>
      </c>
      <c r="AF339" s="7"/>
      <c r="AG339" s="7"/>
      <c r="AH339" s="7"/>
    </row>
    <row r="340" spans="1:34" x14ac:dyDescent="0.2">
      <c r="A340" s="7" t="s">
        <v>420</v>
      </c>
      <c r="B340" s="2" t="s">
        <v>15</v>
      </c>
      <c r="C340" s="7"/>
      <c r="D340" s="7"/>
      <c r="E340" s="7"/>
      <c r="F340" s="7"/>
      <c r="G340" s="7"/>
      <c r="H340"/>
      <c r="I340"/>
      <c r="J340"/>
      <c r="K340"/>
      <c r="L340"/>
      <c r="M340"/>
      <c r="N340"/>
      <c r="O340" s="7"/>
      <c r="P340" s="7"/>
      <c r="Q340" s="7"/>
      <c r="R340" s="7"/>
      <c r="S340" s="7">
        <v>-9.5333949763286956</v>
      </c>
      <c r="T340" s="7"/>
      <c r="U340" s="7"/>
      <c r="V340" s="7"/>
      <c r="W340" s="7">
        <v>-9.209830364603576</v>
      </c>
      <c r="X340"/>
      <c r="Y340"/>
      <c r="Z340"/>
      <c r="AA340" s="7">
        <v>-10.923009544065899</v>
      </c>
      <c r="AB340" s="7"/>
      <c r="AC340" s="7"/>
      <c r="AD340" s="7"/>
      <c r="AE340" s="7"/>
      <c r="AF340" s="7"/>
      <c r="AG340" s="7"/>
      <c r="AH340" s="7"/>
    </row>
    <row r="341" spans="1:34" x14ac:dyDescent="0.2">
      <c r="A341" s="7" t="s">
        <v>421</v>
      </c>
      <c r="B341" s="2" t="s">
        <v>15</v>
      </c>
      <c r="C341" s="7"/>
      <c r="D341" s="7"/>
      <c r="E341" s="7"/>
      <c r="F341" s="7"/>
      <c r="G341" s="7"/>
      <c r="H341"/>
      <c r="I341"/>
      <c r="J341"/>
      <c r="K341"/>
      <c r="L341"/>
      <c r="M341"/>
      <c r="N341"/>
      <c r="O341" s="7"/>
      <c r="P341" s="7"/>
      <c r="Q341" s="7"/>
      <c r="R341" s="7"/>
      <c r="S341" s="7">
        <v>-5.6162951369737</v>
      </c>
      <c r="T341" s="7"/>
      <c r="U341" s="7"/>
      <c r="V341" s="7"/>
      <c r="W341" s="7">
        <v>-12.89697485912445</v>
      </c>
      <c r="X341"/>
      <c r="Y341"/>
      <c r="Z341"/>
      <c r="AA341" s="7">
        <v>-8.2882259436994072</v>
      </c>
      <c r="AB341" s="7"/>
      <c r="AC341" s="7"/>
      <c r="AD341" s="7"/>
      <c r="AE341" s="7"/>
      <c r="AF341" s="7"/>
      <c r="AG341" s="7"/>
      <c r="AH341" s="7"/>
    </row>
    <row r="342" spans="1:34" x14ac:dyDescent="0.2">
      <c r="A342" s="7" t="s">
        <v>422</v>
      </c>
      <c r="B342" s="2" t="s">
        <v>15</v>
      </c>
      <c r="C342" s="7"/>
      <c r="D342" s="7"/>
      <c r="E342" s="7"/>
      <c r="F342" s="7"/>
      <c r="G342" s="7"/>
      <c r="H342"/>
      <c r="I342"/>
      <c r="J342"/>
      <c r="K342"/>
      <c r="L342"/>
      <c r="M342"/>
      <c r="N342"/>
      <c r="O342" s="7"/>
      <c r="P342" s="7"/>
      <c r="Q342" s="7"/>
      <c r="R342" s="7"/>
      <c r="S342" s="7">
        <v>-5.7693092813467608</v>
      </c>
      <c r="T342" s="7"/>
      <c r="U342" s="7"/>
      <c r="V342" s="7"/>
      <c r="W342" s="7">
        <v>-9.52930041290948</v>
      </c>
      <c r="X342"/>
      <c r="Y342"/>
      <c r="Z342"/>
      <c r="AA342" s="7">
        <v>-7.8012525691120933</v>
      </c>
      <c r="AB342" s="7"/>
      <c r="AC342" s="7"/>
      <c r="AD342" s="7"/>
      <c r="AE342" s="7">
        <v>-9.5085634523255234</v>
      </c>
      <c r="AF342" s="7"/>
      <c r="AG342" s="7"/>
      <c r="AH342" s="7"/>
    </row>
    <row r="343" spans="1:34" x14ac:dyDescent="0.2">
      <c r="A343" s="7" t="s">
        <v>423</v>
      </c>
      <c r="B343" s="2" t="s">
        <v>15</v>
      </c>
      <c r="C343" s="7"/>
      <c r="D343" s="7"/>
      <c r="E343" s="7"/>
      <c r="F343" s="7"/>
      <c r="G343" s="7"/>
      <c r="H343"/>
      <c r="I343"/>
      <c r="J343"/>
      <c r="K343"/>
      <c r="L343"/>
      <c r="M343"/>
      <c r="N343"/>
      <c r="O343" s="7">
        <v>-13.095250446083172</v>
      </c>
      <c r="P343" s="7"/>
      <c r="Q343" s="7"/>
      <c r="R343" s="7"/>
      <c r="S343" s="7">
        <v>-11.551767802453519</v>
      </c>
      <c r="T343" s="7"/>
      <c r="U343" s="7"/>
      <c r="V343" s="7"/>
      <c r="W343" s="7">
        <v>-14.287096879781968</v>
      </c>
      <c r="X343"/>
      <c r="Y343"/>
      <c r="Z343"/>
      <c r="AA343" s="7">
        <v>-5.7476106267940414</v>
      </c>
      <c r="AB343" s="7"/>
      <c r="AC343" s="7"/>
      <c r="AD343" s="7"/>
      <c r="AE343" s="7"/>
      <c r="AF343" s="7"/>
      <c r="AG343" s="7"/>
      <c r="AH343" s="7"/>
    </row>
    <row r="344" spans="1:34" x14ac:dyDescent="0.2">
      <c r="A344" s="7" t="s">
        <v>424</v>
      </c>
      <c r="B344" s="2" t="s">
        <v>15</v>
      </c>
      <c r="C344" s="7">
        <v>-11.719138307040279</v>
      </c>
      <c r="D344" s="7"/>
      <c r="E344" s="7"/>
      <c r="F344" s="7"/>
      <c r="G344" s="7">
        <v>-14.707710877939853</v>
      </c>
      <c r="H344"/>
      <c r="I344"/>
      <c r="J344"/>
      <c r="K344"/>
      <c r="L344"/>
      <c r="M344"/>
      <c r="N344"/>
      <c r="O344" s="7"/>
      <c r="P344" s="7"/>
      <c r="Q344" s="7"/>
      <c r="R344" s="7"/>
      <c r="S344" s="7">
        <v>-11.130500147873297</v>
      </c>
      <c r="T344" s="7"/>
      <c r="U344" s="7"/>
      <c r="V344" s="7"/>
      <c r="W344" s="7">
        <v>-6.5698963388473279</v>
      </c>
      <c r="X344"/>
      <c r="Y344"/>
      <c r="Z344"/>
      <c r="AA344" s="7">
        <v>-13.742507136946948</v>
      </c>
      <c r="AB344" s="7"/>
      <c r="AC344" s="7"/>
      <c r="AD344" s="7"/>
      <c r="AE344" s="7"/>
      <c r="AF344" s="7"/>
      <c r="AG344" s="7"/>
      <c r="AH344" s="7"/>
    </row>
    <row r="345" spans="1:34" x14ac:dyDescent="0.2">
      <c r="A345" s="7" t="s">
        <v>425</v>
      </c>
      <c r="B345" s="2" t="s">
        <v>15</v>
      </c>
      <c r="C345" s="7">
        <v>-12.0546058749949</v>
      </c>
      <c r="D345" s="7"/>
      <c r="E345" s="7"/>
      <c r="F345" s="7"/>
      <c r="G345" s="7"/>
      <c r="H345"/>
      <c r="I345"/>
      <c r="J345"/>
      <c r="K345">
        <v>-11.824140955181846</v>
      </c>
      <c r="L345"/>
      <c r="M345"/>
      <c r="N345"/>
      <c r="O345" s="7"/>
      <c r="P345" s="7"/>
      <c r="Q345" s="7"/>
      <c r="R345" s="7"/>
      <c r="S345" s="7">
        <v>-8.2560080525833488</v>
      </c>
      <c r="T345" s="7"/>
      <c r="U345" s="7"/>
      <c r="V345" s="7"/>
      <c r="W345" s="7">
        <v>-11.431909721297782</v>
      </c>
      <c r="X345"/>
      <c r="Y345"/>
      <c r="Z345"/>
      <c r="AA345" s="7">
        <v>-7.4210623623013925</v>
      </c>
      <c r="AB345" s="7"/>
      <c r="AC345" s="7"/>
      <c r="AD345" s="7"/>
      <c r="AE345" s="7">
        <v>-15.115434189807322</v>
      </c>
      <c r="AF345" s="7"/>
      <c r="AG345" s="7"/>
      <c r="AH345" s="7"/>
    </row>
    <row r="346" spans="1:34" x14ac:dyDescent="0.2">
      <c r="A346" s="7" t="s">
        <v>426</v>
      </c>
      <c r="B346" s="2" t="s">
        <v>22</v>
      </c>
      <c r="C346" s="7"/>
      <c r="D346" s="3">
        <f>COUNT(C346:C355)</f>
        <v>1</v>
      </c>
      <c r="E346" s="3">
        <f>10-D346</f>
        <v>9</v>
      </c>
      <c r="F346" s="11">
        <f>COUNTIF(C346:C355,"&lt;=-10,11")/D346</f>
        <v>1</v>
      </c>
      <c r="G346" s="7"/>
      <c r="H346" s="3">
        <f t="shared" ref="H346" si="656">COUNT(G346:G355)</f>
        <v>1</v>
      </c>
      <c r="I346" s="3">
        <f t="shared" ref="I346" si="657">10-H346</f>
        <v>9</v>
      </c>
      <c r="J346" s="11">
        <f t="shared" ref="J346" si="658">COUNTIF(G346:G355,"&lt;=-11,29")/H346</f>
        <v>1</v>
      </c>
      <c r="K346"/>
      <c r="L346" s="3">
        <f t="shared" ref="L346" si="659">COUNT(K346:K355)</f>
        <v>3</v>
      </c>
      <c r="M346" s="3">
        <f t="shared" ref="M346" si="660">10-L346</f>
        <v>7</v>
      </c>
      <c r="N346" s="11">
        <f t="shared" ref="N346" si="661">COUNTIF(K346:K355,"&lt;=-11,84")/L346</f>
        <v>0.66666666666666663</v>
      </c>
      <c r="O346" s="7"/>
      <c r="P346" s="3">
        <f t="shared" ref="P346" si="662">COUNT(O346:O355)</f>
        <v>5</v>
      </c>
      <c r="Q346" s="3">
        <f t="shared" ref="Q346" si="663">10-P346</f>
        <v>5</v>
      </c>
      <c r="R346" s="11">
        <f t="shared" ref="R346" si="664">COUNTIF(O346:O355,"&lt;=-11,21")/P346</f>
        <v>0.2</v>
      </c>
      <c r="S346" s="7">
        <v>-4.7631176614838191</v>
      </c>
      <c r="T346" s="3">
        <f t="shared" ref="T346" si="665">COUNT(S346:S355)</f>
        <v>10</v>
      </c>
      <c r="U346" s="3">
        <f t="shared" ref="U346" si="666">10-T346</f>
        <v>0</v>
      </c>
      <c r="V346" s="11">
        <f t="shared" ref="V346" si="667">COUNTIF(S346:S355,"&lt;=-6,98")/T346</f>
        <v>0.3</v>
      </c>
      <c r="W346" s="7">
        <v>-11.941390234660998</v>
      </c>
      <c r="X346" s="3">
        <f t="shared" ref="X346" si="668">COUNT(W346:W355)</f>
        <v>6</v>
      </c>
      <c r="Y346" s="3">
        <f t="shared" ref="Y346" si="669">10-X346</f>
        <v>4</v>
      </c>
      <c r="Z346" s="11">
        <f t="shared" ref="Z346" si="670">COUNTIF(W346:W355,"&lt;=-10,28")/X346</f>
        <v>1</v>
      </c>
      <c r="AA346" s="7">
        <v>-1.4777729359757192</v>
      </c>
      <c r="AB346" s="3">
        <f t="shared" ref="AB346" si="671">COUNT(AA346:AA355)</f>
        <v>9</v>
      </c>
      <c r="AC346" s="3">
        <f t="shared" ref="AC346" si="672">10-AB346</f>
        <v>1</v>
      </c>
      <c r="AD346" s="11">
        <f t="shared" ref="AD346" si="673">COUNTIF(AA346:AA355,"&lt;=-9,10")/AB346</f>
        <v>0.77777777777777779</v>
      </c>
      <c r="AE346" s="7">
        <v>-10.647634779670625</v>
      </c>
      <c r="AF346" s="3">
        <f t="shared" ref="AF346" si="674">COUNT(AE346:AE355)</f>
        <v>5</v>
      </c>
      <c r="AG346" s="3">
        <f t="shared" ref="AG346" si="675">10-AF346</f>
        <v>5</v>
      </c>
      <c r="AH346" s="11">
        <f t="shared" ref="AH346" si="676">COUNTIF(AE346:AE355,"&lt;=-9,99")/AF346</f>
        <v>0.4</v>
      </c>
    </row>
    <row r="347" spans="1:34" x14ac:dyDescent="0.2">
      <c r="A347" s="7" t="s">
        <v>427</v>
      </c>
      <c r="B347" s="2" t="s">
        <v>22</v>
      </c>
      <c r="C347" s="7">
        <v>-11.553049562161359</v>
      </c>
      <c r="D347" s="7"/>
      <c r="E347" s="7"/>
      <c r="F347" s="7"/>
      <c r="G347" s="7"/>
      <c r="H347"/>
      <c r="I347"/>
      <c r="J347"/>
      <c r="K347">
        <v>-12.642493569599019</v>
      </c>
      <c r="L347"/>
      <c r="M347"/>
      <c r="N347"/>
      <c r="O347" s="7">
        <v>-11.851965024548727</v>
      </c>
      <c r="P347" s="7"/>
      <c r="Q347" s="7"/>
      <c r="R347" s="7"/>
      <c r="S347" s="7">
        <v>-6.9281223332729756</v>
      </c>
      <c r="T347" s="7"/>
      <c r="U347" s="7"/>
      <c r="V347" s="7"/>
      <c r="W347" s="7">
        <v>-13.365739553134889</v>
      </c>
      <c r="X347"/>
      <c r="Y347"/>
      <c r="Z347"/>
      <c r="AA347" s="7">
        <v>-15.341953138431002</v>
      </c>
      <c r="AB347" s="7"/>
      <c r="AC347" s="7"/>
      <c r="AD347" s="7"/>
      <c r="AE347" s="7"/>
      <c r="AF347" s="7"/>
      <c r="AG347" s="7"/>
      <c r="AH347" s="7"/>
    </row>
    <row r="348" spans="1:34" x14ac:dyDescent="0.2">
      <c r="A348" s="7" t="s">
        <v>428</v>
      </c>
      <c r="B348" s="2" t="s">
        <v>22</v>
      </c>
      <c r="C348" s="7"/>
      <c r="D348" s="7"/>
      <c r="E348" s="7"/>
      <c r="F348" s="7"/>
      <c r="G348" s="7"/>
      <c r="H348"/>
      <c r="I348"/>
      <c r="J348"/>
      <c r="K348">
        <v>-10.459400356614452</v>
      </c>
      <c r="L348"/>
      <c r="M348"/>
      <c r="N348"/>
      <c r="O348" s="7"/>
      <c r="P348" s="7"/>
      <c r="Q348" s="7"/>
      <c r="R348" s="7"/>
      <c r="S348" s="7">
        <v>-10.579767558845521</v>
      </c>
      <c r="T348" s="7"/>
      <c r="U348" s="7"/>
      <c r="V348" s="7"/>
      <c r="W348" s="7">
        <v>-14.315096636173973</v>
      </c>
      <c r="X348"/>
      <c r="Y348"/>
      <c r="Z348"/>
      <c r="AA348" s="7">
        <v>-12.70634772074893</v>
      </c>
      <c r="AB348" s="7"/>
      <c r="AC348" s="7"/>
      <c r="AD348" s="7"/>
      <c r="AE348" s="7"/>
      <c r="AF348" s="7"/>
      <c r="AG348" s="7"/>
      <c r="AH348" s="7"/>
    </row>
    <row r="349" spans="1:34" x14ac:dyDescent="0.2">
      <c r="A349" s="7" t="s">
        <v>429</v>
      </c>
      <c r="B349" s="2" t="s">
        <v>22</v>
      </c>
      <c r="C349" s="7"/>
      <c r="D349" s="7"/>
      <c r="E349" s="7"/>
      <c r="F349" s="7"/>
      <c r="G349" s="7"/>
      <c r="H349"/>
      <c r="I349"/>
      <c r="J349"/>
      <c r="K349"/>
      <c r="L349"/>
      <c r="M349"/>
      <c r="N349"/>
      <c r="O349" s="7"/>
      <c r="P349" s="7"/>
      <c r="Q349" s="7"/>
      <c r="R349" s="7"/>
      <c r="S349" s="7">
        <v>-6.2965862794896115</v>
      </c>
      <c r="T349" s="7"/>
      <c r="U349" s="7"/>
      <c r="V349" s="7"/>
      <c r="W349" s="7"/>
      <c r="X349"/>
      <c r="Y349"/>
      <c r="Z349"/>
      <c r="AA349" s="7">
        <v>-13.432155224620274</v>
      </c>
      <c r="AB349" s="7"/>
      <c r="AC349" s="7"/>
      <c r="AD349" s="7"/>
      <c r="AE349" s="7">
        <v>-8.1621861843337857</v>
      </c>
      <c r="AF349" s="7"/>
      <c r="AG349" s="7"/>
      <c r="AH349" s="7"/>
    </row>
    <row r="350" spans="1:34" x14ac:dyDescent="0.2">
      <c r="A350" s="7" t="s">
        <v>430</v>
      </c>
      <c r="B350" s="2" t="s">
        <v>22</v>
      </c>
      <c r="C350" s="7"/>
      <c r="D350" s="7"/>
      <c r="E350" s="7"/>
      <c r="F350" s="7"/>
      <c r="G350" s="7"/>
      <c r="H350"/>
      <c r="I350"/>
      <c r="J350"/>
      <c r="K350"/>
      <c r="L350"/>
      <c r="M350"/>
      <c r="N350"/>
      <c r="O350" s="7"/>
      <c r="P350" s="7"/>
      <c r="Q350" s="7"/>
      <c r="R350" s="7"/>
      <c r="S350" s="7">
        <v>-5.8267779826115449</v>
      </c>
      <c r="T350" s="7"/>
      <c r="U350" s="7"/>
      <c r="V350" s="7"/>
      <c r="W350" s="7">
        <v>-11.211722519003404</v>
      </c>
      <c r="X350"/>
      <c r="Y350"/>
      <c r="Z350"/>
      <c r="AA350" s="7">
        <v>-12.602973603578365</v>
      </c>
      <c r="AB350" s="7"/>
      <c r="AC350" s="7"/>
      <c r="AD350" s="7"/>
      <c r="AE350" s="7"/>
      <c r="AF350" s="7"/>
      <c r="AG350" s="7"/>
      <c r="AH350" s="7"/>
    </row>
    <row r="351" spans="1:34" x14ac:dyDescent="0.2">
      <c r="A351" s="7" t="s">
        <v>431</v>
      </c>
      <c r="B351" s="2" t="s">
        <v>22</v>
      </c>
      <c r="C351" s="7"/>
      <c r="D351" s="7"/>
      <c r="E351" s="7"/>
      <c r="F351" s="7"/>
      <c r="G351" s="7"/>
      <c r="H351"/>
      <c r="I351"/>
      <c r="J351"/>
      <c r="K351"/>
      <c r="L351"/>
      <c r="M351"/>
      <c r="N351"/>
      <c r="O351" s="7"/>
      <c r="P351" s="7"/>
      <c r="Q351" s="7"/>
      <c r="R351" s="7"/>
      <c r="S351" s="7">
        <v>-11.941656910345365</v>
      </c>
      <c r="T351" s="7"/>
      <c r="U351" s="7"/>
      <c r="V351" s="7"/>
      <c r="W351" s="7"/>
      <c r="X351"/>
      <c r="Y351"/>
      <c r="Z351"/>
      <c r="AA351" s="7">
        <v>-12.746308977361412</v>
      </c>
      <c r="AB351" s="7"/>
      <c r="AC351" s="7"/>
      <c r="AD351" s="7"/>
      <c r="AE351" s="7">
        <v>-9.8389100164596321</v>
      </c>
      <c r="AF351" s="7"/>
      <c r="AG351" s="7"/>
      <c r="AH351" s="7"/>
    </row>
    <row r="352" spans="1:34" x14ac:dyDescent="0.2">
      <c r="A352" s="7" t="s">
        <v>432</v>
      </c>
      <c r="B352" s="2" t="s">
        <v>22</v>
      </c>
      <c r="C352" s="7"/>
      <c r="D352" s="7"/>
      <c r="E352" s="7"/>
      <c r="F352" s="7"/>
      <c r="G352" s="7"/>
      <c r="H352"/>
      <c r="I352"/>
      <c r="J352"/>
      <c r="K352"/>
      <c r="L352"/>
      <c r="M352"/>
      <c r="N352"/>
      <c r="O352" s="7">
        <v>-9.6224603209911148</v>
      </c>
      <c r="P352" s="7"/>
      <c r="Q352" s="7"/>
      <c r="R352" s="7"/>
      <c r="S352" s="7">
        <v>-4.098647657501596</v>
      </c>
      <c r="T352" s="7"/>
      <c r="U352" s="7"/>
      <c r="V352" s="7"/>
      <c r="W352" s="7">
        <v>-13.39926925541107</v>
      </c>
      <c r="X352"/>
      <c r="Y352"/>
      <c r="Z352"/>
      <c r="AA352" s="7"/>
      <c r="AB352" s="7"/>
      <c r="AC352" s="7"/>
      <c r="AD352" s="7"/>
      <c r="AE352" s="7"/>
      <c r="AF352" s="7"/>
      <c r="AG352" s="7"/>
      <c r="AH352" s="7"/>
    </row>
    <row r="353" spans="1:34" x14ac:dyDescent="0.2">
      <c r="A353" s="7" t="s">
        <v>433</v>
      </c>
      <c r="B353" s="2" t="s">
        <v>22</v>
      </c>
      <c r="C353" s="7"/>
      <c r="D353" s="7"/>
      <c r="E353" s="7"/>
      <c r="F353" s="7"/>
      <c r="G353" s="7"/>
      <c r="H353"/>
      <c r="I353"/>
      <c r="J353"/>
      <c r="K353"/>
      <c r="L353"/>
      <c r="M353"/>
      <c r="N353"/>
      <c r="O353" s="7">
        <v>-10.768629078713177</v>
      </c>
      <c r="P353" s="7"/>
      <c r="Q353" s="7"/>
      <c r="R353" s="7"/>
      <c r="S353" s="7">
        <v>-12.284040124137093</v>
      </c>
      <c r="T353" s="7"/>
      <c r="U353" s="7"/>
      <c r="V353" s="7"/>
      <c r="W353" s="7"/>
      <c r="X353"/>
      <c r="Y353"/>
      <c r="Z353"/>
      <c r="AA353" s="7">
        <v>-10.08869219115314</v>
      </c>
      <c r="AB353" s="7"/>
      <c r="AC353" s="7"/>
      <c r="AD353" s="7"/>
      <c r="AE353" s="7"/>
      <c r="AF353" s="7"/>
      <c r="AG353" s="7"/>
      <c r="AH353" s="7"/>
    </row>
    <row r="354" spans="1:34" x14ac:dyDescent="0.2">
      <c r="A354" s="7" t="s">
        <v>434</v>
      </c>
      <c r="B354" s="2" t="s">
        <v>22</v>
      </c>
      <c r="C354" s="7"/>
      <c r="D354" s="7"/>
      <c r="E354" s="7"/>
      <c r="F354" s="7"/>
      <c r="G354" s="7"/>
      <c r="H354"/>
      <c r="I354"/>
      <c r="J354"/>
      <c r="K354">
        <v>-12.255919275254074</v>
      </c>
      <c r="L354"/>
      <c r="M354"/>
      <c r="N354"/>
      <c r="O354" s="7">
        <v>-11.086879106950052</v>
      </c>
      <c r="P354" s="7"/>
      <c r="Q354" s="7"/>
      <c r="R354" s="7"/>
      <c r="S354" s="7">
        <v>-0.63982699549030075</v>
      </c>
      <c r="T354" s="7"/>
      <c r="U354" s="7"/>
      <c r="V354" s="7"/>
      <c r="W354" s="7">
        <v>-11.033613042812318</v>
      </c>
      <c r="X354"/>
      <c r="Y354"/>
      <c r="Z354"/>
      <c r="AA354" s="7">
        <v>-1.5034880509711961</v>
      </c>
      <c r="AB354" s="7"/>
      <c r="AC354" s="7"/>
      <c r="AD354" s="7"/>
      <c r="AE354" s="7">
        <v>-15.324820088543103</v>
      </c>
      <c r="AF354" s="7"/>
      <c r="AG354" s="7"/>
      <c r="AH354" s="7"/>
    </row>
    <row r="355" spans="1:34" x14ac:dyDescent="0.2">
      <c r="A355" s="7" t="s">
        <v>435</v>
      </c>
      <c r="B355" s="2" t="s">
        <v>22</v>
      </c>
      <c r="C355" s="7"/>
      <c r="D355" s="7"/>
      <c r="E355" s="7"/>
      <c r="F355" s="7"/>
      <c r="G355" s="7">
        <v>-11.306610338125511</v>
      </c>
      <c r="H355"/>
      <c r="I355"/>
      <c r="J355"/>
      <c r="K355"/>
      <c r="L355"/>
      <c r="M355"/>
      <c r="N355"/>
      <c r="O355" s="7">
        <v>-10.436380983971487</v>
      </c>
      <c r="P355" s="7"/>
      <c r="Q355" s="7"/>
      <c r="R355" s="7"/>
      <c r="S355" s="7">
        <v>-1.9593257020808124</v>
      </c>
      <c r="T355" s="7"/>
      <c r="U355" s="7"/>
      <c r="V355" s="7"/>
      <c r="W355" s="7"/>
      <c r="X355"/>
      <c r="Y355"/>
      <c r="Z355"/>
      <c r="AA355" s="7">
        <v>-13.663334692019971</v>
      </c>
      <c r="AB355" s="7"/>
      <c r="AC355" s="7"/>
      <c r="AD355" s="7"/>
      <c r="AE355" s="7">
        <v>-6.6090943427889188</v>
      </c>
      <c r="AF355" s="7"/>
      <c r="AG355" s="7"/>
      <c r="AH355" s="7"/>
    </row>
    <row r="356" spans="1:34" x14ac:dyDescent="0.2">
      <c r="A356" s="7" t="s">
        <v>436</v>
      </c>
      <c r="B356" s="2" t="s">
        <v>29</v>
      </c>
      <c r="C356" s="7"/>
      <c r="D356" s="3">
        <f>COUNT(C356:C365)</f>
        <v>4</v>
      </c>
      <c r="E356" s="3">
        <f>10-D356</f>
        <v>6</v>
      </c>
      <c r="F356" s="11">
        <f>COUNTIF(C356:C365,"&lt;=-10,11")/D356</f>
        <v>0.5</v>
      </c>
      <c r="G356" s="7">
        <v>-12.19005379633569</v>
      </c>
      <c r="H356" s="3">
        <f t="shared" ref="H356" si="677">COUNT(G356:G365)</f>
        <v>4</v>
      </c>
      <c r="I356" s="3">
        <f t="shared" ref="I356" si="678">10-H356</f>
        <v>6</v>
      </c>
      <c r="J356" s="11">
        <f t="shared" ref="J356" si="679">COUNTIF(G356:G365,"&lt;=-11,29")/H356</f>
        <v>0.75</v>
      </c>
      <c r="K356"/>
      <c r="L356" s="3">
        <f t="shared" ref="L356" si="680">COUNT(K356:K365)</f>
        <v>2</v>
      </c>
      <c r="M356" s="3">
        <f t="shared" ref="M356" si="681">10-L356</f>
        <v>8</v>
      </c>
      <c r="N356" s="11">
        <f t="shared" ref="N356" si="682">COUNTIF(K356:K365,"&lt;=-11,84")/L356</f>
        <v>1</v>
      </c>
      <c r="O356" s="7"/>
      <c r="P356" s="3">
        <f t="shared" ref="P356" si="683">COUNT(O356:O365)</f>
        <v>6</v>
      </c>
      <c r="Q356" s="3">
        <f t="shared" ref="Q356" si="684">10-P356</f>
        <v>4</v>
      </c>
      <c r="R356" s="11">
        <f t="shared" ref="R356" si="685">COUNTIF(O356:O365,"&lt;=-11,21")/P356</f>
        <v>0.16666666666666666</v>
      </c>
      <c r="S356" s="7"/>
      <c r="T356" s="3">
        <f t="shared" ref="T356" si="686">COUNT(S356:S365)</f>
        <v>9</v>
      </c>
      <c r="U356" s="3">
        <f t="shared" ref="U356" si="687">10-T356</f>
        <v>1</v>
      </c>
      <c r="V356" s="11">
        <f t="shared" ref="V356" si="688">COUNTIF(S356:S365,"&lt;=-6,98")/T356</f>
        <v>0.55555555555555558</v>
      </c>
      <c r="W356" s="7"/>
      <c r="X356" s="3">
        <f t="shared" ref="X356" si="689">COUNT(W356:W365)</f>
        <v>7</v>
      </c>
      <c r="Y356" s="3">
        <f t="shared" ref="Y356" si="690">10-X356</f>
        <v>3</v>
      </c>
      <c r="Z356" s="11">
        <f t="shared" ref="Z356" si="691">COUNTIF(W356:W365,"&lt;=-10,28")/X356</f>
        <v>0.42857142857142855</v>
      </c>
      <c r="AA356" s="7">
        <v>-7.765418436705489</v>
      </c>
      <c r="AB356" s="3">
        <f t="shared" ref="AB356" si="692">COUNT(AA356:AA365)</f>
        <v>10</v>
      </c>
      <c r="AC356" s="3">
        <f t="shared" ref="AC356" si="693">10-AB356</f>
        <v>0</v>
      </c>
      <c r="AD356" s="11">
        <f t="shared" ref="AD356" si="694">COUNTIF(AA356:AA365,"&lt;=-9,10")/AB356</f>
        <v>0.4</v>
      </c>
      <c r="AE356" s="7">
        <v>-12.12480601649861</v>
      </c>
      <c r="AF356" s="3">
        <f t="shared" ref="AF356" si="695">COUNT(AE356:AE365)</f>
        <v>8</v>
      </c>
      <c r="AG356" s="3">
        <f t="shared" ref="AG356" si="696">10-AF356</f>
        <v>2</v>
      </c>
      <c r="AH356" s="11">
        <f t="shared" ref="AH356" si="697">COUNTIF(AE356:AE365,"&lt;=-9,99")/AF356</f>
        <v>0.75</v>
      </c>
    </row>
    <row r="357" spans="1:34" x14ac:dyDescent="0.2">
      <c r="A357" s="7" t="s">
        <v>437</v>
      </c>
      <c r="B357" s="2" t="s">
        <v>29</v>
      </c>
      <c r="C357" s="7">
        <v>-8.4526150045922428</v>
      </c>
      <c r="D357" s="7"/>
      <c r="E357" s="7"/>
      <c r="F357" s="7"/>
      <c r="G357" s="7"/>
      <c r="H357"/>
      <c r="I357"/>
      <c r="J357"/>
      <c r="K357">
        <v>-13.64688898525033</v>
      </c>
      <c r="L357"/>
      <c r="M357"/>
      <c r="N357"/>
      <c r="O357" s="7">
        <v>-10.155920722058946</v>
      </c>
      <c r="P357" s="7"/>
      <c r="Q357" s="7"/>
      <c r="R357" s="7"/>
      <c r="S357" s="7">
        <v>-7.5193286740378138</v>
      </c>
      <c r="T357" s="7"/>
      <c r="U357" s="7"/>
      <c r="V357" s="7"/>
      <c r="W357" s="7">
        <v>-8.5267372968030628</v>
      </c>
      <c r="X357"/>
      <c r="Y357"/>
      <c r="Z357"/>
      <c r="AA357" s="7">
        <v>-5.4560842770612039</v>
      </c>
      <c r="AB357" s="7"/>
      <c r="AC357" s="7"/>
      <c r="AD357" s="7"/>
      <c r="AE357" s="7">
        <v>-5.5179588005271611</v>
      </c>
      <c r="AF357" s="7"/>
      <c r="AG357" s="7"/>
      <c r="AH357" s="7"/>
    </row>
    <row r="358" spans="1:34" x14ac:dyDescent="0.2">
      <c r="A358" s="7" t="s">
        <v>438</v>
      </c>
      <c r="B358" s="2" t="s">
        <v>29</v>
      </c>
      <c r="C358" s="7"/>
      <c r="D358" s="7"/>
      <c r="E358" s="7"/>
      <c r="F358" s="7"/>
      <c r="G358" s="7">
        <v>-10.275245751263169</v>
      </c>
      <c r="H358"/>
      <c r="I358"/>
      <c r="J358"/>
      <c r="K358"/>
      <c r="L358"/>
      <c r="M358"/>
      <c r="N358"/>
      <c r="O358" s="7">
        <v>-10.063979479274078</v>
      </c>
      <c r="P358" s="7"/>
      <c r="Q358" s="7"/>
      <c r="R358" s="7"/>
      <c r="S358" s="7">
        <v>-8.3221681191984498</v>
      </c>
      <c r="T358" s="7"/>
      <c r="U358" s="7"/>
      <c r="V358" s="7"/>
      <c r="W358" s="7">
        <v>-10.181825331529101</v>
      </c>
      <c r="X358"/>
      <c r="Y358"/>
      <c r="Z358"/>
      <c r="AA358" s="7">
        <v>-12.895004510991422</v>
      </c>
      <c r="AB358" s="7"/>
      <c r="AC358" s="7"/>
      <c r="AD358" s="7"/>
      <c r="AE358" s="7"/>
      <c r="AF358" s="7"/>
      <c r="AG358" s="7"/>
      <c r="AH358" s="7"/>
    </row>
    <row r="359" spans="1:34" x14ac:dyDescent="0.2">
      <c r="A359" s="7" t="s">
        <v>439</v>
      </c>
      <c r="B359" s="2" t="s">
        <v>29</v>
      </c>
      <c r="C359" s="7"/>
      <c r="D359" s="7"/>
      <c r="E359" s="7"/>
      <c r="F359" s="7"/>
      <c r="G359" s="7">
        <v>-11.865099815620132</v>
      </c>
      <c r="H359"/>
      <c r="I359"/>
      <c r="J359"/>
      <c r="K359"/>
      <c r="L359"/>
      <c r="M359"/>
      <c r="N359"/>
      <c r="O359" s="7">
        <v>-9.9948704614661086</v>
      </c>
      <c r="P359" s="7"/>
      <c r="Q359" s="7"/>
      <c r="R359" s="7"/>
      <c r="S359" s="7">
        <v>-5.2248792880277763</v>
      </c>
      <c r="T359" s="7"/>
      <c r="U359" s="7"/>
      <c r="V359" s="7"/>
      <c r="W359" s="7">
        <v>-9.3387199886099559</v>
      </c>
      <c r="X359"/>
      <c r="Y359"/>
      <c r="Z359"/>
      <c r="AA359" s="7">
        <v>-5.4736313199251292</v>
      </c>
      <c r="AB359" s="7"/>
      <c r="AC359" s="7"/>
      <c r="AD359" s="7"/>
      <c r="AE359" s="7">
        <v>-8.9924971137254488</v>
      </c>
      <c r="AF359" s="7"/>
      <c r="AG359" s="7"/>
      <c r="AH359" s="7"/>
    </row>
    <row r="360" spans="1:34" x14ac:dyDescent="0.2">
      <c r="A360" s="7" t="s">
        <v>440</v>
      </c>
      <c r="B360" s="2" t="s">
        <v>29</v>
      </c>
      <c r="C360" s="7"/>
      <c r="D360" s="7"/>
      <c r="E360" s="7"/>
      <c r="F360" s="7"/>
      <c r="G360" s="7"/>
      <c r="H360"/>
      <c r="I360"/>
      <c r="J360"/>
      <c r="K360"/>
      <c r="L360"/>
      <c r="M360"/>
      <c r="N360"/>
      <c r="O360" s="7">
        <v>-10.442872593398141</v>
      </c>
      <c r="P360" s="7"/>
      <c r="Q360" s="7"/>
      <c r="R360" s="7"/>
      <c r="S360" s="7">
        <v>-9.899389949768489</v>
      </c>
      <c r="T360" s="7"/>
      <c r="U360" s="7"/>
      <c r="V360" s="7"/>
      <c r="W360" s="7">
        <v>-10.049756526375782</v>
      </c>
      <c r="X360"/>
      <c r="Y360"/>
      <c r="Z360"/>
      <c r="AA360" s="7">
        <v>-9.4410076109507397</v>
      </c>
      <c r="AB360" s="7"/>
      <c r="AC360" s="7"/>
      <c r="AD360" s="7"/>
      <c r="AE360" s="7">
        <v>-10.925926072827721</v>
      </c>
      <c r="AF360" s="7"/>
      <c r="AG360" s="7"/>
      <c r="AH360" s="7"/>
    </row>
    <row r="361" spans="1:34" x14ac:dyDescent="0.2">
      <c r="A361" s="7" t="s">
        <v>441</v>
      </c>
      <c r="B361" s="2" t="s">
        <v>29</v>
      </c>
      <c r="C361" s="7"/>
      <c r="D361" s="7"/>
      <c r="E361" s="7"/>
      <c r="F361" s="7"/>
      <c r="G361" s="7"/>
      <c r="H361"/>
      <c r="I361"/>
      <c r="J361"/>
      <c r="K361"/>
      <c r="L361"/>
      <c r="M361"/>
      <c r="N361"/>
      <c r="O361" s="7">
        <v>-10.116524865861914</v>
      </c>
      <c r="P361" s="7"/>
      <c r="Q361" s="7"/>
      <c r="R361" s="7"/>
      <c r="S361" s="7">
        <v>-4.2950574749324968</v>
      </c>
      <c r="T361" s="7"/>
      <c r="U361" s="7"/>
      <c r="V361" s="7"/>
      <c r="W361" s="7"/>
      <c r="X361"/>
      <c r="Y361"/>
      <c r="Z361"/>
      <c r="AA361" s="7">
        <v>-0.1662926518298368</v>
      </c>
      <c r="AB361" s="7"/>
      <c r="AC361" s="7"/>
      <c r="AD361" s="7"/>
      <c r="AE361" s="7"/>
      <c r="AF361" s="7"/>
      <c r="AG361" s="7"/>
      <c r="AH361" s="7"/>
    </row>
    <row r="362" spans="1:34" x14ac:dyDescent="0.2">
      <c r="A362" s="7" t="s">
        <v>442</v>
      </c>
      <c r="B362" s="2" t="s">
        <v>29</v>
      </c>
      <c r="C362" s="7"/>
      <c r="D362" s="7"/>
      <c r="E362" s="7"/>
      <c r="F362" s="7"/>
      <c r="G362" s="7"/>
      <c r="H362"/>
      <c r="I362"/>
      <c r="J362"/>
      <c r="K362">
        <v>-12.946415930684651</v>
      </c>
      <c r="L362"/>
      <c r="M362"/>
      <c r="N362"/>
      <c r="O362" s="7"/>
      <c r="P362" s="7"/>
      <c r="Q362" s="7"/>
      <c r="R362" s="7"/>
      <c r="S362" s="7">
        <v>-12.403818120193291</v>
      </c>
      <c r="T362" s="7"/>
      <c r="U362" s="7"/>
      <c r="V362" s="7"/>
      <c r="W362" s="7">
        <v>-11.817219102634379</v>
      </c>
      <c r="X362"/>
      <c r="Y362"/>
      <c r="Z362"/>
      <c r="AA362" s="7">
        <v>-4.6508150324839157</v>
      </c>
      <c r="AB362" s="7"/>
      <c r="AC362" s="7"/>
      <c r="AD362" s="7"/>
      <c r="AE362" s="7">
        <v>-13.430354243252523</v>
      </c>
      <c r="AF362" s="7"/>
      <c r="AG362" s="7"/>
      <c r="AH362" s="7"/>
    </row>
    <row r="363" spans="1:34" x14ac:dyDescent="0.2">
      <c r="A363" s="7" t="s">
        <v>443</v>
      </c>
      <c r="B363" s="2" t="s">
        <v>29</v>
      </c>
      <c r="C363" s="7">
        <v>-11.786630497619409</v>
      </c>
      <c r="D363" s="7"/>
      <c r="E363" s="7"/>
      <c r="F363" s="7"/>
      <c r="G363" s="7"/>
      <c r="H363"/>
      <c r="I363"/>
      <c r="J363"/>
      <c r="K363"/>
      <c r="L363"/>
      <c r="M363"/>
      <c r="N363"/>
      <c r="O363" s="7">
        <v>-13.020450931784891</v>
      </c>
      <c r="P363" s="7"/>
      <c r="Q363" s="7"/>
      <c r="R363" s="7"/>
      <c r="S363" s="7">
        <v>-6.2558645627873632</v>
      </c>
      <c r="T363" s="7"/>
      <c r="U363" s="7"/>
      <c r="V363" s="7"/>
      <c r="W363" s="7">
        <v>-15.797259866204843</v>
      </c>
      <c r="X363"/>
      <c r="Y363"/>
      <c r="Z363"/>
      <c r="AA363" s="7">
        <v>-0.42753117530071061</v>
      </c>
      <c r="AB363" s="7"/>
      <c r="AC363" s="7"/>
      <c r="AD363" s="7"/>
      <c r="AE363" s="7">
        <v>-10.33357940977216</v>
      </c>
      <c r="AF363" s="7"/>
      <c r="AG363" s="7"/>
      <c r="AH363" s="7"/>
    </row>
    <row r="364" spans="1:34" x14ac:dyDescent="0.2">
      <c r="A364" s="7" t="s">
        <v>444</v>
      </c>
      <c r="B364" s="2" t="s">
        <v>29</v>
      </c>
      <c r="C364" s="7">
        <v>-9.3575232832367625</v>
      </c>
      <c r="D364" s="7"/>
      <c r="E364" s="7"/>
      <c r="F364" s="7"/>
      <c r="G364" s="7">
        <v>-14.609130259970128</v>
      </c>
      <c r="H364"/>
      <c r="I364"/>
      <c r="J364"/>
      <c r="K364"/>
      <c r="L364"/>
      <c r="M364"/>
      <c r="N364"/>
      <c r="O364" s="7"/>
      <c r="P364" s="7"/>
      <c r="Q364" s="7"/>
      <c r="R364" s="7"/>
      <c r="S364" s="7">
        <v>-4.624955331160411</v>
      </c>
      <c r="T364" s="7"/>
      <c r="U364" s="7"/>
      <c r="V364" s="7"/>
      <c r="W364" s="7">
        <v>-14.252675434402263</v>
      </c>
      <c r="X364"/>
      <c r="Y364"/>
      <c r="Z364"/>
      <c r="AA364" s="7">
        <v>-11.058964018256066</v>
      </c>
      <c r="AB364" s="7"/>
      <c r="AC364" s="7"/>
      <c r="AD364" s="7"/>
      <c r="AE364" s="7">
        <v>-13.543882480133046</v>
      </c>
      <c r="AF364" s="7"/>
      <c r="AG364" s="7"/>
      <c r="AH364" s="7"/>
    </row>
    <row r="365" spans="1:34" x14ac:dyDescent="0.2">
      <c r="A365" s="7" t="s">
        <v>445</v>
      </c>
      <c r="B365" s="2" t="s">
        <v>29</v>
      </c>
      <c r="C365" s="7">
        <v>-12.680741705875413</v>
      </c>
      <c r="D365" s="7"/>
      <c r="E365" s="7"/>
      <c r="F365" s="7"/>
      <c r="G365" s="7"/>
      <c r="H365"/>
      <c r="I365"/>
      <c r="J365"/>
      <c r="K365"/>
      <c r="L365"/>
      <c r="M365"/>
      <c r="N365"/>
      <c r="O365" s="7"/>
      <c r="P365" s="7"/>
      <c r="Q365" s="7"/>
      <c r="R365" s="7"/>
      <c r="S365" s="7">
        <v>-10.490067532628331</v>
      </c>
      <c r="T365" s="7"/>
      <c r="U365" s="7"/>
      <c r="V365" s="7"/>
      <c r="W365" s="7"/>
      <c r="X365"/>
      <c r="Y365"/>
      <c r="Z365"/>
      <c r="AA365" s="7">
        <v>-10.79721994017356</v>
      </c>
      <c r="AB365" s="7"/>
      <c r="AC365" s="7"/>
      <c r="AD365" s="7"/>
      <c r="AE365" s="7">
        <v>-13.28213840205054</v>
      </c>
      <c r="AF365" s="7"/>
      <c r="AG365" s="7"/>
      <c r="AH365" s="7"/>
    </row>
    <row r="366" spans="1:34" x14ac:dyDescent="0.2">
      <c r="A366" s="7" t="s">
        <v>446</v>
      </c>
      <c r="B366" s="2" t="s">
        <v>36</v>
      </c>
      <c r="C366" s="7"/>
      <c r="D366" s="3">
        <f>COUNT(C366:C375)</f>
        <v>4</v>
      </c>
      <c r="E366" s="3">
        <f>10-D366</f>
        <v>6</v>
      </c>
      <c r="F366" s="11">
        <f>COUNTIF(C366:C375,"&lt;=-10,11")/D366</f>
        <v>0.75</v>
      </c>
      <c r="G366" s="7"/>
      <c r="H366" s="3">
        <f t="shared" ref="H366" si="698">COUNT(G366:G375)</f>
        <v>1</v>
      </c>
      <c r="I366" s="3">
        <f t="shared" ref="I366" si="699">10-H366</f>
        <v>9</v>
      </c>
      <c r="J366" s="11">
        <f t="shared" ref="J366" si="700">COUNTIF(G366:G375,"&lt;=-11,29")/H366</f>
        <v>1</v>
      </c>
      <c r="K366"/>
      <c r="L366" s="3">
        <f t="shared" ref="L366" si="701">COUNT(K366:K375)</f>
        <v>2</v>
      </c>
      <c r="M366" s="3">
        <f t="shared" ref="M366" si="702">10-L366</f>
        <v>8</v>
      </c>
      <c r="N366" s="11">
        <f t="shared" ref="N366" si="703">COUNTIF(K366:K375,"&lt;=-11,84")/L366</f>
        <v>1</v>
      </c>
      <c r="O366" s="7"/>
      <c r="P366" s="3">
        <f t="shared" ref="P366" si="704">COUNT(O366:O375)</f>
        <v>5</v>
      </c>
      <c r="Q366" s="3">
        <f t="shared" ref="Q366" si="705">10-P366</f>
        <v>5</v>
      </c>
      <c r="R366" s="11">
        <f t="shared" ref="R366" si="706">COUNTIF(O366:O375,"&lt;=-11,21")/P366</f>
        <v>0.6</v>
      </c>
      <c r="S366" s="7">
        <v>-9.4843581959480829</v>
      </c>
      <c r="T366" s="3">
        <f t="shared" ref="T366" si="707">COUNT(S366:S375)</f>
        <v>10</v>
      </c>
      <c r="U366" s="3">
        <f t="shared" ref="U366" si="708">10-T366</f>
        <v>0</v>
      </c>
      <c r="V366" s="11">
        <f t="shared" ref="V366" si="709">COUNTIF(S366:S375,"&lt;=-6,98")/T366</f>
        <v>0.7</v>
      </c>
      <c r="W366" s="7"/>
      <c r="X366" s="3">
        <f t="shared" ref="X366" si="710">COUNT(W366:W375)</f>
        <v>6</v>
      </c>
      <c r="Y366" s="3">
        <f t="shared" ref="Y366" si="711">10-X366</f>
        <v>4</v>
      </c>
      <c r="Z366" s="11">
        <f t="shared" ref="Z366" si="712">COUNTIF(W366:W375,"&lt;=-10,28")/X366</f>
        <v>0.33333333333333331</v>
      </c>
      <c r="AA366" s="7">
        <v>-9.5114026843005792</v>
      </c>
      <c r="AB366" s="3">
        <f t="shared" ref="AB366" si="713">COUNT(AA366:AA375)</f>
        <v>7</v>
      </c>
      <c r="AC366" s="3">
        <f t="shared" ref="AC366" si="714">10-AB366</f>
        <v>3</v>
      </c>
      <c r="AD366" s="11">
        <f t="shared" ref="AD366" si="715">COUNTIF(AA366:AA375,"&lt;=-9,10")/AB366</f>
        <v>0.5714285714285714</v>
      </c>
      <c r="AE366" s="7">
        <v>-5.7483936327339729</v>
      </c>
      <c r="AF366" s="3">
        <f t="shared" ref="AF366" si="716">COUNT(AE366:AE375)</f>
        <v>6</v>
      </c>
      <c r="AG366" s="3">
        <f t="shared" ref="AG366" si="717">10-AF366</f>
        <v>4</v>
      </c>
      <c r="AH366" s="11">
        <f t="shared" ref="AH366" si="718">COUNTIF(AE366:AE375,"&lt;=-9,99")/AF366</f>
        <v>0.5</v>
      </c>
    </row>
    <row r="367" spans="1:34" x14ac:dyDescent="0.2">
      <c r="A367" s="7" t="s">
        <v>447</v>
      </c>
      <c r="B367" s="2" t="s">
        <v>36</v>
      </c>
      <c r="C367" s="7"/>
      <c r="D367" s="7"/>
      <c r="E367" s="7"/>
      <c r="F367" s="7"/>
      <c r="G367" s="7"/>
      <c r="H367"/>
      <c r="I367"/>
      <c r="J367"/>
      <c r="K367"/>
      <c r="L367"/>
      <c r="M367"/>
      <c r="N367"/>
      <c r="O367" s="7">
        <v>-13.025993430799421</v>
      </c>
      <c r="P367" s="7"/>
      <c r="Q367" s="7"/>
      <c r="R367" s="7"/>
      <c r="S367" s="7">
        <v>-13.541404476223338</v>
      </c>
      <c r="T367" s="7"/>
      <c r="U367" s="7"/>
      <c r="V367" s="7"/>
      <c r="W367" s="7">
        <v>-15.539767959385582</v>
      </c>
      <c r="X367"/>
      <c r="Y367"/>
      <c r="Z367"/>
      <c r="AA367" s="7"/>
      <c r="AB367" s="7"/>
      <c r="AC367" s="7"/>
      <c r="AD367" s="7"/>
      <c r="AE367" s="7"/>
      <c r="AF367" s="7"/>
      <c r="AG367" s="7"/>
      <c r="AH367" s="7"/>
    </row>
    <row r="368" spans="1:34" x14ac:dyDescent="0.2">
      <c r="A368" s="7" t="s">
        <v>448</v>
      </c>
      <c r="B368" s="2" t="s">
        <v>36</v>
      </c>
      <c r="C368" s="7">
        <v>-13.828559360198794</v>
      </c>
      <c r="D368" s="7"/>
      <c r="E368" s="7"/>
      <c r="F368" s="7"/>
      <c r="G368" s="7"/>
      <c r="H368"/>
      <c r="I368"/>
      <c r="J368"/>
      <c r="K368"/>
      <c r="L368"/>
      <c r="M368"/>
      <c r="N368"/>
      <c r="O368" s="7"/>
      <c r="P368" s="7"/>
      <c r="Q368" s="7"/>
      <c r="R368" s="7"/>
      <c r="S368" s="7">
        <v>-10.403419933314687</v>
      </c>
      <c r="T368" s="7"/>
      <c r="U368" s="7"/>
      <c r="V368" s="7"/>
      <c r="W368" s="7"/>
      <c r="X368"/>
      <c r="Y368"/>
      <c r="Z368"/>
      <c r="AA368" s="7"/>
      <c r="AB368" s="7"/>
      <c r="AC368" s="7"/>
      <c r="AD368" s="7"/>
      <c r="AE368" s="7"/>
      <c r="AF368" s="7"/>
      <c r="AG368" s="7"/>
      <c r="AH368" s="7"/>
    </row>
    <row r="369" spans="1:34" x14ac:dyDescent="0.2">
      <c r="A369" s="7" t="s">
        <v>449</v>
      </c>
      <c r="B369" s="2" t="s">
        <v>36</v>
      </c>
      <c r="C369" s="7"/>
      <c r="D369" s="7"/>
      <c r="E369" s="7"/>
      <c r="F369" s="7"/>
      <c r="G369" s="7"/>
      <c r="H369"/>
      <c r="I369"/>
      <c r="J369"/>
      <c r="K369"/>
      <c r="L369"/>
      <c r="M369"/>
      <c r="N369"/>
      <c r="O369" s="7"/>
      <c r="P369" s="7"/>
      <c r="Q369" s="7"/>
      <c r="R369" s="7"/>
      <c r="S369" s="7">
        <v>-12.844560895914633</v>
      </c>
      <c r="T369" s="7"/>
      <c r="U369" s="7"/>
      <c r="V369" s="7"/>
      <c r="W369" s="7"/>
      <c r="X369"/>
      <c r="Y369"/>
      <c r="Z369"/>
      <c r="AA369" s="7"/>
      <c r="AB369" s="7"/>
      <c r="AC369" s="7"/>
      <c r="AD369" s="7"/>
      <c r="AE369" s="7"/>
      <c r="AF369" s="7"/>
      <c r="AG369" s="7"/>
      <c r="AH369" s="7"/>
    </row>
    <row r="370" spans="1:34" x14ac:dyDescent="0.2">
      <c r="A370" s="7" t="s">
        <v>450</v>
      </c>
      <c r="B370" s="2" t="s">
        <v>36</v>
      </c>
      <c r="C370" s="7"/>
      <c r="D370" s="7"/>
      <c r="E370" s="7"/>
      <c r="F370" s="7"/>
      <c r="G370" s="7"/>
      <c r="H370"/>
      <c r="I370"/>
      <c r="J370"/>
      <c r="K370"/>
      <c r="L370"/>
      <c r="M370"/>
      <c r="N370"/>
      <c r="O370" s="7">
        <v>-12.713008058524405</v>
      </c>
      <c r="P370" s="7"/>
      <c r="Q370" s="7"/>
      <c r="R370" s="7"/>
      <c r="S370" s="7">
        <v>-9.403990668531776</v>
      </c>
      <c r="T370" s="7"/>
      <c r="U370" s="7"/>
      <c r="V370" s="7"/>
      <c r="W370" s="7"/>
      <c r="X370"/>
      <c r="Y370"/>
      <c r="Z370"/>
      <c r="AA370" s="7">
        <v>-0.79526369724123125</v>
      </c>
      <c r="AB370" s="7"/>
      <c r="AC370" s="7"/>
      <c r="AD370" s="7"/>
      <c r="AE370" s="7">
        <v>-7.1516674185955313</v>
      </c>
      <c r="AF370" s="7"/>
      <c r="AG370" s="7"/>
      <c r="AH370" s="7"/>
    </row>
    <row r="371" spans="1:34" x14ac:dyDescent="0.2">
      <c r="A371" s="7" t="s">
        <v>451</v>
      </c>
      <c r="B371" s="2" t="s">
        <v>36</v>
      </c>
      <c r="C371" s="7">
        <v>-10.735320963960435</v>
      </c>
      <c r="D371" s="7"/>
      <c r="E371" s="7"/>
      <c r="F371" s="7"/>
      <c r="G371" s="7">
        <v>-14.138931034138849</v>
      </c>
      <c r="H371"/>
      <c r="I371"/>
      <c r="J371"/>
      <c r="K371">
        <v>-13.75966994317621</v>
      </c>
      <c r="L371"/>
      <c r="M371"/>
      <c r="N371"/>
      <c r="O371" s="7">
        <v>-12.175592275593345</v>
      </c>
      <c r="P371" s="7"/>
      <c r="Q371" s="7"/>
      <c r="R371" s="7"/>
      <c r="S371" s="7">
        <v>-2.5803568934394403</v>
      </c>
      <c r="T371" s="7"/>
      <c r="U371" s="7"/>
      <c r="V371" s="7"/>
      <c r="W371" s="7">
        <v>3.839058212928891</v>
      </c>
      <c r="X371"/>
      <c r="Y371"/>
      <c r="Z371"/>
      <c r="AA371" s="7">
        <v>-11.436761698979739</v>
      </c>
      <c r="AB371" s="7"/>
      <c r="AC371" s="7"/>
      <c r="AD371" s="7"/>
      <c r="AE371" s="7">
        <v>-14.658645755022928</v>
      </c>
      <c r="AF371" s="7"/>
      <c r="AG371" s="7"/>
      <c r="AH371" s="7"/>
    </row>
    <row r="372" spans="1:34" x14ac:dyDescent="0.2">
      <c r="A372" s="7" t="s">
        <v>452</v>
      </c>
      <c r="B372" s="2" t="s">
        <v>36</v>
      </c>
      <c r="C372" s="7"/>
      <c r="D372" s="7"/>
      <c r="E372" s="7"/>
      <c r="F372" s="7"/>
      <c r="G372" s="7"/>
      <c r="H372"/>
      <c r="I372"/>
      <c r="J372"/>
      <c r="K372"/>
      <c r="L372"/>
      <c r="M372"/>
      <c r="N372"/>
      <c r="O372" s="7">
        <v>-9.5501736730354434</v>
      </c>
      <c r="P372" s="7"/>
      <c r="Q372" s="7"/>
      <c r="R372" s="7"/>
      <c r="S372" s="7">
        <v>1.0372931751776673</v>
      </c>
      <c r="T372" s="7"/>
      <c r="U372" s="7"/>
      <c r="V372" s="7"/>
      <c r="W372" s="7">
        <v>-8.8351295111257215</v>
      </c>
      <c r="X372"/>
      <c r="Y372"/>
      <c r="Z372"/>
      <c r="AA372" s="7">
        <v>-6.7409537685304395</v>
      </c>
      <c r="AB372" s="7"/>
      <c r="AC372" s="7"/>
      <c r="AD372" s="7"/>
      <c r="AE372" s="7">
        <v>-11.033227152465026</v>
      </c>
      <c r="AF372" s="7"/>
      <c r="AG372" s="7"/>
      <c r="AH372" s="7"/>
    </row>
    <row r="373" spans="1:34" x14ac:dyDescent="0.2">
      <c r="A373" s="7" t="s">
        <v>453</v>
      </c>
      <c r="B373" s="2" t="s">
        <v>36</v>
      </c>
      <c r="C373" s="7"/>
      <c r="D373" s="7"/>
      <c r="E373" s="7"/>
      <c r="F373" s="7"/>
      <c r="G373" s="7"/>
      <c r="H373"/>
      <c r="I373"/>
      <c r="J373"/>
      <c r="K373">
        <v>-14.124037993554985</v>
      </c>
      <c r="L373"/>
      <c r="M373"/>
      <c r="N373"/>
      <c r="O373" s="7"/>
      <c r="P373" s="7"/>
      <c r="Q373" s="7"/>
      <c r="R373" s="7"/>
      <c r="S373" s="7">
        <v>-7.9785557743452058</v>
      </c>
      <c r="T373" s="7"/>
      <c r="U373" s="7"/>
      <c r="V373" s="7"/>
      <c r="W373" s="7">
        <v>-14.731806759670919</v>
      </c>
      <c r="X373"/>
      <c r="Y373"/>
      <c r="Z373"/>
      <c r="AA373" s="7">
        <v>-11.123057844245876</v>
      </c>
      <c r="AB373" s="7"/>
      <c r="AC373" s="7"/>
      <c r="AD373" s="7"/>
      <c r="AE373" s="7">
        <v>-9.4380513046805454</v>
      </c>
      <c r="AF373" s="7"/>
      <c r="AG373" s="7"/>
      <c r="AH373" s="7"/>
    </row>
    <row r="374" spans="1:34" x14ac:dyDescent="0.2">
      <c r="A374" s="7" t="s">
        <v>454</v>
      </c>
      <c r="B374" s="2" t="s">
        <v>36</v>
      </c>
      <c r="C374" s="7">
        <v>-11.926068965410806</v>
      </c>
      <c r="D374" s="7"/>
      <c r="E374" s="7"/>
      <c r="F374" s="7"/>
      <c r="G374" s="7"/>
      <c r="H374"/>
      <c r="I374"/>
      <c r="J374"/>
      <c r="K374"/>
      <c r="L374"/>
      <c r="M374"/>
      <c r="N374"/>
      <c r="O374" s="7"/>
      <c r="P374" s="7"/>
      <c r="Q374" s="7"/>
      <c r="R374" s="7"/>
      <c r="S374" s="7">
        <v>-11.085892039247859</v>
      </c>
      <c r="T374" s="7"/>
      <c r="U374" s="7"/>
      <c r="V374" s="7"/>
      <c r="W374" s="7">
        <v>-6.8904837790134223</v>
      </c>
      <c r="X374"/>
      <c r="Y374"/>
      <c r="Z374"/>
      <c r="AA374" s="7">
        <v>-10.042547199708956</v>
      </c>
      <c r="AB374" s="7"/>
      <c r="AC374" s="7"/>
      <c r="AD374" s="7"/>
      <c r="AE374" s="7"/>
      <c r="AF374" s="7"/>
      <c r="AG374" s="7"/>
      <c r="AH374" s="7"/>
    </row>
    <row r="375" spans="1:34" x14ac:dyDescent="0.2">
      <c r="A375" s="7" t="s">
        <v>455</v>
      </c>
      <c r="B375" s="2" t="s">
        <v>36</v>
      </c>
      <c r="C375" s="7">
        <v>-9.7274884757912101</v>
      </c>
      <c r="D375" s="7"/>
      <c r="E375" s="7"/>
      <c r="F375" s="7"/>
      <c r="G375" s="7"/>
      <c r="H375"/>
      <c r="I375"/>
      <c r="J375"/>
      <c r="K375"/>
      <c r="L375"/>
      <c r="M375"/>
      <c r="N375"/>
      <c r="O375" s="7">
        <v>-7.8458316925367564</v>
      </c>
      <c r="P375" s="7"/>
      <c r="Q375" s="7"/>
      <c r="R375" s="7"/>
      <c r="S375" s="7">
        <v>-6.9238374256533746</v>
      </c>
      <c r="T375" s="7"/>
      <c r="U375" s="7"/>
      <c r="V375" s="7"/>
      <c r="W375" s="7">
        <v>-6.0376781262355532</v>
      </c>
      <c r="X375"/>
      <c r="Y375"/>
      <c r="Z375"/>
      <c r="AA375" s="7">
        <v>-6.7284894926694205</v>
      </c>
      <c r="AB375" s="7"/>
      <c r="AC375" s="7"/>
      <c r="AD375" s="7"/>
      <c r="AE375" s="7">
        <v>-10.328885171966336</v>
      </c>
      <c r="AF375" s="7"/>
      <c r="AG375" s="7"/>
      <c r="AH375" s="7"/>
    </row>
    <row r="376" spans="1:34" x14ac:dyDescent="0.2">
      <c r="A376" s="7" t="s">
        <v>456</v>
      </c>
      <c r="B376" s="2" t="s">
        <v>43</v>
      </c>
      <c r="C376" s="7"/>
      <c r="D376" s="3">
        <f>COUNT(C376:C385)</f>
        <v>5</v>
      </c>
      <c r="E376" s="3">
        <f>10-D376</f>
        <v>5</v>
      </c>
      <c r="F376" s="11">
        <f>COUNTIF(C376:C385,"&lt;=-10,11")/D376</f>
        <v>0.6</v>
      </c>
      <c r="G376" s="7"/>
      <c r="H376" s="3">
        <f t="shared" ref="H376" si="719">COUNT(G376:G385)</f>
        <v>0</v>
      </c>
      <c r="I376" s="3">
        <f t="shared" ref="I376" si="720">10-H376</f>
        <v>10</v>
      </c>
      <c r="J376" s="11" t="s">
        <v>75</v>
      </c>
      <c r="K376"/>
      <c r="L376" s="3">
        <f t="shared" ref="L376" si="721">COUNT(K376:K385)</f>
        <v>2</v>
      </c>
      <c r="M376" s="3">
        <f t="shared" ref="M376" si="722">10-L376</f>
        <v>8</v>
      </c>
      <c r="N376" s="11">
        <f t="shared" ref="N376" si="723">COUNTIF(K376:K385,"&lt;=-11,84")/L376</f>
        <v>1</v>
      </c>
      <c r="O376" s="7"/>
      <c r="P376" s="3">
        <f t="shared" ref="P376" si="724">COUNT(O376:O385)</f>
        <v>4</v>
      </c>
      <c r="Q376" s="3">
        <f t="shared" ref="Q376" si="725">10-P376</f>
        <v>6</v>
      </c>
      <c r="R376" s="11">
        <f t="shared" ref="R376" si="726">COUNTIF(O376:O385,"&lt;=-11,21")/P376</f>
        <v>0.5</v>
      </c>
      <c r="S376" s="7">
        <v>-4.7827403543959379</v>
      </c>
      <c r="T376" s="3">
        <f t="shared" ref="T376" si="727">COUNT(S376:S385)</f>
        <v>10</v>
      </c>
      <c r="U376" s="3">
        <f t="shared" ref="U376" si="728">10-T376</f>
        <v>0</v>
      </c>
      <c r="V376" s="11">
        <f t="shared" ref="V376" si="729">COUNTIF(S376:S385,"&lt;=-6,98")/T376</f>
        <v>0.3</v>
      </c>
      <c r="W376" s="7"/>
      <c r="X376" s="3">
        <f t="shared" ref="X376" si="730">COUNT(W376:W385)</f>
        <v>5</v>
      </c>
      <c r="Y376" s="3">
        <f t="shared" ref="Y376" si="731">10-X376</f>
        <v>5</v>
      </c>
      <c r="Z376" s="11">
        <f t="shared" ref="Z376" si="732">COUNTIF(W376:W385,"&lt;=-10,28")/X376</f>
        <v>0.8</v>
      </c>
      <c r="AA376" s="7">
        <v>-4.2878321395530756</v>
      </c>
      <c r="AB376" s="3">
        <f t="shared" ref="AB376" si="733">COUNT(AA376:AA385)</f>
        <v>7</v>
      </c>
      <c r="AC376" s="3">
        <f t="shared" ref="AC376" si="734">10-AB376</f>
        <v>3</v>
      </c>
      <c r="AD376" s="11">
        <f t="shared" ref="AD376" si="735">COUNTIF(AA376:AA385,"&lt;=-9,10")/AB376</f>
        <v>0</v>
      </c>
      <c r="AE376" s="7"/>
      <c r="AF376" s="3">
        <f t="shared" ref="AF376" si="736">COUNT(AE376:AE385)</f>
        <v>6</v>
      </c>
      <c r="AG376" s="3">
        <f t="shared" ref="AG376" si="737">10-AF376</f>
        <v>4</v>
      </c>
      <c r="AH376" s="11">
        <f t="shared" ref="AH376" si="738">COUNTIF(AE376:AE385,"&lt;=-9,99")/AF376</f>
        <v>0.66666666666666663</v>
      </c>
    </row>
    <row r="377" spans="1:34" x14ac:dyDescent="0.2">
      <c r="A377" s="7" t="s">
        <v>457</v>
      </c>
      <c r="B377" s="2" t="s">
        <v>43</v>
      </c>
      <c r="C377" s="7">
        <v>-9.4046098110354794</v>
      </c>
      <c r="D377" s="7"/>
      <c r="E377" s="7"/>
      <c r="F377" s="7"/>
      <c r="G377" s="7"/>
      <c r="H377"/>
      <c r="I377"/>
      <c r="J377"/>
      <c r="K377"/>
      <c r="L377"/>
      <c r="M377"/>
      <c r="N377"/>
      <c r="O377" s="7"/>
      <c r="P377" s="7"/>
      <c r="Q377" s="7"/>
      <c r="R377" s="7"/>
      <c r="S377" s="7">
        <v>-7.7164359783175813</v>
      </c>
      <c r="T377" s="7"/>
      <c r="U377" s="7"/>
      <c r="V377" s="7"/>
      <c r="W377" s="7">
        <v>-10.714799461479824</v>
      </c>
      <c r="X377"/>
      <c r="Y377"/>
      <c r="Z377"/>
      <c r="AA377" s="7"/>
      <c r="AB377" s="7"/>
      <c r="AC377" s="7"/>
      <c r="AD377" s="7"/>
      <c r="AE377" s="7">
        <v>-10.006006507210607</v>
      </c>
      <c r="AF377" s="7"/>
      <c r="AG377" s="7"/>
      <c r="AH377" s="7"/>
    </row>
    <row r="378" spans="1:34" x14ac:dyDescent="0.2">
      <c r="A378" s="7" t="s">
        <v>458</v>
      </c>
      <c r="B378" s="2" t="s">
        <v>43</v>
      </c>
      <c r="C378" s="7">
        <v>-11.383866962151618</v>
      </c>
      <c r="D378" s="7"/>
      <c r="E378" s="7"/>
      <c r="F378" s="7"/>
      <c r="G378" s="7"/>
      <c r="H378"/>
      <c r="I378"/>
      <c r="J378"/>
      <c r="K378">
        <v>-13.349322252313822</v>
      </c>
      <c r="L378"/>
      <c r="M378"/>
      <c r="N378"/>
      <c r="O378" s="7">
        <v>-10.999709838367982</v>
      </c>
      <c r="P378" s="7"/>
      <c r="Q378" s="7"/>
      <c r="R378" s="7"/>
      <c r="S378" s="7">
        <v>-6.6488722726807259</v>
      </c>
      <c r="T378" s="7"/>
      <c r="U378" s="7"/>
      <c r="V378" s="7"/>
      <c r="W378" s="7">
        <v>-13.279019113317117</v>
      </c>
      <c r="X378"/>
      <c r="Y378"/>
      <c r="Z378"/>
      <c r="AA378" s="7">
        <v>-4.21083857925478</v>
      </c>
      <c r="AB378" s="7"/>
      <c r="AC378" s="7"/>
      <c r="AD378" s="7"/>
      <c r="AE378" s="7">
        <v>-13.570226159047904</v>
      </c>
      <c r="AF378" s="7"/>
      <c r="AG378" s="7"/>
      <c r="AH378" s="7"/>
    </row>
    <row r="379" spans="1:34" x14ac:dyDescent="0.2">
      <c r="A379" s="7" t="s">
        <v>459</v>
      </c>
      <c r="B379" s="2" t="s">
        <v>43</v>
      </c>
      <c r="C379" s="7">
        <v>-11.659894453372633</v>
      </c>
      <c r="D379" s="7"/>
      <c r="E379" s="7"/>
      <c r="F379" s="7"/>
      <c r="G379" s="7"/>
      <c r="H379"/>
      <c r="I379"/>
      <c r="J379"/>
      <c r="K379"/>
      <c r="L379"/>
      <c r="M379"/>
      <c r="N379"/>
      <c r="O379" s="7">
        <v>-10.778237670118182</v>
      </c>
      <c r="P379" s="7"/>
      <c r="Q379" s="7"/>
      <c r="R379" s="7"/>
      <c r="S379" s="7">
        <v>-6.0331211653188781</v>
      </c>
      <c r="T379" s="7"/>
      <c r="U379" s="7"/>
      <c r="V379" s="7"/>
      <c r="W379" s="7">
        <v>-10.970084103816978</v>
      </c>
      <c r="X379"/>
      <c r="Y379"/>
      <c r="Z379"/>
      <c r="AA379" s="7">
        <v>-8.0394070935045754</v>
      </c>
      <c r="AB379" s="7"/>
      <c r="AC379" s="7"/>
      <c r="AD379" s="7"/>
      <c r="AE379" s="7">
        <v>-9.6763286488266065</v>
      </c>
      <c r="AF379" s="7"/>
      <c r="AG379" s="7"/>
      <c r="AH379" s="7"/>
    </row>
    <row r="380" spans="1:34" x14ac:dyDescent="0.2">
      <c r="A380" s="7" t="s">
        <v>460</v>
      </c>
      <c r="B380" s="2" t="s">
        <v>43</v>
      </c>
      <c r="C380" s="7">
        <v>-10.621542228146954</v>
      </c>
      <c r="D380" s="7"/>
      <c r="E380" s="7"/>
      <c r="F380" s="7"/>
      <c r="G380" s="7"/>
      <c r="H380"/>
      <c r="I380"/>
      <c r="J380"/>
      <c r="K380"/>
      <c r="L380"/>
      <c r="M380"/>
      <c r="N380"/>
      <c r="O380" s="7">
        <v>-11.739885444892501</v>
      </c>
      <c r="P380" s="7"/>
      <c r="Q380" s="7"/>
      <c r="R380" s="7"/>
      <c r="S380" s="7">
        <v>-9.7109759740926069</v>
      </c>
      <c r="T380" s="7"/>
      <c r="U380" s="7"/>
      <c r="V380" s="7"/>
      <c r="W380" s="7">
        <v>-8.0248412829827789</v>
      </c>
      <c r="X380"/>
      <c r="Y380"/>
      <c r="Z380"/>
      <c r="AA380" s="7">
        <v>-6.9306655403874959</v>
      </c>
      <c r="AB380" s="7"/>
      <c r="AC380" s="7"/>
      <c r="AD380" s="7"/>
      <c r="AE380" s="7"/>
      <c r="AF380" s="7"/>
      <c r="AG380" s="7"/>
      <c r="AH380" s="7"/>
    </row>
    <row r="381" spans="1:34" x14ac:dyDescent="0.2">
      <c r="A381" s="7" t="s">
        <v>461</v>
      </c>
      <c r="B381" s="2" t="s">
        <v>43</v>
      </c>
      <c r="C381" s="7"/>
      <c r="D381" s="7"/>
      <c r="E381" s="7"/>
      <c r="F381" s="7"/>
      <c r="G381" s="7"/>
      <c r="H381"/>
      <c r="I381"/>
      <c r="J381"/>
      <c r="K381"/>
      <c r="L381"/>
      <c r="M381"/>
      <c r="N381"/>
      <c r="O381" s="7"/>
      <c r="P381" s="7"/>
      <c r="Q381" s="7"/>
      <c r="R381" s="7"/>
      <c r="S381" s="7">
        <v>-6.3431616629854437</v>
      </c>
      <c r="T381" s="7"/>
      <c r="U381" s="7"/>
      <c r="V381" s="7"/>
      <c r="W381" s="7">
        <v>-10.861598116124821</v>
      </c>
      <c r="X381"/>
      <c r="Y381"/>
      <c r="Z381"/>
      <c r="AA381" s="7">
        <v>-7.4454942786421761</v>
      </c>
      <c r="AB381" s="7"/>
      <c r="AC381" s="7"/>
      <c r="AD381" s="7"/>
      <c r="AE381" s="7">
        <v>-12.737767662576761</v>
      </c>
      <c r="AF381" s="7"/>
      <c r="AG381" s="7"/>
      <c r="AH381" s="7"/>
    </row>
    <row r="382" spans="1:34" x14ac:dyDescent="0.2">
      <c r="A382" s="7" t="s">
        <v>462</v>
      </c>
      <c r="B382" s="2" t="s">
        <v>43</v>
      </c>
      <c r="C382" s="7"/>
      <c r="D382" s="7"/>
      <c r="E382" s="7"/>
      <c r="F382" s="7"/>
      <c r="G382" s="7"/>
      <c r="H382"/>
      <c r="I382"/>
      <c r="J382"/>
      <c r="K382"/>
      <c r="L382"/>
      <c r="M382"/>
      <c r="N382"/>
      <c r="O382" s="7"/>
      <c r="P382" s="7"/>
      <c r="Q382" s="7"/>
      <c r="R382" s="7"/>
      <c r="S382" s="7">
        <v>-10.372228847850423</v>
      </c>
      <c r="T382" s="7"/>
      <c r="U382" s="7"/>
      <c r="V382" s="7"/>
      <c r="W382" s="7"/>
      <c r="X382"/>
      <c r="Y382"/>
      <c r="Z382"/>
      <c r="AA382" s="7"/>
      <c r="AB382" s="7"/>
      <c r="AC382" s="7"/>
      <c r="AD382" s="7"/>
      <c r="AE382" s="7"/>
      <c r="AF382" s="7"/>
      <c r="AG382" s="7"/>
      <c r="AH382" s="7"/>
    </row>
    <row r="383" spans="1:34" x14ac:dyDescent="0.2">
      <c r="A383" s="7" t="s">
        <v>463</v>
      </c>
      <c r="B383" s="2" t="s">
        <v>43</v>
      </c>
      <c r="C383" s="7"/>
      <c r="D383" s="7"/>
      <c r="E383" s="7"/>
      <c r="F383" s="7"/>
      <c r="G383" s="7"/>
      <c r="H383"/>
      <c r="I383"/>
      <c r="J383"/>
      <c r="K383"/>
      <c r="L383"/>
      <c r="M383"/>
      <c r="N383"/>
      <c r="O383" s="7"/>
      <c r="P383" s="7"/>
      <c r="Q383" s="7"/>
      <c r="R383" s="7"/>
      <c r="S383" s="7">
        <v>-3.5677043232440333</v>
      </c>
      <c r="T383" s="7"/>
      <c r="U383" s="7"/>
      <c r="V383" s="7"/>
      <c r="W383" s="7"/>
      <c r="X383"/>
      <c r="Y383"/>
      <c r="Z383"/>
      <c r="AA383" s="7">
        <v>-3.48413786223598</v>
      </c>
      <c r="AB383" s="7"/>
      <c r="AC383" s="7"/>
      <c r="AD383" s="7"/>
      <c r="AE383" s="7">
        <v>-9.6161149459260287</v>
      </c>
      <c r="AF383" s="7"/>
      <c r="AG383" s="7"/>
      <c r="AH383" s="7"/>
    </row>
    <row r="384" spans="1:34" x14ac:dyDescent="0.2">
      <c r="A384" s="7" t="s">
        <v>464</v>
      </c>
      <c r="B384" s="2" t="s">
        <v>43</v>
      </c>
      <c r="C384" s="7"/>
      <c r="D384" s="7"/>
      <c r="E384" s="7"/>
      <c r="F384" s="7"/>
      <c r="G384" s="7"/>
      <c r="H384"/>
      <c r="I384"/>
      <c r="J384"/>
      <c r="K384"/>
      <c r="L384"/>
      <c r="M384"/>
      <c r="N384"/>
      <c r="O384" s="7"/>
      <c r="P384" s="7"/>
      <c r="Q384" s="7"/>
      <c r="R384" s="7"/>
      <c r="S384" s="7">
        <v>-0.84431485837437448</v>
      </c>
      <c r="T384" s="7"/>
      <c r="U384" s="7"/>
      <c r="V384" s="7"/>
      <c r="W384" s="7"/>
      <c r="X384"/>
      <c r="Y384"/>
      <c r="Z384"/>
      <c r="AA384" s="7"/>
      <c r="AB384" s="7"/>
      <c r="AC384" s="7"/>
      <c r="AD384" s="7"/>
      <c r="AE384" s="7">
        <v>-11.462186317175007</v>
      </c>
      <c r="AF384" s="7"/>
      <c r="AG384" s="7"/>
      <c r="AH384" s="7"/>
    </row>
    <row r="385" spans="1:34" x14ac:dyDescent="0.2">
      <c r="A385" s="7" t="s">
        <v>465</v>
      </c>
      <c r="B385" s="2" t="s">
        <v>43</v>
      </c>
      <c r="C385" s="7">
        <v>-0.10328129762308612</v>
      </c>
      <c r="D385" s="7"/>
      <c r="E385" s="7"/>
      <c r="F385" s="7"/>
      <c r="G385" s="7"/>
      <c r="H385"/>
      <c r="I385"/>
      <c r="J385"/>
      <c r="K385">
        <v>-14.770764938696125</v>
      </c>
      <c r="L385"/>
      <c r="M385"/>
      <c r="N385"/>
      <c r="O385" s="7">
        <v>-14.186687271113263</v>
      </c>
      <c r="P385" s="7"/>
      <c r="Q385" s="7"/>
      <c r="R385" s="7"/>
      <c r="S385" s="7">
        <v>-5.7877131843817349</v>
      </c>
      <c r="T385" s="7"/>
      <c r="U385" s="7"/>
      <c r="V385" s="7"/>
      <c r="W385" s="7"/>
      <c r="X385"/>
      <c r="Y385"/>
      <c r="Z385"/>
      <c r="AA385" s="7">
        <v>-8.862894193778498</v>
      </c>
      <c r="AB385" s="7"/>
      <c r="AC385" s="7"/>
      <c r="AD385" s="7"/>
      <c r="AE385" s="7"/>
      <c r="AF385" s="7"/>
      <c r="AG385" s="7"/>
      <c r="AH385" s="7"/>
    </row>
    <row r="386" spans="1:34" x14ac:dyDescent="0.2">
      <c r="A386" s="7" t="s">
        <v>466</v>
      </c>
      <c r="B386" s="2" t="s">
        <v>49</v>
      </c>
      <c r="C386" s="7"/>
      <c r="D386" s="3">
        <f>COUNT(C386:C395)</f>
        <v>3</v>
      </c>
      <c r="E386" s="3">
        <f>10-D386</f>
        <v>7</v>
      </c>
      <c r="F386" s="11">
        <f>COUNTIF(C386:C395,"&lt;=-10,11")/D386</f>
        <v>0.66666666666666663</v>
      </c>
      <c r="G386" s="7"/>
      <c r="H386" s="3">
        <f t="shared" ref="H386" si="739">COUNT(G386:G395)</f>
        <v>0</v>
      </c>
      <c r="I386" s="3">
        <f t="shared" ref="I386" si="740">10-H386</f>
        <v>10</v>
      </c>
      <c r="J386" s="11" t="s">
        <v>75</v>
      </c>
      <c r="K386">
        <v>-11.121360778649713</v>
      </c>
      <c r="L386" s="3">
        <f t="shared" ref="L386" si="741">COUNT(K386:K395)</f>
        <v>6</v>
      </c>
      <c r="M386" s="3">
        <f t="shared" ref="M386" si="742">10-L386</f>
        <v>4</v>
      </c>
      <c r="N386" s="11">
        <f t="shared" ref="N386" si="743">COUNTIF(K386:K395,"&lt;=-11,84")/L386</f>
        <v>0.33333333333333331</v>
      </c>
      <c r="O386" s="7">
        <v>-13.537283111066849</v>
      </c>
      <c r="P386" s="3">
        <f t="shared" ref="P386" si="744">COUNT(O386:O395)</f>
        <v>3</v>
      </c>
      <c r="Q386" s="3">
        <f t="shared" ref="Q386" si="745">10-P386</f>
        <v>7</v>
      </c>
      <c r="R386" s="11">
        <f t="shared" ref="R386" si="746">COUNTIF(O386:O395,"&lt;=-11,21")/P386</f>
        <v>0.33333333333333331</v>
      </c>
      <c r="S386" s="7">
        <v>-12.31572856232456</v>
      </c>
      <c r="T386" s="3">
        <f t="shared" ref="T386" si="747">COUNT(S386:S395)</f>
        <v>10</v>
      </c>
      <c r="U386" s="3">
        <f t="shared" ref="U386" si="748">10-T386</f>
        <v>0</v>
      </c>
      <c r="V386" s="11">
        <f t="shared" ref="V386" si="749">COUNTIF(S386:S395,"&lt;=-6,98")/T386</f>
        <v>0.6</v>
      </c>
      <c r="W386" s="7"/>
      <c r="X386" s="3">
        <f t="shared" ref="X386" si="750">COUNT(W386:W395)</f>
        <v>3</v>
      </c>
      <c r="Y386" s="3">
        <f t="shared" ref="Y386" si="751">10-X386</f>
        <v>7</v>
      </c>
      <c r="Z386" s="11">
        <f t="shared" ref="Z386" si="752">COUNTIF(W386:W395,"&lt;=-10,28")/X386</f>
        <v>0.33333333333333331</v>
      </c>
      <c r="AA386" s="7">
        <v>-5.5279235920725247</v>
      </c>
      <c r="AB386" s="3">
        <f t="shared" ref="AB386" si="753">COUNT(AA386:AA395)</f>
        <v>7</v>
      </c>
      <c r="AC386" s="3">
        <f t="shared" ref="AC386" si="754">10-AB386</f>
        <v>3</v>
      </c>
      <c r="AD386" s="11">
        <f t="shared" ref="AD386" si="755">COUNTIF(AA386:AA395,"&lt;=-9,10")/AB386</f>
        <v>0.42857142857142855</v>
      </c>
      <c r="AE386" s="7"/>
      <c r="AF386" s="3">
        <f t="shared" ref="AF386" si="756">COUNT(AE386:AE395)</f>
        <v>5</v>
      </c>
      <c r="AG386" s="3">
        <f t="shared" ref="AG386" si="757">10-AF386</f>
        <v>5</v>
      </c>
      <c r="AH386" s="11">
        <f t="shared" ref="AH386" si="758">COUNTIF(AE386:AE395,"&lt;=-9,99")/AF386</f>
        <v>0.8</v>
      </c>
    </row>
    <row r="387" spans="1:34" x14ac:dyDescent="0.2">
      <c r="A387" s="7" t="s">
        <v>467</v>
      </c>
      <c r="B387" s="2" t="s">
        <v>49</v>
      </c>
      <c r="C387" s="7"/>
      <c r="D387" s="7"/>
      <c r="E387" s="7"/>
      <c r="F387" s="7"/>
      <c r="G387" s="7"/>
      <c r="H387"/>
      <c r="I387"/>
      <c r="J387"/>
      <c r="K387">
        <v>-11.508202031653251</v>
      </c>
      <c r="L387"/>
      <c r="M387"/>
      <c r="N387"/>
      <c r="O387" s="7">
        <v>-7.0172337684618675</v>
      </c>
      <c r="P387" s="7"/>
      <c r="Q387" s="7"/>
      <c r="R387" s="7"/>
      <c r="S387" s="7">
        <v>-1.0860209715491076</v>
      </c>
      <c r="T387" s="7"/>
      <c r="U387" s="7"/>
      <c r="V387" s="7"/>
      <c r="W387" s="7">
        <v>-9.531008297048027</v>
      </c>
      <c r="X387"/>
      <c r="Y387"/>
      <c r="Z387"/>
      <c r="AA387" s="7">
        <v>-7.6998669602865384</v>
      </c>
      <c r="AB387" s="7"/>
      <c r="AC387" s="7"/>
      <c r="AD387" s="7"/>
      <c r="AE387" s="7"/>
      <c r="AF387" s="7"/>
      <c r="AG387" s="7"/>
      <c r="AH387" s="7"/>
    </row>
    <row r="388" spans="1:34" x14ac:dyDescent="0.2">
      <c r="A388" s="7" t="s">
        <v>468</v>
      </c>
      <c r="B388" s="2" t="s">
        <v>49</v>
      </c>
      <c r="C388" s="7">
        <v>-7.6735604255697014</v>
      </c>
      <c r="D388" s="7"/>
      <c r="E388" s="7"/>
      <c r="F388" s="7"/>
      <c r="G388" s="7"/>
      <c r="H388"/>
      <c r="I388"/>
      <c r="J388"/>
      <c r="K388">
        <v>-13.867834406227788</v>
      </c>
      <c r="L388"/>
      <c r="M388"/>
      <c r="N388"/>
      <c r="O388" s="7"/>
      <c r="P388" s="7"/>
      <c r="Q388" s="7"/>
      <c r="R388" s="7"/>
      <c r="S388" s="7">
        <v>-5.9641701069421069</v>
      </c>
      <c r="T388" s="7"/>
      <c r="U388" s="7"/>
      <c r="V388" s="7"/>
      <c r="W388" s="7"/>
      <c r="X388"/>
      <c r="Y388"/>
      <c r="Z388"/>
      <c r="AA388" s="7"/>
      <c r="AB388" s="7"/>
      <c r="AC388" s="7"/>
      <c r="AD388" s="7"/>
      <c r="AE388" s="7"/>
      <c r="AF388" s="7"/>
      <c r="AG388" s="7"/>
      <c r="AH388" s="7"/>
    </row>
    <row r="389" spans="1:34" x14ac:dyDescent="0.2">
      <c r="A389" s="7" t="s">
        <v>469</v>
      </c>
      <c r="B389" s="2" t="s">
        <v>49</v>
      </c>
      <c r="C389" s="7">
        <v>-11.557546561706875</v>
      </c>
      <c r="D389" s="7"/>
      <c r="E389" s="7"/>
      <c r="F389" s="7"/>
      <c r="G389" s="7"/>
      <c r="H389"/>
      <c r="I389"/>
      <c r="J389"/>
      <c r="K389">
        <v>-11.844929946756441</v>
      </c>
      <c r="L389"/>
      <c r="M389"/>
      <c r="N389"/>
      <c r="O389" s="7"/>
      <c r="P389" s="7"/>
      <c r="Q389" s="7"/>
      <c r="R389" s="7"/>
      <c r="S389" s="7">
        <v>-2.7481270311094268</v>
      </c>
      <c r="T389" s="7"/>
      <c r="U389" s="7"/>
      <c r="V389" s="7"/>
      <c r="W389" s="7"/>
      <c r="X389"/>
      <c r="Y389"/>
      <c r="Z389"/>
      <c r="AA389" s="7"/>
      <c r="AB389" s="7"/>
      <c r="AC389" s="7"/>
      <c r="AD389" s="7"/>
      <c r="AE389" s="7"/>
      <c r="AF389" s="7"/>
      <c r="AG389" s="7"/>
      <c r="AH389" s="7"/>
    </row>
    <row r="390" spans="1:34" x14ac:dyDescent="0.2">
      <c r="A390" s="7" t="s">
        <v>470</v>
      </c>
      <c r="B390" s="2" t="s">
        <v>49</v>
      </c>
      <c r="C390" s="7"/>
      <c r="D390" s="7"/>
      <c r="E390" s="7"/>
      <c r="F390" s="7"/>
      <c r="G390" s="7"/>
      <c r="H390"/>
      <c r="I390"/>
      <c r="J390"/>
      <c r="K390"/>
      <c r="L390"/>
      <c r="M390"/>
      <c r="N390"/>
      <c r="O390" s="7"/>
      <c r="P390" s="7"/>
      <c r="Q390" s="7"/>
      <c r="R390" s="7"/>
      <c r="S390" s="7">
        <v>-9.5122878378238696</v>
      </c>
      <c r="T390" s="7"/>
      <c r="U390" s="7"/>
      <c r="V390" s="7"/>
      <c r="W390" s="7"/>
      <c r="X390"/>
      <c r="Y390"/>
      <c r="Z390"/>
      <c r="AA390" s="7">
        <v>-11.638867999727278</v>
      </c>
      <c r="AB390" s="7"/>
      <c r="AC390" s="7"/>
      <c r="AD390" s="7"/>
      <c r="AE390" s="7"/>
      <c r="AF390" s="7"/>
      <c r="AG390" s="7"/>
      <c r="AH390" s="7"/>
    </row>
    <row r="391" spans="1:34" x14ac:dyDescent="0.2">
      <c r="A391" s="7" t="s">
        <v>471</v>
      </c>
      <c r="B391" s="2" t="s">
        <v>49</v>
      </c>
      <c r="C391" s="7"/>
      <c r="D391" s="7"/>
      <c r="E391" s="7"/>
      <c r="F391" s="7"/>
      <c r="G391" s="7"/>
      <c r="H391"/>
      <c r="I391"/>
      <c r="J391"/>
      <c r="K391">
        <v>-11.063549578942558</v>
      </c>
      <c r="L391"/>
      <c r="M391"/>
      <c r="N391"/>
      <c r="O391" s="7">
        <v>-9.8664950344689402</v>
      </c>
      <c r="P391" s="7"/>
      <c r="Q391" s="7"/>
      <c r="R391" s="7"/>
      <c r="S391" s="7">
        <v>-6.2394716952965856</v>
      </c>
      <c r="T391" s="7"/>
      <c r="U391" s="7"/>
      <c r="V391" s="7"/>
      <c r="W391" s="7"/>
      <c r="X391"/>
      <c r="Y391"/>
      <c r="Z391"/>
      <c r="AA391" s="7">
        <v>-5.9454611266345854</v>
      </c>
      <c r="AB391" s="7"/>
      <c r="AC391" s="7"/>
      <c r="AD391" s="7"/>
      <c r="AE391" s="7">
        <v>-14.049988232039615</v>
      </c>
      <c r="AF391" s="7"/>
      <c r="AG391" s="7"/>
      <c r="AH391" s="7"/>
    </row>
    <row r="392" spans="1:34" x14ac:dyDescent="0.2">
      <c r="A392" s="7" t="s">
        <v>472</v>
      </c>
      <c r="B392" s="2" t="s">
        <v>49</v>
      </c>
      <c r="C392" s="7"/>
      <c r="D392" s="7"/>
      <c r="E392" s="7"/>
      <c r="F392" s="7"/>
      <c r="G392" s="7"/>
      <c r="H392"/>
      <c r="I392"/>
      <c r="J392"/>
      <c r="K392">
        <v>-10.454144715541275</v>
      </c>
      <c r="L392"/>
      <c r="M392"/>
      <c r="N392"/>
      <c r="O392" s="7"/>
      <c r="P392" s="7"/>
      <c r="Q392" s="7"/>
      <c r="R392" s="7"/>
      <c r="S392" s="7">
        <v>-8.9115469050499136</v>
      </c>
      <c r="T392" s="7"/>
      <c r="U392" s="7"/>
      <c r="V392" s="7"/>
      <c r="W392" s="7"/>
      <c r="X392"/>
      <c r="Y392"/>
      <c r="Z392"/>
      <c r="AA392" s="7">
        <v>-11.038127066953322</v>
      </c>
      <c r="AB392" s="7"/>
      <c r="AC392" s="7"/>
      <c r="AD392" s="7"/>
      <c r="AE392" s="7">
        <v>-11.938083028109146</v>
      </c>
      <c r="AF392" s="7"/>
      <c r="AG392" s="7"/>
      <c r="AH392" s="7"/>
    </row>
    <row r="393" spans="1:34" x14ac:dyDescent="0.2">
      <c r="A393" s="7" t="s">
        <v>473</v>
      </c>
      <c r="B393" s="2" t="s">
        <v>49</v>
      </c>
      <c r="C393" s="7">
        <v>-13.688056928075378</v>
      </c>
      <c r="D393" s="7"/>
      <c r="E393" s="7"/>
      <c r="F393" s="7"/>
      <c r="G393" s="7"/>
      <c r="H393"/>
      <c r="I393"/>
      <c r="J393"/>
      <c r="K393"/>
      <c r="L393"/>
      <c r="M393"/>
      <c r="N393"/>
      <c r="O393" s="7"/>
      <c r="P393" s="7"/>
      <c r="Q393" s="7"/>
      <c r="R393" s="7"/>
      <c r="S393" s="7">
        <v>-12.262917501191273</v>
      </c>
      <c r="T393" s="7"/>
      <c r="U393" s="7"/>
      <c r="V393" s="7"/>
      <c r="W393" s="7"/>
      <c r="X393"/>
      <c r="Y393"/>
      <c r="Z393"/>
      <c r="AA393" s="7">
        <v>-11.804535162373528</v>
      </c>
      <c r="AB393" s="7"/>
      <c r="AC393" s="7"/>
      <c r="AD393" s="7"/>
      <c r="AE393" s="7">
        <v>-9.830022005613209</v>
      </c>
      <c r="AF393" s="7"/>
      <c r="AG393" s="7"/>
      <c r="AH393" s="7"/>
    </row>
    <row r="394" spans="1:34" x14ac:dyDescent="0.2">
      <c r="A394" s="7" t="s">
        <v>474</v>
      </c>
      <c r="B394" s="2" t="s">
        <v>49</v>
      </c>
      <c r="C394" s="7"/>
      <c r="D394" s="7"/>
      <c r="E394" s="7"/>
      <c r="F394" s="7"/>
      <c r="G394" s="7"/>
      <c r="H394"/>
      <c r="I394"/>
      <c r="J394"/>
      <c r="K394"/>
      <c r="L394"/>
      <c r="M394"/>
      <c r="N394"/>
      <c r="O394" s="7"/>
      <c r="P394" s="7"/>
      <c r="Q394" s="7"/>
      <c r="R394" s="7"/>
      <c r="S394" s="7">
        <v>-8.6034789589801708</v>
      </c>
      <c r="T394" s="7"/>
      <c r="U394" s="7"/>
      <c r="V394" s="7"/>
      <c r="W394" s="7">
        <v>-12.146162958366224</v>
      </c>
      <c r="X394"/>
      <c r="Y394"/>
      <c r="Z394"/>
      <c r="AA394" s="7"/>
      <c r="AB394" s="7"/>
      <c r="AC394" s="7"/>
      <c r="AD394" s="7"/>
      <c r="AE394" s="7">
        <v>-12.437370004097007</v>
      </c>
      <c r="AF394" s="7"/>
      <c r="AG394" s="7"/>
      <c r="AH394" s="7"/>
    </row>
    <row r="395" spans="1:34" x14ac:dyDescent="0.2">
      <c r="A395" s="7" t="s">
        <v>475</v>
      </c>
      <c r="B395" s="2" t="s">
        <v>49</v>
      </c>
      <c r="C395" s="7"/>
      <c r="D395" s="7"/>
      <c r="E395" s="7"/>
      <c r="F395" s="7"/>
      <c r="G395" s="7"/>
      <c r="H395"/>
      <c r="I395"/>
      <c r="J395"/>
      <c r="K395"/>
      <c r="L395"/>
      <c r="M395"/>
      <c r="N395"/>
      <c r="O395" s="7"/>
      <c r="P395" s="7"/>
      <c r="Q395" s="7"/>
      <c r="R395" s="7"/>
      <c r="S395" s="7">
        <v>-7.8250577246062027</v>
      </c>
      <c r="T395" s="7"/>
      <c r="U395" s="7"/>
      <c r="V395" s="7"/>
      <c r="W395" s="7">
        <v>-9.8234212077684457</v>
      </c>
      <c r="X395"/>
      <c r="Y395"/>
      <c r="Z395"/>
      <c r="AA395" s="7">
        <v>-7.7000991195136477</v>
      </c>
      <c r="AB395" s="7"/>
      <c r="AC395" s="7"/>
      <c r="AD395" s="7"/>
      <c r="AE395" s="7">
        <v>-11.921983175556834</v>
      </c>
      <c r="AF395" s="7"/>
      <c r="AG395" s="7"/>
      <c r="AH395" s="7"/>
    </row>
    <row r="396" spans="1:34" x14ac:dyDescent="0.2">
      <c r="A396" s="7" t="s">
        <v>476</v>
      </c>
      <c r="B396" s="2" t="s">
        <v>56</v>
      </c>
      <c r="C396" s="7"/>
      <c r="D396" s="3">
        <f>COUNT(C396:C405)</f>
        <v>3</v>
      </c>
      <c r="E396" s="3">
        <f>10-D396</f>
        <v>7</v>
      </c>
      <c r="F396" s="11">
        <f>COUNTIF(C396:C405,"&lt;=-10,11")/D396</f>
        <v>0.33333333333333331</v>
      </c>
      <c r="G396" s="7"/>
      <c r="H396" s="3">
        <f t="shared" ref="H396" si="759">COUNT(G396:G405)</f>
        <v>0</v>
      </c>
      <c r="I396" s="3">
        <f t="shared" ref="I396" si="760">10-H396</f>
        <v>10</v>
      </c>
      <c r="J396" s="11" t="s">
        <v>75</v>
      </c>
      <c r="K396"/>
      <c r="L396" s="3">
        <f t="shared" ref="L396" si="761">COUNT(K396:K405)</f>
        <v>5</v>
      </c>
      <c r="M396" s="3">
        <f t="shared" ref="M396" si="762">10-L396</f>
        <v>5</v>
      </c>
      <c r="N396" s="11">
        <f t="shared" ref="N396" si="763">COUNTIF(K396:K405,"&lt;=-11,84")/L396</f>
        <v>0.6</v>
      </c>
      <c r="O396" s="7"/>
      <c r="P396" s="3">
        <f t="shared" ref="P396" si="764">COUNT(O396:O405)</f>
        <v>6</v>
      </c>
      <c r="Q396" s="3">
        <f t="shared" ref="Q396" si="765">10-P396</f>
        <v>4</v>
      </c>
      <c r="R396" s="11">
        <f t="shared" ref="R396" si="766">COUNTIF(O396:O405,"&lt;=-11,21")/P396</f>
        <v>0.83333333333333337</v>
      </c>
      <c r="S396" s="7">
        <v>-1.819705559780026</v>
      </c>
      <c r="T396" s="3">
        <f t="shared" ref="T396" si="767">COUNT(S396:S405)</f>
        <v>9</v>
      </c>
      <c r="U396" s="3">
        <f t="shared" ref="U396" si="768">10-T396</f>
        <v>1</v>
      </c>
      <c r="V396" s="11">
        <f t="shared" ref="V396" si="769">COUNTIF(S396:S405,"&lt;=-6,98")/T396</f>
        <v>0.33333333333333331</v>
      </c>
      <c r="W396" s="7"/>
      <c r="X396" s="3">
        <f t="shared" ref="X396" si="770">COUNT(W396:W405)</f>
        <v>5</v>
      </c>
      <c r="Y396" s="3">
        <f t="shared" ref="Y396" si="771">10-X396</f>
        <v>5</v>
      </c>
      <c r="Z396" s="11">
        <f t="shared" ref="Z396" si="772">COUNTIF(W396:W405,"&lt;=-10,28")/X396</f>
        <v>0.8</v>
      </c>
      <c r="AA396" s="7">
        <v>-7.0018780476467519</v>
      </c>
      <c r="AB396" s="3">
        <f t="shared" ref="AB396" si="773">COUNT(AA396:AA405)</f>
        <v>8</v>
      </c>
      <c r="AC396" s="3">
        <f t="shared" ref="AC396" si="774">10-AB396</f>
        <v>2</v>
      </c>
      <c r="AD396" s="11">
        <f t="shared" ref="AD396" si="775">COUNTIF(AA396:AA405,"&lt;=-9,10")/AB396</f>
        <v>0.375</v>
      </c>
      <c r="AE396" s="7"/>
      <c r="AF396" s="3">
        <f t="shared" ref="AF396" si="776">COUNT(AE396:AE405)</f>
        <v>4</v>
      </c>
      <c r="AG396" s="3">
        <f t="shared" ref="AG396" si="777">10-AF396</f>
        <v>6</v>
      </c>
      <c r="AH396" s="11">
        <f t="shared" ref="AH396" si="778">COUNTIF(AE396:AE405,"&lt;=-9,99")/AF396</f>
        <v>0</v>
      </c>
    </row>
    <row r="397" spans="1:34" x14ac:dyDescent="0.2">
      <c r="A397" s="7" t="s">
        <v>477</v>
      </c>
      <c r="B397" s="2" t="s">
        <v>56</v>
      </c>
      <c r="C397" s="7"/>
      <c r="D397" s="7"/>
      <c r="E397" s="7"/>
      <c r="F397" s="7"/>
      <c r="G397" s="7"/>
      <c r="H397"/>
      <c r="I397"/>
      <c r="J397"/>
      <c r="K397">
        <v>-13.408785627044624</v>
      </c>
      <c r="L397"/>
      <c r="M397"/>
      <c r="N397"/>
      <c r="O397" s="7">
        <v>-12.824707959461762</v>
      </c>
      <c r="P397" s="7"/>
      <c r="Q397" s="7"/>
      <c r="R397" s="7"/>
      <c r="S397" s="7">
        <v>-0.75849667837513279</v>
      </c>
      <c r="T397" s="7"/>
      <c r="U397" s="7"/>
      <c r="V397" s="7"/>
      <c r="W397" s="7"/>
      <c r="X397"/>
      <c r="Y397"/>
      <c r="Z397"/>
      <c r="AA397" s="7">
        <v>-8.430525554235599</v>
      </c>
      <c r="AB397" s="7"/>
      <c r="AC397" s="7"/>
      <c r="AD397" s="7"/>
      <c r="AE397" s="7"/>
      <c r="AF397" s="7"/>
      <c r="AG397" s="7"/>
      <c r="AH397" s="7"/>
    </row>
    <row r="398" spans="1:34" x14ac:dyDescent="0.2">
      <c r="A398" s="7" t="s">
        <v>478</v>
      </c>
      <c r="B398" s="2" t="s">
        <v>56</v>
      </c>
      <c r="C398" s="7"/>
      <c r="D398" s="7"/>
      <c r="E398" s="7"/>
      <c r="F398" s="7"/>
      <c r="G398" s="7"/>
      <c r="H398"/>
      <c r="I398"/>
      <c r="J398"/>
      <c r="K398"/>
      <c r="L398"/>
      <c r="M398"/>
      <c r="N398"/>
      <c r="O398" s="7"/>
      <c r="P398" s="7"/>
      <c r="Q398" s="7"/>
      <c r="R398" s="7"/>
      <c r="S398" s="7">
        <v>-3.3367861659134448</v>
      </c>
      <c r="T398" s="7"/>
      <c r="U398" s="7"/>
      <c r="V398" s="7"/>
      <c r="W398" s="7">
        <v>-9.8621921738676637</v>
      </c>
      <c r="X398"/>
      <c r="Y398"/>
      <c r="Z398"/>
      <c r="AA398" s="7"/>
      <c r="AB398" s="7"/>
      <c r="AC398" s="7"/>
      <c r="AD398" s="7"/>
      <c r="AE398" s="7"/>
      <c r="AF398" s="7"/>
      <c r="AG398" s="7"/>
      <c r="AH398" s="7"/>
    </row>
    <row r="399" spans="1:34" x14ac:dyDescent="0.2">
      <c r="A399" s="7" t="s">
        <v>479</v>
      </c>
      <c r="B399" s="2" t="s">
        <v>56</v>
      </c>
      <c r="C399" s="7"/>
      <c r="D399" s="7"/>
      <c r="E399" s="7"/>
      <c r="F399" s="7"/>
      <c r="G399" s="7"/>
      <c r="H399"/>
      <c r="I399"/>
      <c r="J399"/>
      <c r="K399">
        <v>-14.182733893613849</v>
      </c>
      <c r="L399"/>
      <c r="M399"/>
      <c r="N399"/>
      <c r="O399" s="7">
        <v>-12.898216507889888</v>
      </c>
      <c r="P399" s="7"/>
      <c r="Q399" s="7"/>
      <c r="R399" s="7"/>
      <c r="S399" s="7">
        <v>-2.6036018418854865</v>
      </c>
      <c r="T399" s="7"/>
      <c r="U399" s="7"/>
      <c r="V399" s="7"/>
      <c r="W399" s="7"/>
      <c r="X399"/>
      <c r="Y399"/>
      <c r="Z399"/>
      <c r="AA399" s="7">
        <v>-2.485981716684929</v>
      </c>
      <c r="AB399" s="7"/>
      <c r="AC399" s="7"/>
      <c r="AD399" s="7"/>
      <c r="AE399" s="7">
        <v>-9.4523530853809543</v>
      </c>
      <c r="AF399" s="7"/>
      <c r="AG399" s="7"/>
      <c r="AH399" s="7"/>
    </row>
    <row r="400" spans="1:34" x14ac:dyDescent="0.2">
      <c r="A400" s="7" t="s">
        <v>480</v>
      </c>
      <c r="B400" s="2" t="s">
        <v>56</v>
      </c>
      <c r="C400" s="7"/>
      <c r="D400" s="7"/>
      <c r="E400" s="7"/>
      <c r="F400" s="7"/>
      <c r="G400" s="7"/>
      <c r="H400"/>
      <c r="I400"/>
      <c r="J400"/>
      <c r="K400"/>
      <c r="L400"/>
      <c r="M400"/>
      <c r="N400"/>
      <c r="O400" s="7"/>
      <c r="P400" s="7"/>
      <c r="Q400" s="7"/>
      <c r="R400" s="7"/>
      <c r="S400" s="7">
        <v>-3.1862867997037445</v>
      </c>
      <c r="T400" s="7"/>
      <c r="U400" s="7"/>
      <c r="V400" s="7"/>
      <c r="W400" s="7"/>
      <c r="X400"/>
      <c r="Y400"/>
      <c r="Z400"/>
      <c r="AA400" s="7"/>
      <c r="AB400" s="7"/>
      <c r="AC400" s="7"/>
      <c r="AD400" s="7"/>
      <c r="AE400" s="7"/>
      <c r="AF400" s="7"/>
      <c r="AG400" s="7"/>
      <c r="AH400" s="7"/>
    </row>
    <row r="401" spans="1:34" x14ac:dyDescent="0.2">
      <c r="A401" s="7" t="s">
        <v>481</v>
      </c>
      <c r="B401" s="2" t="s">
        <v>56</v>
      </c>
      <c r="C401" s="7">
        <v>-10.269924652091349</v>
      </c>
      <c r="D401" s="7"/>
      <c r="E401" s="7"/>
      <c r="F401" s="7"/>
      <c r="G401" s="7"/>
      <c r="H401"/>
      <c r="I401"/>
      <c r="J401"/>
      <c r="K401">
        <v>-11.408444651226434</v>
      </c>
      <c r="L401"/>
      <c r="M401"/>
      <c r="N401"/>
      <c r="O401" s="7">
        <v>-14.911829824893909</v>
      </c>
      <c r="P401" s="7"/>
      <c r="Q401" s="7"/>
      <c r="R401" s="7"/>
      <c r="S401" s="7"/>
      <c r="T401" s="7"/>
      <c r="U401" s="7"/>
      <c r="V401" s="7"/>
      <c r="W401" s="7"/>
      <c r="X401"/>
      <c r="Y401"/>
      <c r="Z401"/>
      <c r="AA401" s="7">
        <v>-5.7875682110867821</v>
      </c>
      <c r="AB401" s="7"/>
      <c r="AC401" s="7"/>
      <c r="AD401" s="7"/>
      <c r="AE401" s="7">
        <v>-7.2759422315999815</v>
      </c>
      <c r="AF401" s="7"/>
      <c r="AG401" s="7"/>
      <c r="AH401" s="7"/>
    </row>
    <row r="402" spans="1:34" x14ac:dyDescent="0.2">
      <c r="A402" s="7" t="s">
        <v>482</v>
      </c>
      <c r="B402" s="2" t="s">
        <v>56</v>
      </c>
      <c r="C402" s="7"/>
      <c r="D402" s="7"/>
      <c r="E402" s="7"/>
      <c r="F402" s="7"/>
      <c r="G402" s="7"/>
      <c r="H402"/>
      <c r="I402"/>
      <c r="J402"/>
      <c r="K402">
        <v>-14.167606104468566</v>
      </c>
      <c r="L402"/>
      <c r="M402"/>
      <c r="N402"/>
      <c r="O402" s="7">
        <v>-13.583528436885702</v>
      </c>
      <c r="P402" s="7"/>
      <c r="Q402" s="7"/>
      <c r="R402" s="7"/>
      <c r="S402" s="7">
        <v>-11.361973888143412</v>
      </c>
      <c r="T402" s="7"/>
      <c r="U402" s="7"/>
      <c r="V402" s="7"/>
      <c r="W402" s="7">
        <v>-13.7753748705845</v>
      </c>
      <c r="X402"/>
      <c r="Y402"/>
      <c r="Z402"/>
      <c r="AA402" s="7">
        <v>-10.359271033101855</v>
      </c>
      <c r="AB402" s="7"/>
      <c r="AC402" s="7"/>
      <c r="AD402" s="7"/>
      <c r="AE402" s="7"/>
      <c r="AF402" s="7"/>
      <c r="AG402" s="7"/>
      <c r="AH402" s="7"/>
    </row>
    <row r="403" spans="1:34" x14ac:dyDescent="0.2">
      <c r="A403" s="7" t="s">
        <v>483</v>
      </c>
      <c r="B403" s="2" t="s">
        <v>56</v>
      </c>
      <c r="C403" s="7"/>
      <c r="D403" s="7"/>
      <c r="E403" s="7"/>
      <c r="F403" s="7"/>
      <c r="G403" s="7"/>
      <c r="H403"/>
      <c r="I403"/>
      <c r="J403"/>
      <c r="K403"/>
      <c r="L403"/>
      <c r="M403"/>
      <c r="N403"/>
      <c r="O403" s="7"/>
      <c r="P403" s="7"/>
      <c r="Q403" s="7"/>
      <c r="R403" s="7"/>
      <c r="S403" s="7">
        <v>-2.4716850173084217</v>
      </c>
      <c r="T403" s="7"/>
      <c r="U403" s="7"/>
      <c r="V403" s="7"/>
      <c r="W403" s="7">
        <v>-10.864272989014085</v>
      </c>
      <c r="X403"/>
      <c r="Y403"/>
      <c r="Z403"/>
      <c r="AA403" s="7">
        <v>-10.255524073589044</v>
      </c>
      <c r="AB403" s="7"/>
      <c r="AC403" s="7"/>
      <c r="AD403" s="7"/>
      <c r="AE403" s="7">
        <v>-5.8577994861041827</v>
      </c>
      <c r="AF403" s="7"/>
      <c r="AG403" s="7"/>
      <c r="AH403" s="7"/>
    </row>
    <row r="404" spans="1:34" x14ac:dyDescent="0.2">
      <c r="A404" s="7" t="s">
        <v>484</v>
      </c>
      <c r="B404" s="2" t="s">
        <v>56</v>
      </c>
      <c r="C404" s="7">
        <v>-9.7947901035056528</v>
      </c>
      <c r="D404" s="7"/>
      <c r="E404" s="7"/>
      <c r="F404" s="7"/>
      <c r="G404" s="7"/>
      <c r="H404"/>
      <c r="I404"/>
      <c r="J404"/>
      <c r="K404"/>
      <c r="L404"/>
      <c r="M404"/>
      <c r="N404"/>
      <c r="O404" s="7">
        <v>-8.7131957497424484</v>
      </c>
      <c r="P404" s="7"/>
      <c r="Q404" s="7"/>
      <c r="R404" s="7"/>
      <c r="S404" s="7">
        <v>-8.3464432854602233</v>
      </c>
      <c r="T404" s="7"/>
      <c r="U404" s="7"/>
      <c r="V404" s="7"/>
      <c r="W404" s="7">
        <v>-10.314433119578947</v>
      </c>
      <c r="X404"/>
      <c r="Y404"/>
      <c r="Z404"/>
      <c r="AA404" s="7">
        <v>-13.120721703432752</v>
      </c>
      <c r="AB404" s="7"/>
      <c r="AC404" s="7"/>
      <c r="AD404" s="7"/>
      <c r="AE404" s="7"/>
      <c r="AF404" s="7"/>
      <c r="AG404" s="7"/>
      <c r="AH404" s="7"/>
    </row>
    <row r="405" spans="1:34" x14ac:dyDescent="0.2">
      <c r="A405" s="7" t="s">
        <v>485</v>
      </c>
      <c r="B405" s="2" t="s">
        <v>56</v>
      </c>
      <c r="C405" s="7">
        <v>-9.7944540236698643</v>
      </c>
      <c r="D405" s="7"/>
      <c r="E405" s="7"/>
      <c r="F405" s="7"/>
      <c r="G405" s="7"/>
      <c r="H405"/>
      <c r="I405"/>
      <c r="J405"/>
      <c r="K405">
        <v>-7.6261579249432421</v>
      </c>
      <c r="L405"/>
      <c r="M405"/>
      <c r="N405"/>
      <c r="O405" s="7">
        <v>-11.341640539219284</v>
      </c>
      <c r="P405" s="7"/>
      <c r="Q405" s="7"/>
      <c r="R405" s="7"/>
      <c r="S405" s="7">
        <v>-9.1911690885384782</v>
      </c>
      <c r="T405" s="7"/>
      <c r="U405" s="7"/>
      <c r="V405" s="7"/>
      <c r="W405" s="7">
        <v>-12.064001689616862</v>
      </c>
      <c r="X405"/>
      <c r="Y405"/>
      <c r="Z405"/>
      <c r="AA405" s="7">
        <v>-5.4527502669886507</v>
      </c>
      <c r="AB405" s="7"/>
      <c r="AC405" s="7"/>
      <c r="AD405" s="7"/>
      <c r="AE405" s="7">
        <v>-7.7702462346264891</v>
      </c>
      <c r="AF405" s="7"/>
      <c r="AG405" s="7"/>
      <c r="AH405" s="7"/>
    </row>
    <row r="406" spans="1:34" x14ac:dyDescent="0.2">
      <c r="A406" s="7" t="s">
        <v>486</v>
      </c>
      <c r="B406" s="2" t="s">
        <v>61</v>
      </c>
      <c r="C406" s="7"/>
      <c r="D406" s="3">
        <f>COUNT(C406:C415)</f>
        <v>3</v>
      </c>
      <c r="E406" s="3">
        <f>10-D406</f>
        <v>7</v>
      </c>
      <c r="F406" s="11">
        <f>COUNTIF(C406:C415,"&lt;=-10,11")/D406</f>
        <v>0.66666666666666663</v>
      </c>
      <c r="G406" s="7"/>
      <c r="H406" s="3">
        <f t="shared" ref="H406" si="779">COUNT(G406:G415)</f>
        <v>0</v>
      </c>
      <c r="I406" s="3">
        <f t="shared" ref="I406" si="780">10-H406</f>
        <v>10</v>
      </c>
      <c r="J406" s="11" t="s">
        <v>75</v>
      </c>
      <c r="K406">
        <v>-13.286580445160881</v>
      </c>
      <c r="L406" s="3">
        <f t="shared" ref="L406" si="781">COUNT(K406:K415)</f>
        <v>4</v>
      </c>
      <c r="M406" s="3">
        <f t="shared" ref="M406" si="782">10-L406</f>
        <v>6</v>
      </c>
      <c r="N406" s="11">
        <f t="shared" ref="N406" si="783">COUNTIF(K406:K415,"&lt;=-11,84")/L406</f>
        <v>0.75</v>
      </c>
      <c r="O406" s="7"/>
      <c r="P406" s="3">
        <f t="shared" ref="P406" si="784">COUNT(O406:O415)</f>
        <v>4</v>
      </c>
      <c r="Q406" s="3">
        <f t="shared" ref="Q406" si="785">10-P406</f>
        <v>6</v>
      </c>
      <c r="R406" s="11">
        <f t="shared" ref="R406" si="786">COUNTIF(O406:O415,"&lt;=-11,21")/P406</f>
        <v>0.75</v>
      </c>
      <c r="S406" s="7">
        <v>-6.0052147978693284</v>
      </c>
      <c r="T406" s="3">
        <f t="shared" ref="T406" si="787">COUNT(S406:S415)</f>
        <v>10</v>
      </c>
      <c r="U406" s="3">
        <f t="shared" ref="U406" si="788">10-T406</f>
        <v>0</v>
      </c>
      <c r="V406" s="11">
        <f t="shared" ref="V406" si="789">COUNTIF(S406:S415,"&lt;=-6,98")/T406</f>
        <v>0.4</v>
      </c>
      <c r="W406" s="7">
        <v>-14.479311711997971</v>
      </c>
      <c r="X406" s="3">
        <f t="shared" ref="X406" si="790">COUNT(W406:W415)</f>
        <v>9</v>
      </c>
      <c r="Y406" s="3">
        <f t="shared" ref="Y406" si="791">10-X406</f>
        <v>1</v>
      </c>
      <c r="Z406" s="11">
        <f t="shared" ref="Z406" si="792">COUNTIF(W406:W415,"&lt;=-10,28")/X406</f>
        <v>0.33333333333333331</v>
      </c>
      <c r="AA406" s="7">
        <v>-7.1981374546014321</v>
      </c>
      <c r="AB406" s="3">
        <f t="shared" ref="AB406" si="793">COUNT(AA406:AA415)</f>
        <v>8</v>
      </c>
      <c r="AC406" s="3">
        <f t="shared" ref="AC406" si="794">10-AB406</f>
        <v>2</v>
      </c>
      <c r="AD406" s="11">
        <f t="shared" ref="AD406" si="795">COUNTIF(AA406:AA415,"&lt;=-9,10")/AB406</f>
        <v>0.375</v>
      </c>
      <c r="AE406" s="7">
        <v>-13.770518757728754</v>
      </c>
      <c r="AF406" s="3">
        <f t="shared" ref="AF406" si="796">COUNT(AE406:AE415)</f>
        <v>6</v>
      </c>
      <c r="AG406" s="3">
        <f t="shared" ref="AG406" si="797">10-AF406</f>
        <v>4</v>
      </c>
      <c r="AH406" s="11">
        <f t="shared" ref="AH406" si="798">COUNTIF(AE406:AE415,"&lt;=-9,99")/AF406</f>
        <v>0.66666666666666663</v>
      </c>
    </row>
    <row r="407" spans="1:34" x14ac:dyDescent="0.2">
      <c r="A407" s="7" t="s">
        <v>487</v>
      </c>
      <c r="B407" s="2" t="s">
        <v>61</v>
      </c>
      <c r="C407" s="7">
        <v>-11.711240903128667</v>
      </c>
      <c r="D407" s="7"/>
      <c r="E407" s="7"/>
      <c r="F407" s="7"/>
      <c r="G407" s="7"/>
      <c r="H407"/>
      <c r="I407"/>
      <c r="J407"/>
      <c r="K407"/>
      <c r="L407"/>
      <c r="M407"/>
      <c r="N407"/>
      <c r="O407" s="7">
        <v>-9.8295841198742124</v>
      </c>
      <c r="P407" s="7"/>
      <c r="Q407" s="7"/>
      <c r="R407" s="7"/>
      <c r="S407" s="7">
        <v>-2.23407691576173</v>
      </c>
      <c r="T407" s="7"/>
      <c r="U407" s="7"/>
      <c r="V407" s="7"/>
      <c r="W407" s="7">
        <v>-8.2140756315154064</v>
      </c>
      <c r="X407"/>
      <c r="Y407"/>
      <c r="Z407"/>
      <c r="AA407" s="7">
        <v>-3.6644887885585087</v>
      </c>
      <c r="AB407" s="7"/>
      <c r="AC407" s="7"/>
      <c r="AD407" s="7"/>
      <c r="AE407" s="7">
        <v>-7.7276750985826377</v>
      </c>
      <c r="AF407" s="7"/>
      <c r="AG407" s="7"/>
      <c r="AH407" s="7"/>
    </row>
    <row r="408" spans="1:34" x14ac:dyDescent="0.2">
      <c r="A408" s="7" t="s">
        <v>488</v>
      </c>
      <c r="B408" s="2" t="s">
        <v>61</v>
      </c>
      <c r="C408" s="7"/>
      <c r="D408" s="7"/>
      <c r="E408" s="7"/>
      <c r="F408" s="7"/>
      <c r="G408" s="7"/>
      <c r="H408"/>
      <c r="I408"/>
      <c r="J408"/>
      <c r="K408"/>
      <c r="L408"/>
      <c r="M408"/>
      <c r="N408"/>
      <c r="O408" s="7"/>
      <c r="P408" s="7"/>
      <c r="Q408" s="7"/>
      <c r="R408" s="7"/>
      <c r="S408" s="7">
        <v>-10.211820642901108</v>
      </c>
      <c r="T408" s="7"/>
      <c r="U408" s="7"/>
      <c r="V408" s="7"/>
      <c r="W408" s="7">
        <v>-9.6252216253421938</v>
      </c>
      <c r="X408"/>
      <c r="Y408"/>
      <c r="Z408"/>
      <c r="AA408" s="7"/>
      <c r="AB408" s="7"/>
      <c r="AC408" s="7"/>
      <c r="AD408" s="7"/>
      <c r="AE408" s="7"/>
      <c r="AF408" s="7"/>
      <c r="AG408" s="7"/>
      <c r="AH408" s="7"/>
    </row>
    <row r="409" spans="1:34" x14ac:dyDescent="0.2">
      <c r="A409" s="7" t="s">
        <v>489</v>
      </c>
      <c r="B409" s="2" t="s">
        <v>61</v>
      </c>
      <c r="C409" s="7"/>
      <c r="D409" s="7"/>
      <c r="E409" s="7"/>
      <c r="F409" s="7"/>
      <c r="G409" s="7"/>
      <c r="H409"/>
      <c r="I409"/>
      <c r="J409"/>
      <c r="K409"/>
      <c r="L409"/>
      <c r="M409"/>
      <c r="N409"/>
      <c r="O409" s="7"/>
      <c r="P409" s="7"/>
      <c r="Q409" s="7"/>
      <c r="R409" s="7"/>
      <c r="S409" s="7">
        <v>-13.119732394562948</v>
      </c>
      <c r="T409" s="7"/>
      <c r="U409" s="7"/>
      <c r="V409" s="7"/>
      <c r="W409" s="7"/>
      <c r="X409"/>
      <c r="Y409"/>
      <c r="Z409"/>
      <c r="AA409" s="7">
        <v>-11.924384461578994</v>
      </c>
      <c r="AB409" s="7"/>
      <c r="AC409" s="7"/>
      <c r="AD409" s="7"/>
      <c r="AE409" s="7"/>
      <c r="AF409" s="7"/>
      <c r="AG409" s="7"/>
      <c r="AH409" s="7"/>
    </row>
    <row r="410" spans="1:34" x14ac:dyDescent="0.2">
      <c r="A410" s="7" t="s">
        <v>490</v>
      </c>
      <c r="B410" s="2" t="s">
        <v>61</v>
      </c>
      <c r="C410" s="7">
        <v>-11.252531362274205</v>
      </c>
      <c r="D410" s="7"/>
      <c r="E410" s="7"/>
      <c r="F410" s="7"/>
      <c r="G410" s="7"/>
      <c r="H410"/>
      <c r="I410"/>
      <c r="J410"/>
      <c r="K410"/>
      <c r="L410"/>
      <c r="M410"/>
      <c r="N410"/>
      <c r="O410" s="7"/>
      <c r="P410" s="7"/>
      <c r="Q410" s="7"/>
      <c r="R410" s="7"/>
      <c r="S410" s="7">
        <v>-9.4123544361112561</v>
      </c>
      <c r="T410" s="7"/>
      <c r="U410" s="7"/>
      <c r="V410" s="7"/>
      <c r="W410" s="7">
        <v>-9.3403285913821001</v>
      </c>
      <c r="X410"/>
      <c r="Y410"/>
      <c r="Z410"/>
      <c r="AA410" s="7">
        <v>1.7313059692561872</v>
      </c>
      <c r="AB410" s="7"/>
      <c r="AC410" s="7"/>
      <c r="AD410" s="7"/>
      <c r="AE410" s="7">
        <v>-2.5066758072021034</v>
      </c>
      <c r="AF410" s="7"/>
      <c r="AG410" s="7"/>
      <c r="AH410" s="7"/>
    </row>
    <row r="411" spans="1:34" x14ac:dyDescent="0.2">
      <c r="A411" s="7" t="s">
        <v>491</v>
      </c>
      <c r="B411" s="2" t="s">
        <v>61</v>
      </c>
      <c r="C411" s="7"/>
      <c r="D411" s="7"/>
      <c r="E411" s="7"/>
      <c r="F411" s="7"/>
      <c r="G411" s="7"/>
      <c r="H411"/>
      <c r="I411"/>
      <c r="J411"/>
      <c r="K411">
        <v>-12.274409000315408</v>
      </c>
      <c r="L411"/>
      <c r="M411"/>
      <c r="N411"/>
      <c r="O411" s="7">
        <v>-12.275293833453702</v>
      </c>
      <c r="P411" s="7"/>
      <c r="Q411" s="7"/>
      <c r="R411" s="7"/>
      <c r="S411" s="7">
        <v>-5.6358867698255137</v>
      </c>
      <c r="T411" s="7"/>
      <c r="U411" s="7"/>
      <c r="V411" s="7"/>
      <c r="W411" s="7">
        <v>-7.5906233205874996</v>
      </c>
      <c r="X411"/>
      <c r="Y411"/>
      <c r="Z411"/>
      <c r="AA411" s="7">
        <v>-6.9818744051624577</v>
      </c>
      <c r="AB411" s="7"/>
      <c r="AC411" s="7"/>
      <c r="AD411" s="7"/>
      <c r="AE411" s="7">
        <v>-12.436419217995919</v>
      </c>
      <c r="AF411" s="7"/>
      <c r="AG411" s="7"/>
      <c r="AH411" s="7"/>
    </row>
    <row r="412" spans="1:34" x14ac:dyDescent="0.2">
      <c r="A412" s="7" t="s">
        <v>492</v>
      </c>
      <c r="B412" s="2" t="s">
        <v>61</v>
      </c>
      <c r="C412" s="7"/>
      <c r="D412" s="7"/>
      <c r="E412" s="7"/>
      <c r="F412" s="7"/>
      <c r="G412" s="7"/>
      <c r="H412"/>
      <c r="I412"/>
      <c r="J412"/>
      <c r="K412"/>
      <c r="L412"/>
      <c r="M412"/>
      <c r="N412"/>
      <c r="O412" s="7">
        <v>-14.997883609320574</v>
      </c>
      <c r="P412" s="7"/>
      <c r="Q412" s="7"/>
      <c r="R412" s="7"/>
      <c r="S412" s="7">
        <v>-12.454400965690924</v>
      </c>
      <c r="T412" s="7"/>
      <c r="U412" s="7"/>
      <c r="V412" s="7"/>
      <c r="W412" s="7">
        <v>-10.235533732632499</v>
      </c>
      <c r="X412"/>
      <c r="Y412"/>
      <c r="Z412"/>
      <c r="AA412" s="7">
        <v>-11.121549508957035</v>
      </c>
      <c r="AB412" s="7"/>
      <c r="AC412" s="7"/>
      <c r="AD412" s="7"/>
      <c r="AE412" s="7"/>
      <c r="AF412" s="7"/>
      <c r="AG412" s="7"/>
      <c r="AH412" s="7"/>
    </row>
    <row r="413" spans="1:34" x14ac:dyDescent="0.2">
      <c r="A413" s="7" t="s">
        <v>493</v>
      </c>
      <c r="B413" s="2" t="s">
        <v>61</v>
      </c>
      <c r="C413" s="7"/>
      <c r="D413" s="7"/>
      <c r="E413" s="7"/>
      <c r="F413" s="7"/>
      <c r="G413" s="7"/>
      <c r="H413"/>
      <c r="I413"/>
      <c r="J413"/>
      <c r="K413">
        <v>-14.682510848958142</v>
      </c>
      <c r="L413"/>
      <c r="M413"/>
      <c r="N413"/>
      <c r="O413" s="7"/>
      <c r="P413" s="7"/>
      <c r="Q413" s="7"/>
      <c r="R413" s="7"/>
      <c r="S413" s="7">
        <v>-3.2612489956648885</v>
      </c>
      <c r="T413" s="7"/>
      <c r="U413" s="7"/>
      <c r="V413" s="7"/>
      <c r="W413" s="7">
        <v>-14.290279615074075</v>
      </c>
      <c r="X413"/>
      <c r="Y413"/>
      <c r="Z413"/>
      <c r="AA413" s="7"/>
      <c r="AB413" s="7"/>
      <c r="AC413" s="7"/>
      <c r="AD413" s="7"/>
      <c r="AE413" s="7"/>
      <c r="AF413" s="7"/>
      <c r="AG413" s="7"/>
      <c r="AH413" s="7"/>
    </row>
    <row r="414" spans="1:34" x14ac:dyDescent="0.2">
      <c r="A414" s="7" t="s">
        <v>494</v>
      </c>
      <c r="B414" s="2" t="s">
        <v>61</v>
      </c>
      <c r="C414" s="7"/>
      <c r="D414" s="7"/>
      <c r="E414" s="7"/>
      <c r="F414" s="7"/>
      <c r="G414" s="7"/>
      <c r="H414"/>
      <c r="I414"/>
      <c r="J414"/>
      <c r="K414">
        <v>-9.262249063754048</v>
      </c>
      <c r="L414"/>
      <c r="M414"/>
      <c r="N414"/>
      <c r="O414" s="7"/>
      <c r="P414" s="7"/>
      <c r="Q414" s="7"/>
      <c r="R414" s="7"/>
      <c r="S414" s="7">
        <v>-6.5584964614481081</v>
      </c>
      <c r="T414" s="7"/>
      <c r="U414" s="7"/>
      <c r="V414" s="7"/>
      <c r="W414" s="7">
        <v>-3.1420973753067827</v>
      </c>
      <c r="X414"/>
      <c r="Y414"/>
      <c r="Z414"/>
      <c r="AA414" s="7">
        <v>-9.1357380323610826</v>
      </c>
      <c r="AB414" s="7"/>
      <c r="AC414" s="7"/>
      <c r="AD414" s="7"/>
      <c r="AE414" s="7">
        <v>-11.620656494238062</v>
      </c>
      <c r="AF414" s="7"/>
      <c r="AG414" s="7"/>
      <c r="AH414" s="7"/>
    </row>
    <row r="415" spans="1:34" x14ac:dyDescent="0.2">
      <c r="A415" s="7" t="s">
        <v>495</v>
      </c>
      <c r="B415" s="2" t="s">
        <v>61</v>
      </c>
      <c r="C415" s="7">
        <v>-8.9967662731686104</v>
      </c>
      <c r="D415" s="7"/>
      <c r="E415" s="7"/>
      <c r="F415" s="7"/>
      <c r="G415" s="7"/>
      <c r="H415"/>
      <c r="I415"/>
      <c r="J415"/>
      <c r="K415"/>
      <c r="L415"/>
      <c r="M415"/>
      <c r="N415"/>
      <c r="O415" s="7">
        <v>-13.606962586243833</v>
      </c>
      <c r="P415" s="7"/>
      <c r="Q415" s="7"/>
      <c r="R415" s="7"/>
      <c r="S415" s="7">
        <v>-6.8079792094657945</v>
      </c>
      <c r="T415" s="7"/>
      <c r="U415" s="7"/>
      <c r="V415" s="7"/>
      <c r="W415" s="7">
        <v>-14.798809019942629</v>
      </c>
      <c r="X415"/>
      <c r="Y415"/>
      <c r="Z415"/>
      <c r="AA415" s="7">
        <v>-4.4136270720728552</v>
      </c>
      <c r="AB415" s="7"/>
      <c r="AC415" s="7"/>
      <c r="AD415" s="7"/>
      <c r="AE415" s="7">
        <v>-12.090016065673412</v>
      </c>
      <c r="AF415" s="7"/>
      <c r="AG415" s="7"/>
      <c r="AH415" s="7"/>
    </row>
    <row r="416" spans="1:34" x14ac:dyDescent="0.2">
      <c r="A416" s="7" t="s">
        <v>496</v>
      </c>
      <c r="B416" s="2" t="s">
        <v>65</v>
      </c>
      <c r="C416" s="7"/>
      <c r="D416" s="3">
        <f>COUNT(C416:C425)</f>
        <v>3</v>
      </c>
      <c r="E416" s="3">
        <f>10-D416</f>
        <v>7</v>
      </c>
      <c r="F416" s="11">
        <f>COUNTIF(C416:C425,"&lt;=-10,11")/D416</f>
        <v>0.66666666666666663</v>
      </c>
      <c r="G416" s="7"/>
      <c r="H416" s="3">
        <f t="shared" ref="H416" si="799">COUNT(G416:G425)</f>
        <v>3</v>
      </c>
      <c r="I416" s="3">
        <f t="shared" ref="I416" si="800">10-H416</f>
        <v>7</v>
      </c>
      <c r="J416" s="11">
        <f t="shared" ref="J416" si="801">COUNTIF(G416:G425,"&lt;=-11,29")/H416</f>
        <v>0.33333333333333331</v>
      </c>
      <c r="K416"/>
      <c r="L416" s="3">
        <f t="shared" ref="L416" si="802">COUNT(K416:K425)</f>
        <v>4</v>
      </c>
      <c r="M416" s="3">
        <f t="shared" ref="M416" si="803">10-L416</f>
        <v>6</v>
      </c>
      <c r="N416" s="11">
        <f t="shared" ref="N416" si="804">COUNTIF(K416:K425,"&lt;=-11,84")/L416</f>
        <v>0.75</v>
      </c>
      <c r="O416" s="7"/>
      <c r="P416" s="3">
        <f t="shared" ref="P416" si="805">COUNT(O416:O425)</f>
        <v>6</v>
      </c>
      <c r="Q416" s="3">
        <f t="shared" ref="Q416" si="806">10-P416</f>
        <v>4</v>
      </c>
      <c r="R416" s="11">
        <f t="shared" ref="R416" si="807">COUNTIF(O416:O425,"&lt;=-11,21")/P416</f>
        <v>0.66666666666666663</v>
      </c>
      <c r="S416" s="7">
        <v>-4.2043130933518258</v>
      </c>
      <c r="T416" s="3">
        <f t="shared" ref="T416" si="808">COUNT(S416:S425)</f>
        <v>10</v>
      </c>
      <c r="U416" s="3">
        <f t="shared" ref="U416" si="809">10-T416</f>
        <v>0</v>
      </c>
      <c r="V416" s="11">
        <f t="shared" ref="V416" si="810">COUNTIF(S416:S425,"&lt;=-6,98")/T416</f>
        <v>0.3</v>
      </c>
      <c r="W416" s="7"/>
      <c r="X416" s="3">
        <f t="shared" ref="X416" si="811">COUNT(W416:W425)</f>
        <v>9</v>
      </c>
      <c r="Y416" s="3">
        <f t="shared" ref="Y416" si="812">10-X416</f>
        <v>1</v>
      </c>
      <c r="Z416" s="11">
        <f t="shared" ref="Z416" si="813">COUNTIF(W416:W425,"&lt;=-10,28")/X416</f>
        <v>0.55555555555555558</v>
      </c>
      <c r="AA416" s="7"/>
      <c r="AB416" s="3">
        <f t="shared" ref="AB416" si="814">COUNT(AA416:AA425)</f>
        <v>7</v>
      </c>
      <c r="AC416" s="3">
        <f t="shared" ref="AC416" si="815">10-AB416</f>
        <v>3</v>
      </c>
      <c r="AD416" s="11">
        <f t="shared" ref="AD416" si="816">COUNTIF(AA416:AA425,"&lt;=-9,10")/AB416</f>
        <v>0.7142857142857143</v>
      </c>
      <c r="AE416" s="7"/>
      <c r="AF416" s="3">
        <f t="shared" ref="AF416" si="817">COUNT(AE416:AE425)</f>
        <v>6</v>
      </c>
      <c r="AG416" s="3">
        <f t="shared" ref="AG416" si="818">10-AF416</f>
        <v>4</v>
      </c>
      <c r="AH416" s="11">
        <f t="shared" ref="AH416" si="819">COUNTIF(AE416:AE425,"&lt;=-9,99")/AF416</f>
        <v>0.66666666666666663</v>
      </c>
    </row>
    <row r="417" spans="1:34" x14ac:dyDescent="0.2">
      <c r="A417" s="7" t="s">
        <v>497</v>
      </c>
      <c r="B417" s="2" t="s">
        <v>65</v>
      </c>
      <c r="C417" s="7"/>
      <c r="D417" s="7"/>
      <c r="E417" s="7"/>
      <c r="F417" s="7"/>
      <c r="G417" s="7"/>
      <c r="H417"/>
      <c r="I417"/>
      <c r="J417"/>
      <c r="K417"/>
      <c r="L417"/>
      <c r="M417"/>
      <c r="N417"/>
      <c r="O417" s="7">
        <v>-9.3925446318738786</v>
      </c>
      <c r="P417" s="7"/>
      <c r="Q417" s="7"/>
      <c r="R417" s="7"/>
      <c r="S417" s="7">
        <v>-6.1412427397375371</v>
      </c>
      <c r="T417" s="7"/>
      <c r="U417" s="7"/>
      <c r="V417" s="7"/>
      <c r="W417" s="7">
        <v>-11.654780393464073</v>
      </c>
      <c r="X417"/>
      <c r="Y417"/>
      <c r="Z417"/>
      <c r="AA417" s="7">
        <v>-13.367959572926395</v>
      </c>
      <c r="AB417" s="7"/>
      <c r="AC417" s="7"/>
      <c r="AD417" s="7"/>
      <c r="AE417" s="7"/>
      <c r="AF417" s="7"/>
      <c r="AG417" s="7"/>
      <c r="AH417" s="7"/>
    </row>
    <row r="418" spans="1:34" x14ac:dyDescent="0.2">
      <c r="A418" s="7" t="s">
        <v>498</v>
      </c>
      <c r="B418" s="2" t="s">
        <v>65</v>
      </c>
      <c r="C418" s="7">
        <v>-13.74324347096629</v>
      </c>
      <c r="D418" s="7"/>
      <c r="E418" s="7"/>
      <c r="F418" s="7"/>
      <c r="G418" s="7"/>
      <c r="H418"/>
      <c r="I418"/>
      <c r="J418"/>
      <c r="K418"/>
      <c r="L418"/>
      <c r="M418"/>
      <c r="N418"/>
      <c r="O418" s="7">
        <v>-14.446549188432991</v>
      </c>
      <c r="P418" s="7"/>
      <c r="Q418" s="7"/>
      <c r="R418" s="7"/>
      <c r="S418" s="7">
        <v>-10.270798329303828</v>
      </c>
      <c r="T418" s="7"/>
      <c r="U418" s="7"/>
      <c r="V418" s="7"/>
      <c r="W418" s="7">
        <v>-6.917296433424605</v>
      </c>
      <c r="X418"/>
      <c r="Y418"/>
      <c r="Z418"/>
      <c r="AA418" s="7">
        <v>-15.029646706706748</v>
      </c>
      <c r="AB418" s="7"/>
      <c r="AC418" s="7"/>
      <c r="AD418" s="7"/>
      <c r="AE418" s="7"/>
      <c r="AF418" s="7"/>
      <c r="AG418" s="7"/>
      <c r="AH418" s="7"/>
    </row>
    <row r="419" spans="1:34" x14ac:dyDescent="0.2">
      <c r="A419" s="7" t="s">
        <v>499</v>
      </c>
      <c r="B419" s="2" t="s">
        <v>65</v>
      </c>
      <c r="C419" s="7">
        <v>-9.7529133039665048</v>
      </c>
      <c r="D419" s="7"/>
      <c r="E419" s="7"/>
      <c r="F419" s="7"/>
      <c r="G419" s="7">
        <v>-10.240587638933393</v>
      </c>
      <c r="H419"/>
      <c r="I419"/>
      <c r="J419"/>
      <c r="K419">
        <v>-14.598292142136957</v>
      </c>
      <c r="L419"/>
      <c r="M419"/>
      <c r="N419"/>
      <c r="O419" s="7">
        <v>-12.139745356637953</v>
      </c>
      <c r="P419" s="7"/>
      <c r="Q419" s="7"/>
      <c r="R419" s="7"/>
      <c r="S419" s="7">
        <v>-3.4378595814612081</v>
      </c>
      <c r="T419" s="7"/>
      <c r="U419" s="7"/>
      <c r="V419" s="7"/>
      <c r="W419" s="7">
        <v>-10.176313564858839</v>
      </c>
      <c r="X419"/>
      <c r="Y419"/>
      <c r="Z419"/>
      <c r="AA419" s="7">
        <v>-12.374919571491404</v>
      </c>
      <c r="AB419" s="7"/>
      <c r="AC419" s="7"/>
      <c r="AD419" s="7"/>
      <c r="AE419" s="7">
        <v>-13.497267953983673</v>
      </c>
      <c r="AF419" s="7"/>
      <c r="AG419" s="7"/>
      <c r="AH419" s="7"/>
    </row>
    <row r="420" spans="1:34" x14ac:dyDescent="0.2">
      <c r="A420" s="7" t="s">
        <v>500</v>
      </c>
      <c r="B420" s="2" t="s">
        <v>65</v>
      </c>
      <c r="C420" s="7"/>
      <c r="D420" s="7"/>
      <c r="E420" s="7"/>
      <c r="F420" s="7"/>
      <c r="G420" s="7"/>
      <c r="H420"/>
      <c r="I420"/>
      <c r="J420"/>
      <c r="K420"/>
      <c r="L420"/>
      <c r="M420"/>
      <c r="N420"/>
      <c r="O420" s="7"/>
      <c r="P420" s="7"/>
      <c r="Q420" s="7"/>
      <c r="R420" s="7"/>
      <c r="S420" s="7">
        <v>-3.3645574566400045</v>
      </c>
      <c r="T420" s="7"/>
      <c r="U420" s="7"/>
      <c r="V420" s="7"/>
      <c r="W420" s="7">
        <v>-11.886482895859261</v>
      </c>
      <c r="X420"/>
      <c r="Y420"/>
      <c r="Z420"/>
      <c r="AA420" s="7">
        <v>-12.27773398043422</v>
      </c>
      <c r="AB420" s="7"/>
      <c r="AC420" s="7"/>
      <c r="AD420" s="7"/>
      <c r="AE420" s="7">
        <v>-12.177689941590044</v>
      </c>
      <c r="AF420" s="7"/>
      <c r="AG420" s="7"/>
      <c r="AH420" s="7"/>
    </row>
    <row r="421" spans="1:34" x14ac:dyDescent="0.2">
      <c r="A421" s="7" t="s">
        <v>501</v>
      </c>
      <c r="B421" s="2" t="s">
        <v>65</v>
      </c>
      <c r="C421" s="7"/>
      <c r="D421" s="7"/>
      <c r="E421" s="7"/>
      <c r="F421" s="7"/>
      <c r="G421" s="7"/>
      <c r="H421"/>
      <c r="I421"/>
      <c r="J421"/>
      <c r="K421"/>
      <c r="L421"/>
      <c r="M421"/>
      <c r="N421"/>
      <c r="O421" s="7">
        <v>-13.70005760603129</v>
      </c>
      <c r="P421" s="7"/>
      <c r="Q421" s="7"/>
      <c r="R421" s="7"/>
      <c r="S421" s="7">
        <v>-5.471475790395032</v>
      </c>
      <c r="T421" s="7"/>
      <c r="U421" s="7"/>
      <c r="V421" s="7"/>
      <c r="W421" s="7">
        <v>-10.569975944842726</v>
      </c>
      <c r="X421"/>
      <c r="Y421"/>
      <c r="Z421"/>
      <c r="AA421" s="7"/>
      <c r="AB421" s="7"/>
      <c r="AC421" s="7"/>
      <c r="AD421" s="7"/>
      <c r="AE421" s="7">
        <v>-12.183111085460872</v>
      </c>
      <c r="AF421" s="7"/>
      <c r="AG421" s="7"/>
      <c r="AH421" s="7"/>
    </row>
    <row r="422" spans="1:34" x14ac:dyDescent="0.2">
      <c r="A422" s="7" t="s">
        <v>502</v>
      </c>
      <c r="B422" s="2" t="s">
        <v>65</v>
      </c>
      <c r="C422" s="7">
        <v>-10.960077411283098</v>
      </c>
      <c r="D422" s="7"/>
      <c r="E422" s="7"/>
      <c r="F422" s="7"/>
      <c r="G422" s="7"/>
      <c r="H422"/>
      <c r="I422"/>
      <c r="J422"/>
      <c r="K422">
        <v>-11.967352877139932</v>
      </c>
      <c r="L422"/>
      <c r="M422"/>
      <c r="N422"/>
      <c r="O422" s="7">
        <v>-13.148809955920044</v>
      </c>
      <c r="P422" s="7"/>
      <c r="Q422" s="7"/>
      <c r="R422" s="7"/>
      <c r="S422" s="7">
        <v>-8.9272554071777535</v>
      </c>
      <c r="T422" s="7"/>
      <c r="U422" s="7"/>
      <c r="V422" s="7"/>
      <c r="W422" s="7">
        <v>-15.662584484506205</v>
      </c>
      <c r="X422"/>
      <c r="Y422"/>
      <c r="Z422"/>
      <c r="AA422" s="7">
        <v>-8.2464806470235565</v>
      </c>
      <c r="AB422" s="7"/>
      <c r="AC422" s="7"/>
      <c r="AD422" s="7"/>
      <c r="AE422" s="7"/>
      <c r="AF422" s="7"/>
      <c r="AG422" s="7"/>
      <c r="AH422" s="7"/>
    </row>
    <row r="423" spans="1:34" x14ac:dyDescent="0.2">
      <c r="A423" s="7" t="s">
        <v>503</v>
      </c>
      <c r="B423" s="2" t="s">
        <v>65</v>
      </c>
      <c r="C423" s="7"/>
      <c r="D423" s="7"/>
      <c r="E423" s="7"/>
      <c r="F423" s="7"/>
      <c r="G423" s="7">
        <v>-10.444124521896667</v>
      </c>
      <c r="H423"/>
      <c r="I423"/>
      <c r="J423"/>
      <c r="K423"/>
      <c r="L423"/>
      <c r="M423"/>
      <c r="N423"/>
      <c r="O423" s="7"/>
      <c r="P423" s="7"/>
      <c r="Q423" s="7"/>
      <c r="R423" s="7"/>
      <c r="S423" s="7">
        <v>-7.2957570906339866</v>
      </c>
      <c r="T423" s="7"/>
      <c r="U423" s="7"/>
      <c r="V423" s="7"/>
      <c r="W423" s="7">
        <v>1.4909388644089492</v>
      </c>
      <c r="X423"/>
      <c r="Y423"/>
      <c r="Z423"/>
      <c r="AA423" s="7">
        <v>-10.478920780903762</v>
      </c>
      <c r="AB423" s="7"/>
      <c r="AC423" s="7"/>
      <c r="AD423" s="7"/>
      <c r="AE423" s="7">
        <v>-6.3788767420595871</v>
      </c>
      <c r="AF423" s="7"/>
      <c r="AG423" s="7"/>
      <c r="AH423" s="7"/>
    </row>
    <row r="424" spans="1:34" x14ac:dyDescent="0.2">
      <c r="A424" s="7" t="s">
        <v>504</v>
      </c>
      <c r="B424" s="2" t="s">
        <v>65</v>
      </c>
      <c r="C424" s="7"/>
      <c r="D424" s="7"/>
      <c r="E424" s="7"/>
      <c r="F424" s="7"/>
      <c r="G424" s="7">
        <v>-12.727979428545304</v>
      </c>
      <c r="H424"/>
      <c r="I424"/>
      <c r="J424"/>
      <c r="K424">
        <v>-12.763755836861506</v>
      </c>
      <c r="L424"/>
      <c r="M424"/>
      <c r="N424"/>
      <c r="O424" s="7">
        <v>-6.372323247221038</v>
      </c>
      <c r="P424" s="7"/>
      <c r="Q424" s="7"/>
      <c r="R424" s="7"/>
      <c r="S424" s="7">
        <v>-1.4448895067302991</v>
      </c>
      <c r="T424" s="7"/>
      <c r="U424" s="7"/>
      <c r="V424" s="7"/>
      <c r="W424" s="7">
        <v>-12.371524602977439</v>
      </c>
      <c r="X424"/>
      <c r="Y424"/>
      <c r="Z424"/>
      <c r="AA424" s="7">
        <v>-8.7627756875523986</v>
      </c>
      <c r="AB424" s="7"/>
      <c r="AC424" s="7"/>
      <c r="AD424" s="7"/>
      <c r="AE424" s="7">
        <v>-10.077769147987066</v>
      </c>
      <c r="AF424" s="7"/>
      <c r="AG424" s="7"/>
      <c r="AH424" s="7"/>
    </row>
    <row r="425" spans="1:34" x14ac:dyDescent="0.2">
      <c r="A425" s="7" t="s">
        <v>505</v>
      </c>
      <c r="B425" s="2" t="s">
        <v>65</v>
      </c>
      <c r="C425" s="7"/>
      <c r="D425" s="7"/>
      <c r="E425" s="7"/>
      <c r="F425" s="7"/>
      <c r="G425" s="7"/>
      <c r="H425"/>
      <c r="I425"/>
      <c r="J425"/>
      <c r="K425">
        <v>-9.6704816996885832</v>
      </c>
      <c r="L425"/>
      <c r="M425"/>
      <c r="N425"/>
      <c r="O425" s="7"/>
      <c r="P425" s="7"/>
      <c r="Q425" s="7"/>
      <c r="R425" s="7"/>
      <c r="S425" s="7">
        <v>-4.9616628565183287</v>
      </c>
      <c r="T425" s="7"/>
      <c r="U425" s="7"/>
      <c r="V425" s="7"/>
      <c r="W425" s="7">
        <v>-4.0129058992835205</v>
      </c>
      <c r="X425"/>
      <c r="Y425"/>
      <c r="Z425"/>
      <c r="AA425" s="7"/>
      <c r="AB425" s="7"/>
      <c r="AC425" s="7"/>
      <c r="AD425" s="7"/>
      <c r="AE425" s="7">
        <v>-6.9844950108141433</v>
      </c>
      <c r="AF425" s="7"/>
      <c r="AG425" s="7"/>
      <c r="AH425" s="7"/>
    </row>
    <row r="426" spans="1:34" x14ac:dyDescent="0.2">
      <c r="A426" s="7" t="s">
        <v>506</v>
      </c>
      <c r="B426" s="2" t="s">
        <v>4</v>
      </c>
      <c r="C426" s="7"/>
      <c r="D426" s="3">
        <f>COUNT(C426:C435)</f>
        <v>7</v>
      </c>
      <c r="E426" s="3">
        <f>10-D426</f>
        <v>3</v>
      </c>
      <c r="F426" s="11">
        <f>COUNTIF(C426:C435,"&lt;=-10,11")/D426</f>
        <v>0.5714285714285714</v>
      </c>
      <c r="G426" s="7"/>
      <c r="H426" s="3">
        <f t="shared" ref="H426" si="820">COUNT(G426:G435)</f>
        <v>6</v>
      </c>
      <c r="I426" s="3">
        <f t="shared" ref="I426" si="821">10-H426</f>
        <v>4</v>
      </c>
      <c r="J426" s="11">
        <f t="shared" ref="J426" si="822">COUNTIF(G426:G435,"&lt;=-11,29")/H426</f>
        <v>0</v>
      </c>
      <c r="K426"/>
      <c r="L426" s="3">
        <f t="shared" ref="L426" si="823">COUNT(K426:K435)</f>
        <v>4</v>
      </c>
      <c r="M426" s="3">
        <f t="shared" ref="M426" si="824">10-L426</f>
        <v>6</v>
      </c>
      <c r="N426" s="11">
        <f t="shared" ref="N426" si="825">COUNTIF(K426:K435,"&lt;=-11,84")/L426</f>
        <v>0.25</v>
      </c>
      <c r="O426" s="7"/>
      <c r="P426" s="3">
        <f t="shared" ref="P426" si="826">COUNT(O426:O435)</f>
        <v>7</v>
      </c>
      <c r="Q426" s="3">
        <f t="shared" ref="Q426" si="827">10-P426</f>
        <v>3</v>
      </c>
      <c r="R426" s="11">
        <f t="shared" ref="R426" si="828">COUNTIF(O426:O435,"&lt;=-11,21")/P426</f>
        <v>0.42857142857142855</v>
      </c>
      <c r="S426" s="7">
        <v>-9.121460838020818</v>
      </c>
      <c r="T426" s="3">
        <f t="shared" ref="T426" si="829">COUNT(S426:S435)</f>
        <v>10</v>
      </c>
      <c r="U426" s="3">
        <f t="shared" ref="U426" si="830">10-T426</f>
        <v>0</v>
      </c>
      <c r="V426" s="11">
        <f t="shared" ref="V426" si="831">COUNTIF(S426:S435,"&lt;=-6,98")/T426</f>
        <v>0.5</v>
      </c>
      <c r="W426" s="7">
        <v>-5.5199114789959332</v>
      </c>
      <c r="X426" s="3">
        <f t="shared" ref="X426" si="832">COUNT(W426:W435)</f>
        <v>7</v>
      </c>
      <c r="Y426" s="3">
        <f t="shared" ref="Y426" si="833">10-X426</f>
        <v>3</v>
      </c>
      <c r="Z426" s="11">
        <f t="shared" ref="Z426" si="834">COUNTIF(W426:W435,"&lt;=-10,28")/X426</f>
        <v>0.2857142857142857</v>
      </c>
      <c r="AA426" s="7">
        <v>-6.0681319099092912</v>
      </c>
      <c r="AB426" s="3">
        <f t="shared" ref="AB426" si="835">COUNT(AA426:AA435)</f>
        <v>8</v>
      </c>
      <c r="AC426" s="3">
        <f t="shared" ref="AC426" si="836">10-AB426</f>
        <v>2</v>
      </c>
      <c r="AD426" s="11">
        <f t="shared" ref="AD426" si="837">COUNTIF(AA426:AA435,"&lt;=-9,10")/AB426</f>
        <v>0.25</v>
      </c>
      <c r="AE426" s="7">
        <v>-9.2411063654715324</v>
      </c>
      <c r="AF426" s="3">
        <f t="shared" ref="AF426" si="838">COUNT(AE426:AE435)</f>
        <v>9</v>
      </c>
      <c r="AG426" s="3">
        <f t="shared" ref="AG426" si="839">10-AF426</f>
        <v>1</v>
      </c>
      <c r="AH426" s="11">
        <f t="shared" ref="AH426" si="840">COUNTIF(AE426:AE435,"&lt;=-9,99")/AF426</f>
        <v>0.44444444444444442</v>
      </c>
    </row>
    <row r="427" spans="1:34" x14ac:dyDescent="0.2">
      <c r="A427" s="7" t="s">
        <v>507</v>
      </c>
      <c r="B427" s="2" t="s">
        <v>4</v>
      </c>
      <c r="C427" s="7">
        <v>-9.2473582579988438</v>
      </c>
      <c r="D427" s="7"/>
      <c r="E427" s="7"/>
      <c r="F427" s="7"/>
      <c r="G427" s="7">
        <v>-10.914002734011051</v>
      </c>
      <c r="H427"/>
      <c r="I427"/>
      <c r="J427"/>
      <c r="K427"/>
      <c r="L427"/>
      <c r="M427"/>
      <c r="N427"/>
      <c r="O427" s="7">
        <v>-5.8421395186873779</v>
      </c>
      <c r="P427" s="7"/>
      <c r="Q427" s="7"/>
      <c r="R427" s="7"/>
      <c r="S427" s="7">
        <v>-6.0148639090571354</v>
      </c>
      <c r="T427" s="7"/>
      <c r="U427" s="7"/>
      <c r="V427" s="7"/>
      <c r="W427" s="7">
        <v>-7.5575479084431896</v>
      </c>
      <c r="X427"/>
      <c r="Y427"/>
      <c r="Z427"/>
      <c r="AA427" s="7"/>
      <c r="AB427" s="7"/>
      <c r="AC427" s="7"/>
      <c r="AD427" s="7"/>
      <c r="AE427" s="7">
        <v>-8.8487549541739714</v>
      </c>
      <c r="AF427" s="7"/>
      <c r="AG427" s="7"/>
      <c r="AH427" s="7"/>
    </row>
    <row r="428" spans="1:34" x14ac:dyDescent="0.2">
      <c r="A428" s="7" t="s">
        <v>508</v>
      </c>
      <c r="B428" s="2" t="s">
        <v>4</v>
      </c>
      <c r="C428" s="7">
        <v>-11.333084538113484</v>
      </c>
      <c r="D428" s="7"/>
      <c r="E428" s="7"/>
      <c r="F428" s="7"/>
      <c r="G428" s="7">
        <v>-5.7902756484967419</v>
      </c>
      <c r="H428"/>
      <c r="I428"/>
      <c r="J428"/>
      <c r="K428"/>
      <c r="L428"/>
      <c r="M428"/>
      <c r="N428"/>
      <c r="O428" s="7">
        <v>-8.9919961362217347</v>
      </c>
      <c r="P428" s="7"/>
      <c r="Q428" s="7"/>
      <c r="R428" s="7"/>
      <c r="S428" s="7">
        <v>-11.644910705395587</v>
      </c>
      <c r="T428" s="7"/>
      <c r="U428" s="7"/>
      <c r="V428" s="7"/>
      <c r="W428" s="7">
        <v>-11.643274188557829</v>
      </c>
      <c r="X428"/>
      <c r="Y428"/>
      <c r="Z428"/>
      <c r="AA428" s="7"/>
      <c r="AB428" s="7"/>
      <c r="AC428" s="7"/>
      <c r="AD428" s="7"/>
      <c r="AE428" s="7"/>
      <c r="AF428" s="7"/>
      <c r="AG428" s="7"/>
      <c r="AH428" s="7"/>
    </row>
    <row r="429" spans="1:34" x14ac:dyDescent="0.2">
      <c r="A429" s="7" t="s">
        <v>509</v>
      </c>
      <c r="B429" s="2" t="s">
        <v>4</v>
      </c>
      <c r="C429" s="7">
        <v>-14.1419060755749</v>
      </c>
      <c r="D429" s="7"/>
      <c r="E429" s="7"/>
      <c r="F429" s="7"/>
      <c r="G429" s="7">
        <v>-7.2012202378374974</v>
      </c>
      <c r="H429"/>
      <c r="I429"/>
      <c r="J429"/>
      <c r="K429"/>
      <c r="L429"/>
      <c r="M429"/>
      <c r="N429"/>
      <c r="O429" s="7">
        <v>-9.2158551729619944</v>
      </c>
      <c r="P429" s="7"/>
      <c r="Q429" s="7"/>
      <c r="R429" s="7"/>
      <c r="S429" s="7">
        <v>-12.038694743578159</v>
      </c>
      <c r="T429" s="7"/>
      <c r="U429" s="7"/>
      <c r="V429" s="7"/>
      <c r="W429" s="7"/>
      <c r="X429"/>
      <c r="Y429"/>
      <c r="Z429"/>
      <c r="AA429" s="7">
        <v>-13.843346810594204</v>
      </c>
      <c r="AB429" s="7"/>
      <c r="AC429" s="7"/>
      <c r="AD429" s="7"/>
      <c r="AE429" s="7">
        <v>-13.743302771750029</v>
      </c>
      <c r="AF429" s="7"/>
      <c r="AG429" s="7"/>
      <c r="AH429" s="7"/>
    </row>
    <row r="430" spans="1:34" x14ac:dyDescent="0.2">
      <c r="A430" s="7" t="s">
        <v>510</v>
      </c>
      <c r="B430" s="2" t="s">
        <v>4</v>
      </c>
      <c r="C430" s="7">
        <v>-11.846104742919952</v>
      </c>
      <c r="D430" s="7"/>
      <c r="E430" s="7"/>
      <c r="F430" s="7"/>
      <c r="G430" s="7"/>
      <c r="H430"/>
      <c r="I430"/>
      <c r="J430"/>
      <c r="K430"/>
      <c r="L430"/>
      <c r="M430"/>
      <c r="N430"/>
      <c r="O430" s="7"/>
      <c r="P430" s="7"/>
      <c r="Q430" s="7"/>
      <c r="R430" s="7"/>
      <c r="S430" s="7">
        <v>-4.006733116828646</v>
      </c>
      <c r="T430" s="7"/>
      <c r="U430" s="7"/>
      <c r="V430" s="7"/>
      <c r="W430" s="7"/>
      <c r="X430"/>
      <c r="Y430"/>
      <c r="Z430"/>
      <c r="AA430" s="7">
        <v>-5.0787759947226219</v>
      </c>
      <c r="AB430" s="7"/>
      <c r="AC430" s="7"/>
      <c r="AD430" s="7"/>
      <c r="AE430" s="7">
        <v>-0.86012573172111395</v>
      </c>
      <c r="AF430" s="7"/>
      <c r="AG430" s="7"/>
      <c r="AH430" s="7"/>
    </row>
    <row r="431" spans="1:34" x14ac:dyDescent="0.2">
      <c r="A431" s="7" t="s">
        <v>511</v>
      </c>
      <c r="B431" s="2" t="s">
        <v>4</v>
      </c>
      <c r="C431" s="7"/>
      <c r="D431" s="7"/>
      <c r="E431" s="7"/>
      <c r="F431" s="7"/>
      <c r="G431" s="7">
        <v>-10.303627434937216</v>
      </c>
      <c r="H431"/>
      <c r="I431"/>
      <c r="J431"/>
      <c r="K431"/>
      <c r="L431"/>
      <c r="M431"/>
      <c r="N431"/>
      <c r="O431" s="7">
        <v>-11.340288676391712</v>
      </c>
      <c r="P431" s="7"/>
      <c r="Q431" s="7"/>
      <c r="R431" s="7"/>
      <c r="S431" s="7">
        <v>-8.3113792055918179</v>
      </c>
      <c r="T431" s="7"/>
      <c r="U431" s="7"/>
      <c r="V431" s="7"/>
      <c r="W431" s="7">
        <v>-8.5321351100905094</v>
      </c>
      <c r="X431"/>
      <c r="Y431"/>
      <c r="Z431"/>
      <c r="AA431" s="7">
        <v>-10.923386194665468</v>
      </c>
      <c r="AB431" s="7"/>
      <c r="AC431" s="7"/>
      <c r="AD431" s="7"/>
      <c r="AE431" s="7">
        <v>-9.238379655100136</v>
      </c>
      <c r="AF431" s="7"/>
      <c r="AG431" s="7"/>
      <c r="AH431" s="7"/>
    </row>
    <row r="432" spans="1:34" x14ac:dyDescent="0.2">
      <c r="A432" s="7" t="s">
        <v>512</v>
      </c>
      <c r="B432" s="2" t="s">
        <v>4</v>
      </c>
      <c r="C432" s="7">
        <v>-12.153576830982994</v>
      </c>
      <c r="D432" s="7"/>
      <c r="E432" s="7"/>
      <c r="F432" s="7"/>
      <c r="G432" s="7">
        <v>-10.012866384937595</v>
      </c>
      <c r="H432"/>
      <c r="I432"/>
      <c r="J432"/>
      <c r="K432">
        <v>-9.6860727138690912</v>
      </c>
      <c r="L432"/>
      <c r="M432"/>
      <c r="N432"/>
      <c r="O432" s="7"/>
      <c r="P432" s="7"/>
      <c r="Q432" s="7"/>
      <c r="R432" s="7"/>
      <c r="S432" s="7">
        <v>-10.465402998265095</v>
      </c>
      <c r="T432" s="7"/>
      <c r="U432" s="7"/>
      <c r="V432" s="7"/>
      <c r="W432" s="7"/>
      <c r="X432"/>
      <c r="Y432"/>
      <c r="Z432"/>
      <c r="AA432" s="7">
        <v>-3.5788931607280579</v>
      </c>
      <c r="AB432" s="7"/>
      <c r="AC432" s="7"/>
      <c r="AD432" s="7"/>
      <c r="AE432" s="7">
        <v>-11.754973527158121</v>
      </c>
      <c r="AF432" s="7"/>
      <c r="AG432" s="7"/>
      <c r="AH432" s="7"/>
    </row>
    <row r="433" spans="1:34" x14ac:dyDescent="0.2">
      <c r="A433" s="7" t="s">
        <v>513</v>
      </c>
      <c r="B433" s="2" t="s">
        <v>4</v>
      </c>
      <c r="C433" s="7"/>
      <c r="D433" s="7"/>
      <c r="E433" s="7"/>
      <c r="F433" s="7"/>
      <c r="G433" s="7"/>
      <c r="H433"/>
      <c r="I433"/>
      <c r="J433"/>
      <c r="K433">
        <v>-10.336484601342155</v>
      </c>
      <c r="L433"/>
      <c r="M433"/>
      <c r="N433"/>
      <c r="O433" s="7">
        <v>-11.922331935201603</v>
      </c>
      <c r="P433" s="7"/>
      <c r="Q433" s="7"/>
      <c r="R433" s="7"/>
      <c r="S433" s="7">
        <v>-5.9980275076310212</v>
      </c>
      <c r="T433" s="7"/>
      <c r="U433" s="7"/>
      <c r="V433" s="7"/>
      <c r="W433" s="7">
        <v>-9.5698578526765914</v>
      </c>
      <c r="X433"/>
      <c r="Y433"/>
      <c r="Z433"/>
      <c r="AA433" s="7">
        <v>-6.6895125179143315</v>
      </c>
      <c r="AB433" s="7"/>
      <c r="AC433" s="7"/>
      <c r="AD433" s="7"/>
      <c r="AE433" s="7">
        <v>-13.990347915352341</v>
      </c>
      <c r="AF433" s="7"/>
      <c r="AG433" s="7"/>
      <c r="AH433" s="7"/>
    </row>
    <row r="434" spans="1:34" x14ac:dyDescent="0.2">
      <c r="A434" s="7" t="s">
        <v>514</v>
      </c>
      <c r="B434" s="2" t="s">
        <v>4</v>
      </c>
      <c r="C434" s="7">
        <v>-9.6130712079969118</v>
      </c>
      <c r="D434" s="7"/>
      <c r="E434" s="7"/>
      <c r="F434" s="7"/>
      <c r="G434" s="7"/>
      <c r="H434"/>
      <c r="I434"/>
      <c r="J434"/>
      <c r="K434">
        <v>-14.524945457954274</v>
      </c>
      <c r="L434"/>
      <c r="M434"/>
      <c r="N434"/>
      <c r="O434" s="7">
        <v>-13.940867790371408</v>
      </c>
      <c r="P434" s="7"/>
      <c r="Q434" s="7"/>
      <c r="R434" s="7"/>
      <c r="S434" s="7">
        <v>-6.2598816229918217</v>
      </c>
      <c r="T434" s="7"/>
      <c r="U434" s="7"/>
      <c r="V434" s="7"/>
      <c r="W434" s="7">
        <v>-11.810786129182844</v>
      </c>
      <c r="X434"/>
      <c r="Y434"/>
      <c r="Z434"/>
      <c r="AA434" s="7">
        <v>-3.4056730756181746</v>
      </c>
      <c r="AB434" s="7"/>
      <c r="AC434" s="7"/>
      <c r="AD434" s="7"/>
      <c r="AE434" s="7">
        <v>-13.42392126980099</v>
      </c>
      <c r="AF434" s="7"/>
      <c r="AG434" s="7"/>
      <c r="AH434" s="7"/>
    </row>
    <row r="435" spans="1:34" x14ac:dyDescent="0.2">
      <c r="A435" s="7" t="s">
        <v>515</v>
      </c>
      <c r="B435" s="2" t="s">
        <v>4</v>
      </c>
      <c r="C435" s="7">
        <v>-8.4430771511241556</v>
      </c>
      <c r="D435" s="7"/>
      <c r="E435" s="7"/>
      <c r="F435" s="7"/>
      <c r="G435" s="7">
        <v>-9.1646880863542908</v>
      </c>
      <c r="H435"/>
      <c r="I435"/>
      <c r="J435"/>
      <c r="K435">
        <v>-6.9211807371916265</v>
      </c>
      <c r="L435"/>
      <c r="M435"/>
      <c r="N435"/>
      <c r="O435" s="7">
        <v>8.6690065358182942</v>
      </c>
      <c r="P435" s="7"/>
      <c r="Q435" s="7"/>
      <c r="R435" s="7"/>
      <c r="S435" s="7">
        <v>5.8258514596771838E-2</v>
      </c>
      <c r="T435" s="7"/>
      <c r="U435" s="7"/>
      <c r="V435" s="7"/>
      <c r="W435" s="7">
        <v>-8.1024163651908871</v>
      </c>
      <c r="X435"/>
      <c r="Y435"/>
      <c r="Z435"/>
      <c r="AA435" s="7">
        <v>-0.4993813671888872</v>
      </c>
      <c r="AB435" s="7"/>
      <c r="AC435" s="7"/>
      <c r="AD435" s="7"/>
      <c r="AE435" s="7">
        <v>-6.5475360943753511</v>
      </c>
      <c r="AF435" s="7"/>
      <c r="AG435" s="7"/>
      <c r="AH435" s="7"/>
    </row>
    <row r="436" spans="1:34" x14ac:dyDescent="0.2">
      <c r="A436" s="7" t="s">
        <v>516</v>
      </c>
      <c r="B436" s="2" t="s">
        <v>16</v>
      </c>
      <c r="C436" s="7"/>
      <c r="D436" s="3">
        <f>COUNT(C436:C445)</f>
        <v>3</v>
      </c>
      <c r="E436" s="3">
        <f>10-D436</f>
        <v>7</v>
      </c>
      <c r="F436" s="11">
        <f>COUNTIF(C436:C445,"&lt;=-10,11")/D436</f>
        <v>0</v>
      </c>
      <c r="G436" s="7"/>
      <c r="H436" s="3">
        <f t="shared" ref="H436" si="841">COUNT(G436:G445)</f>
        <v>1</v>
      </c>
      <c r="I436" s="3">
        <f t="shared" ref="I436" si="842">10-H436</f>
        <v>9</v>
      </c>
      <c r="J436" s="11">
        <f t="shared" ref="J436" si="843">COUNTIF(G436:G445,"&lt;=-11,29")/H436</f>
        <v>0</v>
      </c>
      <c r="K436"/>
      <c r="L436" s="3">
        <f t="shared" ref="L436" si="844">COUNT(K436:K445)</f>
        <v>3</v>
      </c>
      <c r="M436" s="3">
        <f t="shared" ref="M436" si="845">10-L436</f>
        <v>7</v>
      </c>
      <c r="N436" s="11">
        <f t="shared" ref="N436" si="846">COUNTIF(K436:K445,"&lt;=-11,84")/L436</f>
        <v>0.66666666666666663</v>
      </c>
      <c r="O436" s="7">
        <v>-12.772213783863998</v>
      </c>
      <c r="P436" s="3">
        <f t="shared" ref="P436" si="847">COUNT(O436:O445)</f>
        <v>7</v>
      </c>
      <c r="Q436" s="3">
        <f t="shared" ref="Q436" si="848">10-P436</f>
        <v>3</v>
      </c>
      <c r="R436" s="11">
        <f t="shared" ref="R436" si="849">COUNTIF(O436:O445,"&lt;=-11,21")/P436</f>
        <v>0.2857142857142857</v>
      </c>
      <c r="S436" s="7"/>
      <c r="T436" s="3">
        <f t="shared" ref="T436" si="850">COUNT(S436:S445)</f>
        <v>9</v>
      </c>
      <c r="U436" s="3">
        <f t="shared" ref="U436" si="851">10-T436</f>
        <v>1</v>
      </c>
      <c r="V436" s="11">
        <f t="shared" ref="V436" si="852">COUNTIF(S436:S445,"&lt;=-6,98")/T436</f>
        <v>0.33333333333333331</v>
      </c>
      <c r="W436" s="7"/>
      <c r="X436" s="3">
        <f t="shared" ref="X436" si="853">COUNT(W436:W445)</f>
        <v>6</v>
      </c>
      <c r="Y436" s="3">
        <f t="shared" ref="Y436" si="854">10-X436</f>
        <v>4</v>
      </c>
      <c r="Z436" s="11">
        <f t="shared" ref="Z436" si="855">COUNTIF(W436:W445,"&lt;=-10,28")/X436</f>
        <v>0.83333333333333337</v>
      </c>
      <c r="AA436" s="7">
        <v>-5.5098212511933813</v>
      </c>
      <c r="AB436" s="3">
        <f t="shared" ref="AB436" si="856">COUNT(AA436:AA445)</f>
        <v>5</v>
      </c>
      <c r="AC436" s="3">
        <f t="shared" ref="AC436" si="857">10-AB436</f>
        <v>5</v>
      </c>
      <c r="AD436" s="11">
        <f t="shared" ref="AD436" si="858">COUNTIF(AA436:AA445,"&lt;=-9,10")/AB436</f>
        <v>0.4</v>
      </c>
      <c r="AE436" s="7"/>
      <c r="AF436" s="3">
        <f t="shared" ref="AF436" si="859">COUNT(AE436:AE445)</f>
        <v>5</v>
      </c>
      <c r="AG436" s="3">
        <f t="shared" ref="AG436" si="860">10-AF436</f>
        <v>5</v>
      </c>
      <c r="AH436" s="11">
        <f t="shared" ref="AH436" si="861">COUNTIF(AE436:AE445,"&lt;=-9,99")/AF436</f>
        <v>0.6</v>
      </c>
    </row>
    <row r="437" spans="1:34" x14ac:dyDescent="0.2">
      <c r="A437" s="7" t="s">
        <v>517</v>
      </c>
      <c r="B437" s="2" t="s">
        <v>16</v>
      </c>
      <c r="C437" s="7"/>
      <c r="D437" s="7"/>
      <c r="E437" s="7"/>
      <c r="F437" s="7"/>
      <c r="G437" s="7"/>
      <c r="H437"/>
      <c r="I437"/>
      <c r="J437"/>
      <c r="K437"/>
      <c r="L437"/>
      <c r="M437"/>
      <c r="N437"/>
      <c r="O437" s="7">
        <v>-10.878278186699859</v>
      </c>
      <c r="P437" s="7"/>
      <c r="Q437" s="7"/>
      <c r="R437" s="7"/>
      <c r="S437" s="7">
        <v>-4.8675160626102247</v>
      </c>
      <c r="T437" s="7"/>
      <c r="U437" s="7"/>
      <c r="V437" s="7"/>
      <c r="W437" s="7">
        <v>-13.392052715286018</v>
      </c>
      <c r="X437"/>
      <c r="Y437"/>
      <c r="Z437"/>
      <c r="AA437" s="7"/>
      <c r="AB437" s="7"/>
      <c r="AC437" s="7"/>
      <c r="AD437" s="7"/>
      <c r="AE437" s="7">
        <v>-6.0539031409371917</v>
      </c>
      <c r="AF437" s="7"/>
      <c r="AG437" s="7"/>
      <c r="AH437" s="7"/>
    </row>
    <row r="438" spans="1:34" x14ac:dyDescent="0.2">
      <c r="A438" s="7" t="s">
        <v>518</v>
      </c>
      <c r="B438" s="2" t="s">
        <v>16</v>
      </c>
      <c r="C438" s="7">
        <v>-9.8693316837778475</v>
      </c>
      <c r="D438" s="7"/>
      <c r="E438" s="7"/>
      <c r="F438" s="7"/>
      <c r="G438" s="7"/>
      <c r="H438"/>
      <c r="I438"/>
      <c r="J438"/>
      <c r="K438"/>
      <c r="L438"/>
      <c r="M438"/>
      <c r="N438"/>
      <c r="O438" s="7">
        <v>-10.987674900523393</v>
      </c>
      <c r="P438" s="7"/>
      <c r="Q438" s="7"/>
      <c r="R438" s="7"/>
      <c r="S438" s="7">
        <v>-14.088048446668468</v>
      </c>
      <c r="T438" s="7"/>
      <c r="U438" s="7"/>
      <c r="V438" s="7"/>
      <c r="W438" s="7">
        <v>-11.501449429109554</v>
      </c>
      <c r="X438"/>
      <c r="Y438"/>
      <c r="Z438"/>
      <c r="AA438" s="7"/>
      <c r="AB438" s="7"/>
      <c r="AC438" s="7"/>
      <c r="AD438" s="7"/>
      <c r="AE438" s="7"/>
      <c r="AF438" s="7"/>
      <c r="AG438" s="7"/>
      <c r="AH438" s="7"/>
    </row>
    <row r="439" spans="1:34" x14ac:dyDescent="0.2">
      <c r="A439" s="7" t="s">
        <v>519</v>
      </c>
      <c r="B439" s="2" t="s">
        <v>16</v>
      </c>
      <c r="C439" s="7"/>
      <c r="D439" s="7"/>
      <c r="E439" s="7"/>
      <c r="F439" s="7"/>
      <c r="G439" s="7"/>
      <c r="H439"/>
      <c r="I439"/>
      <c r="J439"/>
      <c r="K439">
        <v>-13.450688599857269</v>
      </c>
      <c r="L439"/>
      <c r="M439"/>
      <c r="N439"/>
      <c r="O439" s="7">
        <v>-9.6966859308320892</v>
      </c>
      <c r="P439" s="7"/>
      <c r="Q439" s="7"/>
      <c r="R439" s="7"/>
      <c r="S439" s="7">
        <v>-8.7381657879235952</v>
      </c>
      <c r="T439" s="7"/>
      <c r="U439" s="7"/>
      <c r="V439" s="7"/>
      <c r="W439" s="7">
        <v>-13.058457365973199</v>
      </c>
      <c r="X439"/>
      <c r="Y439"/>
      <c r="Z439"/>
      <c r="AA439" s="7"/>
      <c r="AB439" s="7"/>
      <c r="AC439" s="7"/>
      <c r="AD439" s="7"/>
      <c r="AE439" s="7">
        <v>-12.349664411703985</v>
      </c>
      <c r="AF439" s="7"/>
      <c r="AG439" s="7"/>
      <c r="AH439" s="7"/>
    </row>
    <row r="440" spans="1:34" x14ac:dyDescent="0.2">
      <c r="A440" s="7" t="s">
        <v>520</v>
      </c>
      <c r="B440" s="2" t="s">
        <v>16</v>
      </c>
      <c r="C440" s="7">
        <v>-10.089653071245303</v>
      </c>
      <c r="D440" s="7"/>
      <c r="E440" s="7"/>
      <c r="F440" s="7"/>
      <c r="G440" s="7"/>
      <c r="H440"/>
      <c r="I440"/>
      <c r="J440"/>
      <c r="K440">
        <v>-14.671219560699328</v>
      </c>
      <c r="L440"/>
      <c r="M440"/>
      <c r="N440"/>
      <c r="O440" s="7">
        <v>-15.309534314452913</v>
      </c>
      <c r="P440" s="7"/>
      <c r="Q440" s="7"/>
      <c r="R440" s="7"/>
      <c r="S440" s="7">
        <v>-0.6136083689590599</v>
      </c>
      <c r="T440" s="7"/>
      <c r="U440" s="7"/>
      <c r="V440" s="7"/>
      <c r="W440" s="7">
        <v>-10.957060231927899</v>
      </c>
      <c r="X440"/>
      <c r="Y440"/>
      <c r="Z440"/>
      <c r="AA440" s="7">
        <v>-1.7753675263843403</v>
      </c>
      <c r="AB440" s="7"/>
      <c r="AC440" s="7"/>
      <c r="AD440" s="7"/>
      <c r="AE440" s="7">
        <v>-15.377550294603649</v>
      </c>
      <c r="AF440" s="7"/>
      <c r="AG440" s="7"/>
      <c r="AH440" s="7"/>
    </row>
    <row r="441" spans="1:34" x14ac:dyDescent="0.2">
      <c r="A441" s="7" t="s">
        <v>521</v>
      </c>
      <c r="B441" s="2" t="s">
        <v>16</v>
      </c>
      <c r="C441" s="7"/>
      <c r="D441" s="7"/>
      <c r="E441" s="7"/>
      <c r="F441" s="7"/>
      <c r="G441" s="7"/>
      <c r="H441"/>
      <c r="I441"/>
      <c r="J441"/>
      <c r="K441"/>
      <c r="L441"/>
      <c r="M441"/>
      <c r="N441"/>
      <c r="O441" s="7">
        <v>-10.880272995995808</v>
      </c>
      <c r="P441" s="7"/>
      <c r="Q441" s="7"/>
      <c r="R441" s="7"/>
      <c r="S441" s="7">
        <v>-4.9933825300683417</v>
      </c>
      <c r="T441" s="7"/>
      <c r="U441" s="7"/>
      <c r="V441" s="7"/>
      <c r="W441" s="7">
        <v>-13.072119429694606</v>
      </c>
      <c r="X441"/>
      <c r="Y441"/>
      <c r="Z441"/>
      <c r="AA441" s="7">
        <v>-10.878408013548407</v>
      </c>
      <c r="AB441" s="7"/>
      <c r="AC441" s="7"/>
      <c r="AD441" s="7"/>
      <c r="AE441" s="7">
        <v>-12.363326475425389</v>
      </c>
      <c r="AF441" s="7"/>
      <c r="AG441" s="7"/>
      <c r="AH441" s="7"/>
    </row>
    <row r="442" spans="1:34" x14ac:dyDescent="0.2">
      <c r="A442" s="7" t="s">
        <v>522</v>
      </c>
      <c r="B442" s="2" t="s">
        <v>16</v>
      </c>
      <c r="C442" s="7"/>
      <c r="D442" s="7"/>
      <c r="E442" s="7"/>
      <c r="F442" s="7"/>
      <c r="G442" s="7"/>
      <c r="H442"/>
      <c r="I442"/>
      <c r="J442"/>
      <c r="K442"/>
      <c r="L442"/>
      <c r="M442"/>
      <c r="N442"/>
      <c r="O442" s="7"/>
      <c r="P442" s="7"/>
      <c r="Q442" s="7"/>
      <c r="R442" s="7"/>
      <c r="S442" s="7">
        <v>-10.864700540342323</v>
      </c>
      <c r="T442" s="7"/>
      <c r="U442" s="7"/>
      <c r="V442" s="7"/>
      <c r="W442" s="7"/>
      <c r="X442"/>
      <c r="Y442"/>
      <c r="Z442"/>
      <c r="AA442" s="7"/>
      <c r="AB442" s="7"/>
      <c r="AC442" s="7"/>
      <c r="AD442" s="7"/>
      <c r="AE442" s="7"/>
      <c r="AF442" s="7"/>
      <c r="AG442" s="7"/>
      <c r="AH442" s="7"/>
    </row>
    <row r="443" spans="1:34" x14ac:dyDescent="0.2">
      <c r="A443" s="7" t="s">
        <v>523</v>
      </c>
      <c r="B443" s="2" t="s">
        <v>16</v>
      </c>
      <c r="C443" s="7"/>
      <c r="D443" s="7"/>
      <c r="E443" s="7"/>
      <c r="F443" s="7"/>
      <c r="G443" s="7"/>
      <c r="H443"/>
      <c r="I443"/>
      <c r="J443"/>
      <c r="K443"/>
      <c r="L443"/>
      <c r="M443"/>
      <c r="N443"/>
      <c r="O443" s="7"/>
      <c r="P443" s="7"/>
      <c r="Q443" s="7"/>
      <c r="R443" s="7"/>
      <c r="S443" s="7">
        <v>-6.686128008926282</v>
      </c>
      <c r="T443" s="7"/>
      <c r="U443" s="7"/>
      <c r="V443" s="7"/>
      <c r="W443" s="7"/>
      <c r="X443"/>
      <c r="Y443"/>
      <c r="Z443"/>
      <c r="AA443" s="7"/>
      <c r="AB443" s="7"/>
      <c r="AC443" s="7"/>
      <c r="AD443" s="7"/>
      <c r="AE443" s="7"/>
      <c r="AF443" s="7"/>
      <c r="AG443" s="7"/>
      <c r="AH443" s="7"/>
    </row>
    <row r="444" spans="1:34" x14ac:dyDescent="0.2">
      <c r="A444" s="7" t="s">
        <v>524</v>
      </c>
      <c r="B444" s="2" t="s">
        <v>16</v>
      </c>
      <c r="C444" s="7"/>
      <c r="D444" s="7"/>
      <c r="E444" s="7"/>
      <c r="F444" s="7"/>
      <c r="G444" s="7"/>
      <c r="H444"/>
      <c r="I444"/>
      <c r="J444"/>
      <c r="K444"/>
      <c r="L444"/>
      <c r="M444"/>
      <c r="N444"/>
      <c r="O444" s="7"/>
      <c r="P444" s="7"/>
      <c r="Q444" s="7"/>
      <c r="R444" s="7"/>
      <c r="S444" s="7">
        <v>-6.5925853265542038</v>
      </c>
      <c r="T444" s="7"/>
      <c r="U444" s="7"/>
      <c r="V444" s="7"/>
      <c r="W444" s="7"/>
      <c r="X444"/>
      <c r="Y444"/>
      <c r="Z444"/>
      <c r="AA444" s="7">
        <v>-11.332697141375538</v>
      </c>
      <c r="AB444" s="7"/>
      <c r="AC444" s="7"/>
      <c r="AD444" s="7"/>
      <c r="AE444" s="7"/>
      <c r="AF444" s="7"/>
      <c r="AG444" s="7"/>
      <c r="AH444" s="7"/>
    </row>
    <row r="445" spans="1:34" x14ac:dyDescent="0.2">
      <c r="A445" s="7" t="s">
        <v>525</v>
      </c>
      <c r="B445" s="2" t="s">
        <v>16</v>
      </c>
      <c r="C445" s="7">
        <v>-3.8779894451406496</v>
      </c>
      <c r="D445" s="7"/>
      <c r="E445" s="7"/>
      <c r="F445" s="7"/>
      <c r="G445" s="7">
        <v>-6.7866517692275288</v>
      </c>
      <c r="H445"/>
      <c r="I445"/>
      <c r="J445"/>
      <c r="K445">
        <v>-10.261001191283365</v>
      </c>
      <c r="L445"/>
      <c r="M445"/>
      <c r="N445"/>
      <c r="O445" s="7">
        <v>-8.1833840507429407</v>
      </c>
      <c r="P445" s="7"/>
      <c r="Q445" s="7"/>
      <c r="R445" s="7"/>
      <c r="S445" s="7">
        <v>-2.1127094384867622</v>
      </c>
      <c r="T445" s="7"/>
      <c r="U445" s="7"/>
      <c r="V445" s="7"/>
      <c r="W445" s="7">
        <v>-7.2340544214810425</v>
      </c>
      <c r="X445"/>
      <c r="Y445"/>
      <c r="Z445"/>
      <c r="AA445" s="7">
        <v>-4.9192339198355794</v>
      </c>
      <c r="AB445" s="7"/>
      <c r="AC445" s="7"/>
      <c r="AD445" s="7"/>
      <c r="AE445" s="7">
        <v>-7.3635103972152134</v>
      </c>
      <c r="AF445" s="7"/>
      <c r="AG445" s="7"/>
      <c r="AH445" s="7"/>
    </row>
    <row r="446" spans="1:34" x14ac:dyDescent="0.2">
      <c r="A446" s="7" t="s">
        <v>526</v>
      </c>
      <c r="B446" s="2" t="s">
        <v>23</v>
      </c>
      <c r="C446" s="7"/>
      <c r="D446" s="3">
        <f>COUNT(C446:C455)</f>
        <v>4</v>
      </c>
      <c r="E446" s="3">
        <f>10-D446</f>
        <v>6</v>
      </c>
      <c r="F446" s="11">
        <f>COUNTIF(C446:C455,"&lt;=-10,11")/D446</f>
        <v>0.25</v>
      </c>
      <c r="G446" s="7"/>
      <c r="H446" s="3">
        <f t="shared" ref="H446" si="862">COUNT(G446:G455)</f>
        <v>2</v>
      </c>
      <c r="I446" s="3">
        <f t="shared" ref="I446" si="863">10-H446</f>
        <v>8</v>
      </c>
      <c r="J446" s="11">
        <f t="shared" ref="J446" si="864">COUNTIF(G446:G455,"&lt;=-11,29")/H446</f>
        <v>0.5</v>
      </c>
      <c r="K446"/>
      <c r="L446" s="3">
        <f t="shared" ref="L446" si="865">COUNT(K446:K455)</f>
        <v>2</v>
      </c>
      <c r="M446" s="3">
        <f t="shared" ref="M446" si="866">10-L446</f>
        <v>8</v>
      </c>
      <c r="N446" s="11">
        <f t="shared" ref="N446" si="867">COUNTIF(K446:K455,"&lt;=-11,84")/L446</f>
        <v>0.5</v>
      </c>
      <c r="O446" s="7"/>
      <c r="P446" s="3">
        <f t="shared" ref="P446" si="868">COUNT(O446:O455)</f>
        <v>3</v>
      </c>
      <c r="Q446" s="3">
        <f t="shared" ref="Q446" si="869">10-P446</f>
        <v>7</v>
      </c>
      <c r="R446" s="11">
        <f t="shared" ref="R446" si="870">COUNTIF(O446:O455,"&lt;=-11,21")/P446</f>
        <v>0.66666666666666663</v>
      </c>
      <c r="S446" s="7">
        <v>-0.27221013648516013</v>
      </c>
      <c r="T446" s="3">
        <f t="shared" ref="T446" si="871">COUNT(S446:S455)</f>
        <v>10</v>
      </c>
      <c r="U446" s="3">
        <f t="shared" ref="U446" si="872">10-T446</f>
        <v>0</v>
      </c>
      <c r="V446" s="11">
        <f t="shared" ref="V446" si="873">COUNTIF(S446:S455,"&lt;=-6,98")/T446</f>
        <v>0.7</v>
      </c>
      <c r="W446" s="7">
        <v>-13.609588487897483</v>
      </c>
      <c r="X446" s="3">
        <f t="shared" ref="X446" si="874">COUNT(W446:W455)</f>
        <v>5</v>
      </c>
      <c r="Y446" s="3">
        <f t="shared" ref="Y446" si="875">10-X446</f>
        <v>5</v>
      </c>
      <c r="Z446" s="11">
        <f t="shared" ref="Z446" si="876">COUNTIF(W446:W455,"&lt;=-10,28")/X446</f>
        <v>0.6</v>
      </c>
      <c r="AA446" s="7">
        <v>-11.415877071751286</v>
      </c>
      <c r="AB446" s="3">
        <f t="shared" ref="AB446" si="877">COUNT(AA446:AA455)</f>
        <v>9</v>
      </c>
      <c r="AC446" s="3">
        <f t="shared" ref="AC446" si="878">10-AB446</f>
        <v>1</v>
      </c>
      <c r="AD446" s="11">
        <f t="shared" ref="AD446" si="879">COUNTIF(AA446:AA455,"&lt;=-9,10")/AB446</f>
        <v>0.77777777777777779</v>
      </c>
      <c r="AE446" s="7"/>
      <c r="AF446" s="3">
        <f t="shared" ref="AF446" si="880">COUNT(AE446:AE455)</f>
        <v>3</v>
      </c>
      <c r="AG446" s="3">
        <f t="shared" ref="AG446" si="881">10-AF446</f>
        <v>7</v>
      </c>
      <c r="AH446" s="11">
        <f t="shared" ref="AH446" si="882">COUNTIF(AE446:AE455,"&lt;=-9,99")/AF446</f>
        <v>0.33333333333333331</v>
      </c>
    </row>
    <row r="447" spans="1:34" x14ac:dyDescent="0.2">
      <c r="A447" s="7" t="s">
        <v>527</v>
      </c>
      <c r="B447" s="2" t="s">
        <v>23</v>
      </c>
      <c r="C447" s="7">
        <v>-8.0567553360009327</v>
      </c>
      <c r="D447" s="7"/>
      <c r="E447" s="7"/>
      <c r="F447" s="7"/>
      <c r="G447" s="7">
        <v>-9.72339981201314</v>
      </c>
      <c r="H447"/>
      <c r="I447"/>
      <c r="J447"/>
      <c r="K447"/>
      <c r="L447"/>
      <c r="M447"/>
      <c r="N447"/>
      <c r="O447" s="7"/>
      <c r="P447" s="7"/>
      <c r="Q447" s="7"/>
      <c r="R447" s="7"/>
      <c r="S447" s="7">
        <v>-8.0060114238983253</v>
      </c>
      <c r="T447" s="7"/>
      <c r="U447" s="7"/>
      <c r="V447" s="7"/>
      <c r="W447" s="7"/>
      <c r="X447"/>
      <c r="Y447"/>
      <c r="Z447"/>
      <c r="AA447" s="7"/>
      <c r="AB447" s="7"/>
      <c r="AC447" s="7"/>
      <c r="AD447" s="7"/>
      <c r="AE447" s="7"/>
      <c r="AF447" s="7"/>
      <c r="AG447" s="7"/>
      <c r="AH447" s="7"/>
    </row>
    <row r="448" spans="1:34" x14ac:dyDescent="0.2">
      <c r="A448" s="7" t="s">
        <v>528</v>
      </c>
      <c r="B448" s="2" t="s">
        <v>23</v>
      </c>
      <c r="C448" s="7">
        <v>-11.816206890228298</v>
      </c>
      <c r="D448" s="7"/>
      <c r="E448" s="7"/>
      <c r="F448" s="7"/>
      <c r="G448" s="7">
        <v>-13.482851366240507</v>
      </c>
      <c r="H448"/>
      <c r="I448"/>
      <c r="J448"/>
      <c r="K448"/>
      <c r="L448"/>
      <c r="M448"/>
      <c r="N448"/>
      <c r="O448" s="7">
        <v>-11.234110388832752</v>
      </c>
      <c r="P448" s="7"/>
      <c r="Q448" s="7"/>
      <c r="R448" s="7"/>
      <c r="S448" s="7">
        <v>-7.7243108714593882</v>
      </c>
      <c r="T448" s="7"/>
      <c r="U448" s="7"/>
      <c r="V448" s="7"/>
      <c r="W448" s="7">
        <v>-13.541434039951485</v>
      </c>
      <c r="X448"/>
      <c r="Y448"/>
      <c r="Z448"/>
      <c r="AA448" s="7">
        <v>-9.6052908185950085E-3</v>
      </c>
      <c r="AB448" s="7"/>
      <c r="AC448" s="7"/>
      <c r="AD448" s="7"/>
      <c r="AE448" s="7"/>
      <c r="AF448" s="7"/>
      <c r="AG448" s="7"/>
      <c r="AH448" s="7"/>
    </row>
    <row r="449" spans="1:34" x14ac:dyDescent="0.2">
      <c r="A449" s="7" t="s">
        <v>529</v>
      </c>
      <c r="B449" s="2" t="s">
        <v>23</v>
      </c>
      <c r="C449" s="7">
        <v>-8.4509531515539535</v>
      </c>
      <c r="D449" s="7"/>
      <c r="E449" s="7"/>
      <c r="F449" s="7"/>
      <c r="G449" s="7"/>
      <c r="H449"/>
      <c r="I449"/>
      <c r="J449"/>
      <c r="K449"/>
      <c r="L449"/>
      <c r="M449"/>
      <c r="N449"/>
      <c r="O449" s="7">
        <v>-10.953960218534826</v>
      </c>
      <c r="P449" s="7"/>
      <c r="Q449" s="7"/>
      <c r="R449" s="7"/>
      <c r="S449" s="7">
        <v>-8.4428990525975518</v>
      </c>
      <c r="T449" s="7"/>
      <c r="U449" s="7"/>
      <c r="V449" s="7"/>
      <c r="W449" s="7">
        <v>-8.2713375343174818</v>
      </c>
      <c r="X449"/>
      <c r="Y449"/>
      <c r="Z449"/>
      <c r="AA449" s="7">
        <v>-6.3232784457768423</v>
      </c>
      <c r="AB449" s="7"/>
      <c r="AC449" s="7"/>
      <c r="AD449" s="7"/>
      <c r="AE449" s="7">
        <v>-6.3685339600816402</v>
      </c>
      <c r="AF449" s="7"/>
      <c r="AG449" s="7"/>
      <c r="AH449" s="7"/>
    </row>
    <row r="450" spans="1:34" x14ac:dyDescent="0.2">
      <c r="A450" s="7" t="s">
        <v>530</v>
      </c>
      <c r="B450" s="2" t="s">
        <v>23</v>
      </c>
      <c r="C450" s="7"/>
      <c r="D450" s="7"/>
      <c r="E450" s="7"/>
      <c r="F450" s="7"/>
      <c r="G450" s="7"/>
      <c r="H450"/>
      <c r="I450"/>
      <c r="J450"/>
      <c r="K450"/>
      <c r="L450"/>
      <c r="M450"/>
      <c r="N450"/>
      <c r="O450" s="7"/>
      <c r="P450" s="7"/>
      <c r="Q450" s="7"/>
      <c r="R450" s="7"/>
      <c r="S450" s="7">
        <v>-11.246117127474152</v>
      </c>
      <c r="T450" s="7"/>
      <c r="U450" s="7"/>
      <c r="V450" s="7"/>
      <c r="W450" s="7"/>
      <c r="X450"/>
      <c r="Y450"/>
      <c r="Z450"/>
      <c r="AA450" s="7">
        <v>-11.858124116547801</v>
      </c>
      <c r="AB450" s="7"/>
      <c r="AC450" s="7"/>
      <c r="AD450" s="7"/>
      <c r="AE450" s="7"/>
      <c r="AF450" s="7"/>
      <c r="AG450" s="7"/>
      <c r="AH450" s="7"/>
    </row>
    <row r="451" spans="1:34" x14ac:dyDescent="0.2">
      <c r="A451" s="7" t="s">
        <v>531</v>
      </c>
      <c r="B451" s="2" t="s">
        <v>23</v>
      </c>
      <c r="C451" s="7"/>
      <c r="D451" s="7"/>
      <c r="E451" s="7"/>
      <c r="F451" s="7"/>
      <c r="G451" s="7"/>
      <c r="H451"/>
      <c r="I451"/>
      <c r="J451"/>
      <c r="K451"/>
      <c r="L451"/>
      <c r="M451"/>
      <c r="N451"/>
      <c r="O451" s="7"/>
      <c r="P451" s="7"/>
      <c r="Q451" s="7"/>
      <c r="R451" s="7"/>
      <c r="S451" s="7">
        <v>-11.094697269249892</v>
      </c>
      <c r="T451" s="7"/>
      <c r="U451" s="7"/>
      <c r="V451" s="7"/>
      <c r="W451" s="7">
        <v>-11.730490673027429</v>
      </c>
      <c r="X451"/>
      <c r="Y451"/>
      <c r="Z451"/>
      <c r="AA451" s="7">
        <v>-11.706704258323542</v>
      </c>
      <c r="AB451" s="7"/>
      <c r="AC451" s="7"/>
      <c r="AD451" s="7"/>
      <c r="AE451" s="7">
        <v>-9.7993052974217623</v>
      </c>
      <c r="AF451" s="7"/>
      <c r="AG451" s="7"/>
      <c r="AH451" s="7"/>
    </row>
    <row r="452" spans="1:34" x14ac:dyDescent="0.2">
      <c r="A452" s="7" t="s">
        <v>532</v>
      </c>
      <c r="B452" s="2" t="s">
        <v>23</v>
      </c>
      <c r="C452" s="7">
        <v>-9.2761681680521768</v>
      </c>
      <c r="D452" s="7"/>
      <c r="E452" s="7"/>
      <c r="F452" s="7"/>
      <c r="G452" s="7"/>
      <c r="H452"/>
      <c r="I452"/>
      <c r="J452"/>
      <c r="K452"/>
      <c r="L452"/>
      <c r="M452"/>
      <c r="N452"/>
      <c r="O452" s="7"/>
      <c r="P452" s="7"/>
      <c r="Q452" s="7"/>
      <c r="R452" s="7"/>
      <c r="S452" s="7">
        <v>-3.0623430305545387</v>
      </c>
      <c r="T452" s="7"/>
      <c r="U452" s="7"/>
      <c r="V452" s="7"/>
      <c r="W452" s="7"/>
      <c r="X452"/>
      <c r="Y452"/>
      <c r="Z452"/>
      <c r="AA452" s="7">
        <v>-13.299536997958844</v>
      </c>
      <c r="AB452" s="7"/>
      <c r="AC452" s="7"/>
      <c r="AD452" s="7"/>
      <c r="AE452" s="7"/>
      <c r="AF452" s="7"/>
      <c r="AG452" s="7"/>
      <c r="AH452" s="7"/>
    </row>
    <row r="453" spans="1:34" x14ac:dyDescent="0.2">
      <c r="A453" s="7" t="s">
        <v>533</v>
      </c>
      <c r="B453" s="2" t="s">
        <v>23</v>
      </c>
      <c r="C453" s="7"/>
      <c r="D453" s="7"/>
      <c r="E453" s="7"/>
      <c r="F453" s="7"/>
      <c r="G453" s="7"/>
      <c r="H453"/>
      <c r="I453"/>
      <c r="J453"/>
      <c r="K453">
        <v>-11.686062224657617</v>
      </c>
      <c r="L453"/>
      <c r="M453"/>
      <c r="N453"/>
      <c r="O453" s="7"/>
      <c r="P453" s="7"/>
      <c r="Q453" s="7"/>
      <c r="R453" s="7"/>
      <c r="S453" s="7">
        <v>-12.017933532082395</v>
      </c>
      <c r="T453" s="7"/>
      <c r="U453" s="7"/>
      <c r="V453" s="7"/>
      <c r="W453" s="7">
        <v>-4.7170889968573606</v>
      </c>
      <c r="X453"/>
      <c r="Y453"/>
      <c r="Z453"/>
      <c r="AA453" s="7">
        <v>-11.144513693985806</v>
      </c>
      <c r="AB453" s="7"/>
      <c r="AC453" s="7"/>
      <c r="AD453" s="7"/>
      <c r="AE453" s="7"/>
      <c r="AF453" s="7"/>
      <c r="AG453" s="7"/>
      <c r="AH453" s="7"/>
    </row>
    <row r="454" spans="1:34" x14ac:dyDescent="0.2">
      <c r="A454" s="7" t="s">
        <v>534</v>
      </c>
      <c r="B454" s="2" t="s">
        <v>23</v>
      </c>
      <c r="C454" s="7"/>
      <c r="D454" s="7"/>
      <c r="E454" s="7"/>
      <c r="F454" s="7"/>
      <c r="G454" s="7"/>
      <c r="H454"/>
      <c r="I454"/>
      <c r="J454"/>
      <c r="K454"/>
      <c r="L454"/>
      <c r="M454"/>
      <c r="N454"/>
      <c r="O454" s="7"/>
      <c r="P454" s="7"/>
      <c r="Q454" s="7"/>
      <c r="R454" s="7"/>
      <c r="S454" s="7">
        <v>-11.86517199652204</v>
      </c>
      <c r="T454" s="7"/>
      <c r="U454" s="7"/>
      <c r="V454" s="7"/>
      <c r="W454" s="7"/>
      <c r="X454"/>
      <c r="Y454"/>
      <c r="Z454"/>
      <c r="AA454" s="7">
        <v>-11.669824063538087</v>
      </c>
      <c r="AB454" s="7"/>
      <c r="AC454" s="7"/>
      <c r="AD454" s="7"/>
      <c r="AE454" s="7"/>
      <c r="AF454" s="7"/>
      <c r="AG454" s="7"/>
      <c r="AH454" s="7"/>
    </row>
    <row r="455" spans="1:34" x14ac:dyDescent="0.2">
      <c r="A455" s="7" t="s">
        <v>535</v>
      </c>
      <c r="B455" s="2" t="s">
        <v>23</v>
      </c>
      <c r="C455" s="7"/>
      <c r="D455" s="7"/>
      <c r="E455" s="7"/>
      <c r="F455" s="7"/>
      <c r="G455" s="7"/>
      <c r="H455"/>
      <c r="I455"/>
      <c r="J455"/>
      <c r="K455">
        <v>-12.716308692038062</v>
      </c>
      <c r="L455"/>
      <c r="M455"/>
      <c r="N455"/>
      <c r="O455" s="7">
        <v>-11.547268523734042</v>
      </c>
      <c r="P455" s="7"/>
      <c r="Q455" s="7"/>
      <c r="R455" s="7"/>
      <c r="S455" s="7">
        <v>0.94235686163194354</v>
      </c>
      <c r="T455" s="7"/>
      <c r="U455" s="7"/>
      <c r="V455" s="7"/>
      <c r="W455" s="7"/>
      <c r="X455"/>
      <c r="Y455"/>
      <c r="Z455"/>
      <c r="AA455" s="7">
        <v>-11.300291043450111</v>
      </c>
      <c r="AB455" s="7"/>
      <c r="AC455" s="7"/>
      <c r="AD455" s="7"/>
      <c r="AE455" s="7">
        <v>-14.200247004605934</v>
      </c>
      <c r="AF455" s="7"/>
      <c r="AG455" s="7"/>
      <c r="AH455" s="7"/>
    </row>
    <row r="456" spans="1:34" x14ac:dyDescent="0.2">
      <c r="A456" s="7" t="s">
        <v>536</v>
      </c>
      <c r="B456" s="2" t="s">
        <v>30</v>
      </c>
      <c r="C456" s="7"/>
      <c r="D456" s="3">
        <f>COUNT(C456:C465)</f>
        <v>2</v>
      </c>
      <c r="E456" s="3">
        <f>10-D456</f>
        <v>8</v>
      </c>
      <c r="F456" s="11">
        <f>COUNTIF(C456:C465,"&lt;=-10,11")/D456</f>
        <v>0</v>
      </c>
      <c r="G456" s="7"/>
      <c r="H456" s="3">
        <f t="shared" ref="H456" si="883">COUNT(G456:G465)</f>
        <v>0</v>
      </c>
      <c r="I456" s="3">
        <f t="shared" ref="I456" si="884">10-H456</f>
        <v>10</v>
      </c>
      <c r="J456" s="11" t="s">
        <v>75</v>
      </c>
      <c r="K456"/>
      <c r="L456" s="3">
        <f t="shared" ref="L456" si="885">COUNT(K456:K465)</f>
        <v>3</v>
      </c>
      <c r="M456" s="3">
        <f t="shared" ref="M456" si="886">10-L456</f>
        <v>7</v>
      </c>
      <c r="N456" s="11">
        <f t="shared" ref="N456" si="887">COUNTIF(K456:K465,"&lt;=-11,84")/L456</f>
        <v>0.66666666666666663</v>
      </c>
      <c r="O456" s="7"/>
      <c r="P456" s="3">
        <f t="shared" ref="P456" si="888">COUNT(O456:O465)</f>
        <v>2</v>
      </c>
      <c r="Q456" s="3">
        <f t="shared" ref="Q456" si="889">10-P456</f>
        <v>8</v>
      </c>
      <c r="R456" s="11">
        <f t="shared" ref="R456" si="890">COUNTIF(O456:O465,"&lt;=-11,21")/P456</f>
        <v>0</v>
      </c>
      <c r="S456" s="7">
        <v>-8.352756457400913</v>
      </c>
      <c r="T456" s="3">
        <f t="shared" ref="T456" si="891">COUNT(S456:S465)</f>
        <v>9</v>
      </c>
      <c r="U456" s="3">
        <f t="shared" ref="U456" si="892">10-T456</f>
        <v>1</v>
      </c>
      <c r="V456" s="11">
        <f t="shared" ref="V456" si="893">COUNTIF(S456:S465,"&lt;=-6,98")/T456</f>
        <v>0.77777777777777779</v>
      </c>
      <c r="W456" s="7">
        <v>-5.0226489998090225</v>
      </c>
      <c r="X456" s="3">
        <f t="shared" ref="X456" si="894">COUNT(W456:W465)</f>
        <v>8</v>
      </c>
      <c r="Y456" s="3">
        <f t="shared" ref="Y456" si="895">10-X456</f>
        <v>2</v>
      </c>
      <c r="Z456" s="11">
        <f t="shared" ref="Z456" si="896">COUNTIF(W456:W465,"&lt;=-10,28")/X456</f>
        <v>0.25</v>
      </c>
      <c r="AA456" s="7">
        <v>-8.3944477217178086</v>
      </c>
      <c r="AB456" s="3">
        <f t="shared" ref="AB456" si="897">COUNT(AA456:AA465)</f>
        <v>7</v>
      </c>
      <c r="AC456" s="3">
        <f t="shared" ref="AC456" si="898">10-AB456</f>
        <v>3</v>
      </c>
      <c r="AD456" s="11">
        <f t="shared" ref="AD456" si="899">COUNTIF(AA456:AA465,"&lt;=-9,10")/AB456</f>
        <v>0.5714285714285714</v>
      </c>
      <c r="AE456" s="7"/>
      <c r="AF456" s="3">
        <f t="shared" ref="AF456" si="900">COUNT(AE456:AE465)</f>
        <v>2</v>
      </c>
      <c r="AG456" s="3">
        <f t="shared" ref="AG456" si="901">10-AF456</f>
        <v>8</v>
      </c>
      <c r="AH456" s="11">
        <f t="shared" ref="AH456" si="902">COUNTIF(AE456:AE465,"&lt;=-9,99")/AF456</f>
        <v>1</v>
      </c>
    </row>
    <row r="457" spans="1:34" x14ac:dyDescent="0.2">
      <c r="A457" s="7" t="s">
        <v>537</v>
      </c>
      <c r="B457" s="2" t="s">
        <v>30</v>
      </c>
      <c r="C457" s="7">
        <v>-8.5993359802568694</v>
      </c>
      <c r="D457" s="7"/>
      <c r="E457" s="7"/>
      <c r="F457" s="7"/>
      <c r="G457" s="7"/>
      <c r="H457"/>
      <c r="I457"/>
      <c r="J457"/>
      <c r="K457"/>
      <c r="L457"/>
      <c r="M457"/>
      <c r="N457"/>
      <c r="O457" s="7">
        <v>-9.1701914016999222</v>
      </c>
      <c r="P457" s="7"/>
      <c r="Q457" s="7"/>
      <c r="R457" s="7"/>
      <c r="S457" s="7">
        <v>-4.5419283378732516</v>
      </c>
      <c r="T457" s="7"/>
      <c r="U457" s="7"/>
      <c r="V457" s="7"/>
      <c r="W457" s="7">
        <v>-9.1505337302050087</v>
      </c>
      <c r="X457"/>
      <c r="Y457"/>
      <c r="Z457"/>
      <c r="AA457" s="7">
        <v>-8.6088990106385044</v>
      </c>
      <c r="AB457" s="7"/>
      <c r="AC457" s="7"/>
      <c r="AD457" s="7"/>
      <c r="AE457" s="7"/>
      <c r="AF457" s="7"/>
      <c r="AG457" s="7"/>
      <c r="AH457" s="7"/>
    </row>
    <row r="458" spans="1:34" x14ac:dyDescent="0.2">
      <c r="A458" s="7" t="s">
        <v>538</v>
      </c>
      <c r="B458" s="2" t="s">
        <v>30</v>
      </c>
      <c r="C458" s="7"/>
      <c r="D458" s="7"/>
      <c r="E458" s="7"/>
      <c r="F458" s="7"/>
      <c r="G458" s="7"/>
      <c r="H458"/>
      <c r="I458"/>
      <c r="J458"/>
      <c r="K458"/>
      <c r="L458"/>
      <c r="M458"/>
      <c r="N458"/>
      <c r="O458" s="7"/>
      <c r="P458" s="7"/>
      <c r="Q458" s="7"/>
      <c r="R458" s="7"/>
      <c r="S458" s="7"/>
      <c r="T458" s="7"/>
      <c r="U458" s="7"/>
      <c r="V458" s="7"/>
      <c r="W458" s="7">
        <v>-13.129465447671594</v>
      </c>
      <c r="X458"/>
      <c r="Y458"/>
      <c r="Z458"/>
      <c r="AA458" s="7">
        <v>-12.520716532246555</v>
      </c>
      <c r="AB458" s="7"/>
      <c r="AC458" s="7"/>
      <c r="AD458" s="7"/>
      <c r="AE458" s="7"/>
      <c r="AF458" s="7"/>
      <c r="AG458" s="7"/>
      <c r="AH458" s="7"/>
    </row>
    <row r="459" spans="1:34" x14ac:dyDescent="0.2">
      <c r="A459" s="7" t="s">
        <v>539</v>
      </c>
      <c r="B459" s="2" t="s">
        <v>30</v>
      </c>
      <c r="C459" s="7"/>
      <c r="D459" s="7"/>
      <c r="E459" s="7"/>
      <c r="F459" s="7"/>
      <c r="G459" s="7"/>
      <c r="H459"/>
      <c r="I459"/>
      <c r="J459"/>
      <c r="K459">
        <v>-12.035225249579009</v>
      </c>
      <c r="L459"/>
      <c r="M459"/>
      <c r="N459"/>
      <c r="O459" s="7"/>
      <c r="P459" s="7"/>
      <c r="Q459" s="7"/>
      <c r="R459" s="7"/>
      <c r="S459" s="7">
        <v>-10.644630532532698</v>
      </c>
      <c r="T459" s="7"/>
      <c r="U459" s="7"/>
      <c r="V459" s="7"/>
      <c r="W459" s="7"/>
      <c r="X459"/>
      <c r="Y459"/>
      <c r="Z459"/>
      <c r="AA459" s="7"/>
      <c r="AB459" s="7"/>
      <c r="AC459" s="7"/>
      <c r="AD459" s="7"/>
      <c r="AE459" s="7"/>
      <c r="AF459" s="7"/>
      <c r="AG459" s="7"/>
      <c r="AH459" s="7"/>
    </row>
    <row r="460" spans="1:34" x14ac:dyDescent="0.2">
      <c r="A460" s="7" t="s">
        <v>540</v>
      </c>
      <c r="B460" s="2" t="s">
        <v>30</v>
      </c>
      <c r="C460" s="7"/>
      <c r="D460" s="7"/>
      <c r="E460" s="7"/>
      <c r="F460" s="7"/>
      <c r="G460" s="7"/>
      <c r="H460"/>
      <c r="I460"/>
      <c r="J460"/>
      <c r="K460">
        <v>-10.921404781074321</v>
      </c>
      <c r="L460"/>
      <c r="M460"/>
      <c r="N460"/>
      <c r="O460" s="7"/>
      <c r="P460" s="7"/>
      <c r="Q460" s="7"/>
      <c r="R460" s="7"/>
      <c r="S460" s="7">
        <v>-7.2955936023339785</v>
      </c>
      <c r="T460" s="7"/>
      <c r="U460" s="7"/>
      <c r="V460" s="7"/>
      <c r="W460" s="7">
        <v>-2.0273363622879574</v>
      </c>
      <c r="X460"/>
      <c r="Y460"/>
      <c r="Z460"/>
      <c r="AA460" s="7">
        <v>-11.335462131044055</v>
      </c>
      <c r="AB460" s="7"/>
      <c r="AC460" s="7"/>
      <c r="AD460" s="7"/>
      <c r="AE460" s="7">
        <v>-11.820380592921039</v>
      </c>
      <c r="AF460" s="7"/>
      <c r="AG460" s="7"/>
      <c r="AH460" s="7"/>
    </row>
    <row r="461" spans="1:34" x14ac:dyDescent="0.2">
      <c r="A461" s="7" t="s">
        <v>541</v>
      </c>
      <c r="B461" s="2" t="s">
        <v>30</v>
      </c>
      <c r="C461" s="7"/>
      <c r="D461" s="7"/>
      <c r="E461" s="7"/>
      <c r="F461" s="7"/>
      <c r="G461" s="7"/>
      <c r="H461"/>
      <c r="I461"/>
      <c r="J461"/>
      <c r="K461"/>
      <c r="L461"/>
      <c r="M461"/>
      <c r="N461"/>
      <c r="O461" s="7">
        <v>-10.369051121086358</v>
      </c>
      <c r="P461" s="7"/>
      <c r="Q461" s="7"/>
      <c r="R461" s="7"/>
      <c r="S461" s="7">
        <v>-5.2578839681673841</v>
      </c>
      <c r="T461" s="7"/>
      <c r="U461" s="7"/>
      <c r="V461" s="7"/>
      <c r="W461" s="7">
        <v>-10.368252476842759</v>
      </c>
      <c r="X461"/>
      <c r="Y461"/>
      <c r="Z461"/>
      <c r="AA461" s="7">
        <v>-3.3501126252800151</v>
      </c>
      <c r="AB461" s="7"/>
      <c r="AC461" s="7"/>
      <c r="AD461" s="7"/>
      <c r="AE461" s="7"/>
      <c r="AF461" s="7"/>
      <c r="AG461" s="7"/>
      <c r="AH461" s="7"/>
    </row>
    <row r="462" spans="1:34" x14ac:dyDescent="0.2">
      <c r="A462" s="7" t="s">
        <v>542</v>
      </c>
      <c r="B462" s="2" t="s">
        <v>30</v>
      </c>
      <c r="C462" s="7"/>
      <c r="D462" s="7"/>
      <c r="E462" s="7"/>
      <c r="F462" s="7"/>
      <c r="G462" s="7"/>
      <c r="H462"/>
      <c r="I462"/>
      <c r="J462"/>
      <c r="K462"/>
      <c r="L462"/>
      <c r="M462"/>
      <c r="N462"/>
      <c r="O462" s="7"/>
      <c r="P462" s="7"/>
      <c r="Q462" s="7"/>
      <c r="R462" s="7"/>
      <c r="S462" s="7">
        <v>-10.855874626703939</v>
      </c>
      <c r="T462" s="7"/>
      <c r="U462" s="7"/>
      <c r="V462" s="7"/>
      <c r="W462" s="7"/>
      <c r="X462"/>
      <c r="Y462"/>
      <c r="Z462"/>
      <c r="AA462" s="7"/>
      <c r="AB462" s="7"/>
      <c r="AC462" s="7"/>
      <c r="AD462" s="7"/>
      <c r="AE462" s="7"/>
      <c r="AF462" s="7"/>
      <c r="AG462" s="7"/>
      <c r="AH462" s="7"/>
    </row>
    <row r="463" spans="1:34" x14ac:dyDescent="0.2">
      <c r="A463" s="7" t="s">
        <v>543</v>
      </c>
      <c r="B463" s="2" t="s">
        <v>30</v>
      </c>
      <c r="C463" s="7">
        <v>-8.0098095888590795</v>
      </c>
      <c r="D463" s="7"/>
      <c r="E463" s="7"/>
      <c r="F463" s="7"/>
      <c r="G463" s="7"/>
      <c r="H463"/>
      <c r="I463"/>
      <c r="J463"/>
      <c r="K463">
        <v>-13.44015092775069</v>
      </c>
      <c r="L463"/>
      <c r="M463"/>
      <c r="N463"/>
      <c r="O463" s="7"/>
      <c r="P463" s="7"/>
      <c r="Q463" s="7"/>
      <c r="R463" s="7"/>
      <c r="S463" s="7">
        <v>-8.2769667068074515</v>
      </c>
      <c r="T463" s="7"/>
      <c r="U463" s="7"/>
      <c r="V463" s="7"/>
      <c r="W463" s="7">
        <v>-9.1899386987390503</v>
      </c>
      <c r="X463"/>
      <c r="Y463"/>
      <c r="Z463"/>
      <c r="AA463" s="7"/>
      <c r="AB463" s="7"/>
      <c r="AC463" s="7"/>
      <c r="AD463" s="7"/>
      <c r="AE463" s="7"/>
      <c r="AF463" s="7"/>
      <c r="AG463" s="7"/>
      <c r="AH463" s="7"/>
    </row>
    <row r="464" spans="1:34" x14ac:dyDescent="0.2">
      <c r="A464" s="7" t="s">
        <v>544</v>
      </c>
      <c r="B464" s="2" t="s">
        <v>30</v>
      </c>
      <c r="C464" s="7"/>
      <c r="D464" s="7"/>
      <c r="E464" s="7"/>
      <c r="F464" s="7"/>
      <c r="G464" s="7"/>
      <c r="H464"/>
      <c r="I464"/>
      <c r="J464"/>
      <c r="K464"/>
      <c r="L464"/>
      <c r="M464"/>
      <c r="N464"/>
      <c r="O464" s="7"/>
      <c r="P464" s="7"/>
      <c r="Q464" s="7"/>
      <c r="R464" s="7"/>
      <c r="S464" s="7">
        <v>-7.9565963725544346</v>
      </c>
      <c r="T464" s="7"/>
      <c r="U464" s="7"/>
      <c r="V464" s="7"/>
      <c r="W464" s="7">
        <v>-9.9889071876400148</v>
      </c>
      <c r="X464"/>
      <c r="Y464"/>
      <c r="Z464"/>
      <c r="AA464" s="7">
        <v>-10.187513194272578</v>
      </c>
      <c r="AB464" s="7"/>
      <c r="AC464" s="7"/>
      <c r="AD464" s="7"/>
      <c r="AE464" s="7"/>
      <c r="AF464" s="7"/>
      <c r="AG464" s="7"/>
      <c r="AH464" s="7"/>
    </row>
    <row r="465" spans="1:34" x14ac:dyDescent="0.2">
      <c r="A465" s="7" t="s">
        <v>545</v>
      </c>
      <c r="B465" s="2" t="s">
        <v>30</v>
      </c>
      <c r="C465" s="7"/>
      <c r="D465" s="7"/>
      <c r="E465" s="7"/>
      <c r="F465" s="7"/>
      <c r="G465" s="7"/>
      <c r="H465"/>
      <c r="I465"/>
      <c r="J465"/>
      <c r="K465"/>
      <c r="L465"/>
      <c r="M465"/>
      <c r="N465"/>
      <c r="O465" s="7"/>
      <c r="P465" s="7"/>
      <c r="Q465" s="7"/>
      <c r="R465" s="7"/>
      <c r="S465" s="7">
        <v>-9.6318035279859409</v>
      </c>
      <c r="T465" s="7"/>
      <c r="U465" s="7"/>
      <c r="V465" s="7"/>
      <c r="W465" s="7">
        <v>-8.1895944197622033</v>
      </c>
      <c r="X465"/>
      <c r="Y465"/>
      <c r="Z465"/>
      <c r="AA465" s="7">
        <v>-10.021418095723144</v>
      </c>
      <c r="AB465" s="7"/>
      <c r="AC465" s="7"/>
      <c r="AD465" s="7"/>
      <c r="AE465" s="7">
        <v>-11.728728978936571</v>
      </c>
      <c r="AF465" s="7"/>
      <c r="AG465" s="7"/>
      <c r="AH465" s="7"/>
    </row>
    <row r="466" spans="1:34" x14ac:dyDescent="0.2">
      <c r="A466" s="7" t="s">
        <v>546</v>
      </c>
      <c r="B466" s="2" t="s">
        <v>37</v>
      </c>
      <c r="C466" s="7">
        <v>-12.073316247746261</v>
      </c>
      <c r="D466" s="3">
        <f>COUNT(C466:C475)</f>
        <v>2</v>
      </c>
      <c r="E466" s="3">
        <f>10-D466</f>
        <v>8</v>
      </c>
      <c r="F466" s="11">
        <f>COUNTIF(C466:C475,"&lt;=-10,11")/D466</f>
        <v>1</v>
      </c>
      <c r="G466" s="7"/>
      <c r="H466" s="3">
        <f t="shared" ref="H466" si="903">COUNT(G466:G475)</f>
        <v>3</v>
      </c>
      <c r="I466" s="3">
        <f t="shared" ref="I466" si="904">10-H466</f>
        <v>7</v>
      </c>
      <c r="J466" s="11">
        <f t="shared" ref="J466" si="905">COUNTIF(G466:G475,"&lt;=-11,29")/H466</f>
        <v>0.33333333333333331</v>
      </c>
      <c r="K466">
        <v>-11.775737132074672</v>
      </c>
      <c r="L466" s="3">
        <f t="shared" ref="L466" si="906">COUNT(K466:K475)</f>
        <v>5</v>
      </c>
      <c r="M466" s="3">
        <f t="shared" ref="M466" si="907">10-L466</f>
        <v>5</v>
      </c>
      <c r="N466" s="11">
        <f t="shared" ref="N466" si="908">COUNTIF(K466:K475,"&lt;=-11,84")/L466</f>
        <v>0.8</v>
      </c>
      <c r="O466" s="7">
        <v>-11.191659464491808</v>
      </c>
      <c r="P466" s="3">
        <f t="shared" ref="P466" si="909">COUNT(O466:O475)</f>
        <v>4</v>
      </c>
      <c r="Q466" s="3">
        <f t="shared" ref="Q466" si="910">10-P466</f>
        <v>6</v>
      </c>
      <c r="R466" s="11">
        <f t="shared" ref="R466" si="911">COUNTIF(O466:O475,"&lt;=-11,21")/P466</f>
        <v>0.75</v>
      </c>
      <c r="S466" s="7">
        <v>-8.8001799143072059</v>
      </c>
      <c r="T466" s="3">
        <f t="shared" ref="T466" si="912">COUNT(S466:S475)</f>
        <v>10</v>
      </c>
      <c r="U466" s="3">
        <f t="shared" ref="U466" si="913">10-T466</f>
        <v>0</v>
      </c>
      <c r="V466" s="11">
        <f t="shared" ref="V466" si="914">COUNTIF(S466:S475,"&lt;=-6,98")/T466</f>
        <v>0.5</v>
      </c>
      <c r="W466" s="7">
        <v>-2.7910488609225252</v>
      </c>
      <c r="X466" s="3">
        <f t="shared" ref="X466" si="915">COUNT(W466:W475)</f>
        <v>6</v>
      </c>
      <c r="Y466" s="3">
        <f t="shared" ref="Y466" si="916">10-X466</f>
        <v>4</v>
      </c>
      <c r="Z466" s="11">
        <f t="shared" ref="Z466" si="917">COUNTIF(W466:W475,"&lt;=-10,28")/X466</f>
        <v>0.5</v>
      </c>
      <c r="AA466" s="7"/>
      <c r="AB466" s="3">
        <f t="shared" ref="AB466" si="918">COUNT(AA466:AA475)</f>
        <v>6</v>
      </c>
      <c r="AC466" s="3">
        <f t="shared" ref="AC466" si="919">10-AB466</f>
        <v>4</v>
      </c>
      <c r="AD466" s="11">
        <f t="shared" ref="AD466" si="920">COUNTIF(AA466:AA475,"&lt;=-9,10")/AB466</f>
        <v>0.5</v>
      </c>
      <c r="AE466" s="7">
        <v>-10.67471294392139</v>
      </c>
      <c r="AF466" s="3">
        <f t="shared" ref="AF466" si="921">COUNT(AE466:AE475)</f>
        <v>6</v>
      </c>
      <c r="AG466" s="3">
        <f t="shared" ref="AG466" si="922">10-AF466</f>
        <v>4</v>
      </c>
      <c r="AH466" s="11">
        <f t="shared" ref="AH466" si="923">COUNTIF(AE466:AE475,"&lt;=-9,99")/AF466</f>
        <v>0.33333333333333331</v>
      </c>
    </row>
    <row r="467" spans="1:34" x14ac:dyDescent="0.2">
      <c r="A467" s="7" t="s">
        <v>547</v>
      </c>
      <c r="B467" s="2" t="s">
        <v>37</v>
      </c>
      <c r="C467" s="7"/>
      <c r="D467" s="7"/>
      <c r="E467" s="7"/>
      <c r="F467" s="7"/>
      <c r="G467" s="7"/>
      <c r="H467"/>
      <c r="I467"/>
      <c r="J467"/>
      <c r="K467">
        <v>-13.241551934669785</v>
      </c>
      <c r="L467"/>
      <c r="M467"/>
      <c r="N467"/>
      <c r="O467" s="7">
        <v>-14.979402361974284</v>
      </c>
      <c r="P467" s="7"/>
      <c r="Q467" s="7"/>
      <c r="R467" s="7"/>
      <c r="S467" s="7">
        <v>-0.99157773508304059</v>
      </c>
      <c r="T467" s="7"/>
      <c r="U467" s="7"/>
      <c r="V467" s="7"/>
      <c r="W467" s="7">
        <v>-10.001323794230769</v>
      </c>
      <c r="X467"/>
      <c r="Y467"/>
      <c r="Z467"/>
      <c r="AA467" s="7">
        <v>-5.7551449581904359</v>
      </c>
      <c r="AB467" s="7"/>
      <c r="AC467" s="7"/>
      <c r="AD467" s="7"/>
      <c r="AE467" s="7">
        <v>-9.1049038367857804</v>
      </c>
      <c r="AF467" s="7"/>
      <c r="AG467" s="7"/>
      <c r="AH467" s="7"/>
    </row>
    <row r="468" spans="1:34" x14ac:dyDescent="0.2">
      <c r="A468" s="7" t="s">
        <v>548</v>
      </c>
      <c r="B468" s="2" t="s">
        <v>37</v>
      </c>
      <c r="C468" s="7"/>
      <c r="D468" s="7"/>
      <c r="E468" s="7"/>
      <c r="F468" s="7"/>
      <c r="G468" s="7"/>
      <c r="H468"/>
      <c r="I468"/>
      <c r="J468"/>
      <c r="K468"/>
      <c r="L468"/>
      <c r="M468"/>
      <c r="N468"/>
      <c r="O468" s="7"/>
      <c r="P468" s="7"/>
      <c r="Q468" s="7"/>
      <c r="R468" s="7"/>
      <c r="S468" s="7">
        <v>-8.2080996361936673</v>
      </c>
      <c r="T468" s="7"/>
      <c r="U468" s="7"/>
      <c r="V468" s="7"/>
      <c r="W468" s="7"/>
      <c r="X468"/>
      <c r="Y468"/>
      <c r="Z468"/>
      <c r="AA468" s="7">
        <v>-9.5977142039308703</v>
      </c>
      <c r="AB468" s="7"/>
      <c r="AC468" s="7"/>
      <c r="AD468" s="7"/>
      <c r="AE468" s="7">
        <v>-6.912707664365537</v>
      </c>
      <c r="AF468" s="7"/>
      <c r="AG468" s="7"/>
      <c r="AH468" s="7"/>
    </row>
    <row r="469" spans="1:34" x14ac:dyDescent="0.2">
      <c r="A469" s="7" t="s">
        <v>549</v>
      </c>
      <c r="B469" s="2" t="s">
        <v>37</v>
      </c>
      <c r="C469" s="7"/>
      <c r="D469" s="7"/>
      <c r="E469" s="7"/>
      <c r="F469" s="7"/>
      <c r="G469" s="7"/>
      <c r="H469"/>
      <c r="I469"/>
      <c r="J469"/>
      <c r="K469"/>
      <c r="L469"/>
      <c r="M469"/>
      <c r="N469"/>
      <c r="O469" s="7"/>
      <c r="P469" s="7"/>
      <c r="Q469" s="7"/>
      <c r="R469" s="7"/>
      <c r="S469" s="7">
        <v>-3.9250917947877331</v>
      </c>
      <c r="T469" s="7"/>
      <c r="U469" s="7"/>
      <c r="V469" s="7"/>
      <c r="W469" s="7">
        <v>-6.3081191281853011</v>
      </c>
      <c r="X469"/>
      <c r="Y469"/>
      <c r="Z469"/>
      <c r="AA469" s="7">
        <v>-8.2843327134814171</v>
      </c>
      <c r="AB469" s="7"/>
      <c r="AC469" s="7"/>
      <c r="AD469" s="7"/>
      <c r="AE469" s="7">
        <v>-9.7692511753583968</v>
      </c>
      <c r="AF469" s="7"/>
      <c r="AG469" s="7"/>
      <c r="AH469" s="7"/>
    </row>
    <row r="470" spans="1:34" x14ac:dyDescent="0.2">
      <c r="A470" s="7" t="s">
        <v>550</v>
      </c>
      <c r="B470" s="2" t="s">
        <v>37</v>
      </c>
      <c r="C470" s="7"/>
      <c r="D470" s="7"/>
      <c r="E470" s="7"/>
      <c r="F470" s="7"/>
      <c r="G470" s="7"/>
      <c r="H470"/>
      <c r="I470"/>
      <c r="J470"/>
      <c r="K470"/>
      <c r="L470"/>
      <c r="M470"/>
      <c r="N470"/>
      <c r="O470" s="7"/>
      <c r="P470" s="7"/>
      <c r="Q470" s="7"/>
      <c r="R470" s="7"/>
      <c r="S470" s="7">
        <v>-10.675266198588929</v>
      </c>
      <c r="T470" s="7"/>
      <c r="U470" s="7"/>
      <c r="V470" s="7"/>
      <c r="W470" s="7"/>
      <c r="X470"/>
      <c r="Y470"/>
      <c r="Z470"/>
      <c r="AA470" s="7"/>
      <c r="AB470" s="7"/>
      <c r="AC470" s="7"/>
      <c r="AD470" s="7"/>
      <c r="AE470" s="7"/>
      <c r="AF470" s="7"/>
      <c r="AG470" s="7"/>
      <c r="AH470" s="7"/>
    </row>
    <row r="471" spans="1:34" x14ac:dyDescent="0.2">
      <c r="A471" s="7" t="s">
        <v>551</v>
      </c>
      <c r="B471" s="2" t="s">
        <v>37</v>
      </c>
      <c r="C471" s="7"/>
      <c r="D471" s="7"/>
      <c r="E471" s="7"/>
      <c r="F471" s="7"/>
      <c r="G471" s="7"/>
      <c r="H471"/>
      <c r="I471"/>
      <c r="J471"/>
      <c r="K471"/>
      <c r="L471"/>
      <c r="M471"/>
      <c r="N471"/>
      <c r="O471" s="7"/>
      <c r="P471" s="7"/>
      <c r="Q471" s="7"/>
      <c r="R471" s="7"/>
      <c r="S471" s="7">
        <v>-10.63443067131313</v>
      </c>
      <c r="T471" s="7"/>
      <c r="U471" s="7"/>
      <c r="V471" s="7"/>
      <c r="W471" s="7"/>
      <c r="X471"/>
      <c r="Y471"/>
      <c r="Z471"/>
      <c r="AA471" s="7">
        <v>-8.1171546434418147</v>
      </c>
      <c r="AB471" s="7"/>
      <c r="AC471" s="7"/>
      <c r="AD471" s="7"/>
      <c r="AE471" s="7"/>
      <c r="AF471" s="7"/>
      <c r="AG471" s="7"/>
      <c r="AH471" s="7"/>
    </row>
    <row r="472" spans="1:34" x14ac:dyDescent="0.2">
      <c r="A472" s="7" t="s">
        <v>552</v>
      </c>
      <c r="B472" s="2" t="s">
        <v>37</v>
      </c>
      <c r="C472" s="7"/>
      <c r="D472" s="7"/>
      <c r="E472" s="7"/>
      <c r="F472" s="7"/>
      <c r="G472" s="7"/>
      <c r="H472"/>
      <c r="I472"/>
      <c r="J472"/>
      <c r="K472"/>
      <c r="L472"/>
      <c r="M472"/>
      <c r="N472"/>
      <c r="O472" s="7">
        <v>-11.675091551440779</v>
      </c>
      <c r="P472" s="7"/>
      <c r="Q472" s="7"/>
      <c r="R472" s="7"/>
      <c r="S472" s="7">
        <v>-1.0255694891141234</v>
      </c>
      <c r="T472" s="7"/>
      <c r="U472" s="7"/>
      <c r="V472" s="7"/>
      <c r="W472" s="7">
        <v>-13.866937985139577</v>
      </c>
      <c r="X472"/>
      <c r="Y472"/>
      <c r="Z472"/>
      <c r="AA472" s="7">
        <v>-14.843151570435692</v>
      </c>
      <c r="AB472" s="7"/>
      <c r="AC472" s="7"/>
      <c r="AD472" s="7"/>
      <c r="AE472" s="7">
        <v>-13.743107531591516</v>
      </c>
      <c r="AF472" s="7"/>
      <c r="AG472" s="7"/>
      <c r="AH472" s="7"/>
    </row>
    <row r="473" spans="1:34" x14ac:dyDescent="0.2">
      <c r="A473" s="7" t="s">
        <v>553</v>
      </c>
      <c r="B473" s="2" t="s">
        <v>37</v>
      </c>
      <c r="C473" s="7"/>
      <c r="D473" s="7"/>
      <c r="E473" s="7"/>
      <c r="F473" s="7"/>
      <c r="G473" s="7">
        <v>-15.162598313004034</v>
      </c>
      <c r="H473"/>
      <c r="I473"/>
      <c r="J473"/>
      <c r="K473">
        <v>-12.391019799262633</v>
      </c>
      <c r="L473"/>
      <c r="M473"/>
      <c r="N473"/>
      <c r="O473" s="7">
        <v>-11.292368958850011</v>
      </c>
      <c r="P473" s="7"/>
      <c r="Q473" s="7"/>
      <c r="R473" s="7"/>
      <c r="S473" s="7">
        <v>-6.3676029427165748</v>
      </c>
      <c r="T473" s="7"/>
      <c r="U473" s="7"/>
      <c r="V473" s="7"/>
      <c r="W473" s="7">
        <v>-11.636218485993858</v>
      </c>
      <c r="X473"/>
      <c r="Y473"/>
      <c r="Z473"/>
      <c r="AA473" s="7"/>
      <c r="AB473" s="7"/>
      <c r="AC473" s="7"/>
      <c r="AD473" s="7"/>
      <c r="AE473" s="7"/>
      <c r="AF473" s="7"/>
      <c r="AG473" s="7"/>
      <c r="AH473" s="7"/>
    </row>
    <row r="474" spans="1:34" x14ac:dyDescent="0.2">
      <c r="A474" s="7" t="s">
        <v>554</v>
      </c>
      <c r="B474" s="2" t="s">
        <v>37</v>
      </c>
      <c r="C474" s="7">
        <v>-10.910201467204834</v>
      </c>
      <c r="D474" s="7"/>
      <c r="E474" s="7"/>
      <c r="F474" s="7"/>
      <c r="G474" s="7">
        <v>-3.6490679811346989</v>
      </c>
      <c r="H474"/>
      <c r="I474"/>
      <c r="J474"/>
      <c r="K474">
        <v>-12.612622351533243</v>
      </c>
      <c r="L474"/>
      <c r="M474"/>
      <c r="N474"/>
      <c r="O474" s="7"/>
      <c r="P474" s="7"/>
      <c r="Q474" s="7"/>
      <c r="R474" s="7"/>
      <c r="S474" s="7">
        <v>-1.0004405132221292</v>
      </c>
      <c r="T474" s="7"/>
      <c r="U474" s="7"/>
      <c r="V474" s="7"/>
      <c r="W474" s="7"/>
      <c r="X474"/>
      <c r="Y474"/>
      <c r="Z474"/>
      <c r="AA474" s="7"/>
      <c r="AB474" s="7"/>
      <c r="AC474" s="7"/>
      <c r="AD474" s="7"/>
      <c r="AE474" s="7">
        <v>-5.9570093117023237</v>
      </c>
      <c r="AF474" s="7"/>
      <c r="AG474" s="7"/>
      <c r="AH474" s="7"/>
    </row>
    <row r="475" spans="1:34" x14ac:dyDescent="0.2">
      <c r="A475" s="7" t="s">
        <v>555</v>
      </c>
      <c r="B475" s="2" t="s">
        <v>37</v>
      </c>
      <c r="C475" s="7"/>
      <c r="D475" s="7"/>
      <c r="E475" s="7"/>
      <c r="F475" s="7"/>
      <c r="G475" s="7">
        <v>-9.7943412931345097</v>
      </c>
      <c r="H475"/>
      <c r="I475"/>
      <c r="J475"/>
      <c r="K475">
        <v>-15.078045214894297</v>
      </c>
      <c r="L475"/>
      <c r="M475"/>
      <c r="N475"/>
      <c r="O475" s="7"/>
      <c r="P475" s="7"/>
      <c r="Q475" s="7"/>
      <c r="R475" s="7"/>
      <c r="S475" s="7">
        <v>-12.950484903681783</v>
      </c>
      <c r="T475" s="7"/>
      <c r="U475" s="7"/>
      <c r="V475" s="7"/>
      <c r="W475" s="7">
        <v>-13.100851480289077</v>
      </c>
      <c r="X475"/>
      <c r="Y475"/>
      <c r="Z475"/>
      <c r="AA475" s="7">
        <v>-13.07706506558519</v>
      </c>
      <c r="AB475" s="7"/>
      <c r="AC475" s="7"/>
      <c r="AD475" s="7"/>
      <c r="AE475" s="7"/>
      <c r="AF475" s="7"/>
      <c r="AG475" s="7"/>
      <c r="AH475" s="7"/>
    </row>
    <row r="476" spans="1:34" x14ac:dyDescent="0.2">
      <c r="A476" s="7" t="s">
        <v>556</v>
      </c>
      <c r="B476" s="2" t="s">
        <v>44</v>
      </c>
      <c r="C476" s="7"/>
      <c r="D476" s="3">
        <f>COUNT(C476:C485)</f>
        <v>4</v>
      </c>
      <c r="E476" s="3">
        <f>10-D476</f>
        <v>6</v>
      </c>
      <c r="F476" s="11">
        <f>COUNTIF(C476:C485,"&lt;=-10,11")/D476</f>
        <v>0.5</v>
      </c>
      <c r="G476" s="7"/>
      <c r="H476" s="3">
        <f t="shared" ref="H476" si="924">COUNT(G476:G485)</f>
        <v>6</v>
      </c>
      <c r="I476" s="3">
        <f t="shared" ref="I476" si="925">10-H476</f>
        <v>4</v>
      </c>
      <c r="J476" s="11">
        <f t="shared" ref="J476" si="926">COUNTIF(G476:G485,"&lt;=-11,29")/H476</f>
        <v>0.33333333333333331</v>
      </c>
      <c r="K476">
        <v>-14.951604475368187</v>
      </c>
      <c r="L476" s="3">
        <f t="shared" ref="L476" si="927">COUNT(K476:K485)</f>
        <v>5</v>
      </c>
      <c r="M476" s="3">
        <f t="shared" ref="M476" si="928">10-L476</f>
        <v>5</v>
      </c>
      <c r="N476" s="11">
        <f t="shared" ref="N476" si="929">COUNTIF(K476:K485,"&lt;=-11,84")/L476</f>
        <v>1</v>
      </c>
      <c r="O476" s="7"/>
      <c r="P476" s="3">
        <f t="shared" ref="P476" si="930">COUNT(O476:O485)</f>
        <v>4</v>
      </c>
      <c r="Q476" s="3">
        <f t="shared" ref="Q476" si="931">10-P476</f>
        <v>6</v>
      </c>
      <c r="R476" s="11">
        <f t="shared" ref="R476" si="932">COUNTIF(O476:O485,"&lt;=-11,21")/P476</f>
        <v>0.75</v>
      </c>
      <c r="S476" s="7">
        <v>-12.561009758321877</v>
      </c>
      <c r="T476" s="3">
        <f t="shared" ref="T476" si="933">COUNT(S476:S485)</f>
        <v>10</v>
      </c>
      <c r="U476" s="3">
        <f t="shared" ref="U476" si="934">10-T476</f>
        <v>0</v>
      </c>
      <c r="V476" s="11">
        <f t="shared" ref="V476" si="935">COUNTIF(S476:S485,"&lt;=-6,98")/T476</f>
        <v>0.8</v>
      </c>
      <c r="W476" s="7">
        <v>-13.559373241484121</v>
      </c>
      <c r="X476" s="3">
        <f t="shared" ref="X476" si="936">COUNT(W476:W485)</f>
        <v>6</v>
      </c>
      <c r="Y476" s="3">
        <f t="shared" ref="Y476" si="937">10-X476</f>
        <v>4</v>
      </c>
      <c r="Z476" s="11">
        <f t="shared" ref="Z476" si="938">COUNTIF(W476:W485,"&lt;=-10,28")/X476</f>
        <v>0.33333333333333331</v>
      </c>
      <c r="AA476" s="7">
        <v>-12.950624326059078</v>
      </c>
      <c r="AB476" s="3">
        <f t="shared" ref="AB476" si="939">COUNT(AA476:AA485)</f>
        <v>6</v>
      </c>
      <c r="AC476" s="3">
        <f t="shared" ref="AC476" si="940">10-AB476</f>
        <v>4</v>
      </c>
      <c r="AD476" s="11">
        <f t="shared" ref="AD476" si="941">COUNTIF(AA476:AA485,"&lt;=-9,10")/AB476</f>
        <v>0.83333333333333337</v>
      </c>
      <c r="AE476" s="7">
        <v>-9.8505802872149015</v>
      </c>
      <c r="AF476" s="3">
        <f t="shared" ref="AF476" si="942">COUNT(AE476:AE485)</f>
        <v>4</v>
      </c>
      <c r="AG476" s="3">
        <f t="shared" ref="AG476" si="943">10-AF476</f>
        <v>6</v>
      </c>
      <c r="AH476" s="11">
        <f t="shared" ref="AH476" si="944">COUNTIF(AE476:AE485,"&lt;=-9,99")/AF476</f>
        <v>0.5</v>
      </c>
    </row>
    <row r="477" spans="1:34" x14ac:dyDescent="0.2">
      <c r="A477" s="7" t="s">
        <v>557</v>
      </c>
      <c r="B477" s="2" t="s">
        <v>44</v>
      </c>
      <c r="C477" s="7">
        <v>-8.3933334777165225</v>
      </c>
      <c r="D477" s="7"/>
      <c r="E477" s="7"/>
      <c r="F477" s="7"/>
      <c r="G477" s="7">
        <v>-7.9287334204504782</v>
      </c>
      <c r="H477"/>
      <c r="I477"/>
      <c r="J477"/>
      <c r="K477"/>
      <c r="L477"/>
      <c r="M477"/>
      <c r="N477"/>
      <c r="O477" s="7">
        <v>-9.3190316165196752</v>
      </c>
      <c r="P477" s="7"/>
      <c r="Q477" s="7"/>
      <c r="R477" s="7"/>
      <c r="S477" s="7">
        <v>-4.8912766799435214</v>
      </c>
      <c r="T477" s="7"/>
      <c r="U477" s="7"/>
      <c r="V477" s="7"/>
      <c r="W477" s="7">
        <v>-3.9234130422941451</v>
      </c>
      <c r="X477"/>
      <c r="Y477"/>
      <c r="Z477"/>
      <c r="AA477" s="7">
        <v>-10.90212913479343</v>
      </c>
      <c r="AB477" s="7"/>
      <c r="AC477" s="7"/>
      <c r="AD477" s="7"/>
      <c r="AE477" s="7"/>
      <c r="AF477" s="7"/>
      <c r="AG477" s="7"/>
      <c r="AH477" s="7"/>
    </row>
    <row r="478" spans="1:34" x14ac:dyDescent="0.2">
      <c r="A478" s="7" t="s">
        <v>558</v>
      </c>
      <c r="B478" s="2" t="s">
        <v>44</v>
      </c>
      <c r="C478" s="7"/>
      <c r="D478" s="7"/>
      <c r="E478" s="7"/>
      <c r="F478" s="7"/>
      <c r="G478" s="7">
        <v>-2.4042255394620775</v>
      </c>
      <c r="H478"/>
      <c r="I478"/>
      <c r="J478"/>
      <c r="K478"/>
      <c r="L478"/>
      <c r="M478"/>
      <c r="N478"/>
      <c r="O478" s="7"/>
      <c r="P478" s="7"/>
      <c r="Q478" s="7"/>
      <c r="R478" s="7"/>
      <c r="S478" s="7">
        <v>-8.9019706639511327</v>
      </c>
      <c r="T478" s="7"/>
      <c r="U478" s="7"/>
      <c r="V478" s="7"/>
      <c r="W478" s="7"/>
      <c r="X478"/>
      <c r="Y478"/>
      <c r="Z478"/>
      <c r="AA478" s="7">
        <v>-8.7707530683868953</v>
      </c>
      <c r="AB478" s="7"/>
      <c r="AC478" s="7"/>
      <c r="AD478" s="7"/>
      <c r="AE478" s="7"/>
      <c r="AF478" s="7"/>
      <c r="AG478" s="7"/>
      <c r="AH478" s="7"/>
    </row>
    <row r="479" spans="1:34" x14ac:dyDescent="0.2">
      <c r="A479" s="7" t="s">
        <v>559</v>
      </c>
      <c r="B479" s="2" t="s">
        <v>44</v>
      </c>
      <c r="C479" s="7">
        <v>-10.905122118573727</v>
      </c>
      <c r="D479" s="7"/>
      <c r="E479" s="7"/>
      <c r="F479" s="7"/>
      <c r="G479" s="7"/>
      <c r="H479"/>
      <c r="I479"/>
      <c r="J479"/>
      <c r="K479">
        <v>-12.607543002902137</v>
      </c>
      <c r="L479"/>
      <c r="M479"/>
      <c r="N479"/>
      <c r="O479" s="7">
        <v>-13.60842783604043</v>
      </c>
      <c r="P479" s="7"/>
      <c r="Q479" s="7"/>
      <c r="R479" s="7"/>
      <c r="S479" s="7">
        <v>-12.38687328729814</v>
      </c>
      <c r="T479" s="7"/>
      <c r="U479" s="7"/>
      <c r="V479" s="7"/>
      <c r="W479" s="7">
        <v>-13.215311769018072</v>
      </c>
      <c r="X479"/>
      <c r="Y479"/>
      <c r="Z479"/>
      <c r="AA479" s="7"/>
      <c r="AB479" s="7"/>
      <c r="AC479" s="7"/>
      <c r="AD479" s="7"/>
      <c r="AE479" s="7"/>
      <c r="AF479" s="7"/>
      <c r="AG479" s="7"/>
      <c r="AH479" s="7"/>
    </row>
    <row r="480" spans="1:34" x14ac:dyDescent="0.2">
      <c r="A480" s="7" t="s">
        <v>560</v>
      </c>
      <c r="B480" s="2" t="s">
        <v>44</v>
      </c>
      <c r="C480" s="7">
        <v>-13.521896115553714</v>
      </c>
      <c r="D480" s="7"/>
      <c r="E480" s="7"/>
      <c r="F480" s="7"/>
      <c r="G480" s="7">
        <v>-11.188540591565921</v>
      </c>
      <c r="H480"/>
      <c r="I480"/>
      <c r="J480"/>
      <c r="K480">
        <v>-12.902388904994762</v>
      </c>
      <c r="L480"/>
      <c r="M480"/>
      <c r="N480"/>
      <c r="O480" s="7">
        <v>-11.470314330856947</v>
      </c>
      <c r="P480" s="7"/>
      <c r="Q480" s="7"/>
      <c r="R480" s="7"/>
      <c r="S480" s="7">
        <v>-9.9924200288548715</v>
      </c>
      <c r="T480" s="7"/>
      <c r="U480" s="7"/>
      <c r="V480" s="7"/>
      <c r="W480" s="7">
        <v>0.65616235415628477</v>
      </c>
      <c r="X480"/>
      <c r="Y480"/>
      <c r="Z480"/>
      <c r="AA480" s="7">
        <v>-14.223336850573014</v>
      </c>
      <c r="AB480" s="7"/>
      <c r="AC480" s="7"/>
      <c r="AD480" s="7"/>
      <c r="AE480" s="7">
        <v>-8.8753652982852547</v>
      </c>
      <c r="AF480" s="7"/>
      <c r="AG480" s="7"/>
      <c r="AH480" s="7"/>
    </row>
    <row r="481" spans="1:34" x14ac:dyDescent="0.2">
      <c r="A481" s="7" t="s">
        <v>561</v>
      </c>
      <c r="B481" s="2" t="s">
        <v>44</v>
      </c>
      <c r="C481" s="7">
        <v>-9.7053506897768447</v>
      </c>
      <c r="D481" s="7"/>
      <c r="E481" s="7"/>
      <c r="F481" s="7"/>
      <c r="G481" s="7">
        <v>-14.657397384651301</v>
      </c>
      <c r="H481"/>
      <c r="I481"/>
      <c r="J481"/>
      <c r="K481">
        <v>-12.885818870909903</v>
      </c>
      <c r="L481"/>
      <c r="M481"/>
      <c r="N481"/>
      <c r="O481" s="7">
        <v>-15.109096125384641</v>
      </c>
      <c r="P481" s="7"/>
      <c r="Q481" s="7"/>
      <c r="R481" s="7"/>
      <c r="S481" s="7">
        <v>-11.565613481754989</v>
      </c>
      <c r="T481" s="7"/>
      <c r="U481" s="7"/>
      <c r="V481" s="7"/>
      <c r="W481" s="7"/>
      <c r="X481"/>
      <c r="Y481"/>
      <c r="Z481"/>
      <c r="AA481" s="7">
        <v>-11.232762025021099</v>
      </c>
      <c r="AB481" s="7"/>
      <c r="AC481" s="7"/>
      <c r="AD481" s="7"/>
      <c r="AE481" s="7"/>
      <c r="AF481" s="7"/>
      <c r="AG481" s="7"/>
      <c r="AH481" s="7"/>
    </row>
    <row r="482" spans="1:34" x14ac:dyDescent="0.2">
      <c r="A482" s="7" t="s">
        <v>562</v>
      </c>
      <c r="B482" s="2" t="s">
        <v>44</v>
      </c>
      <c r="C482" s="7"/>
      <c r="D482" s="7"/>
      <c r="E482" s="7"/>
      <c r="F482" s="7"/>
      <c r="G482" s="7"/>
      <c r="H482"/>
      <c r="I482"/>
      <c r="J482"/>
      <c r="K482"/>
      <c r="L482"/>
      <c r="M482"/>
      <c r="N482"/>
      <c r="O482" s="7"/>
      <c r="P482" s="7"/>
      <c r="Q482" s="7"/>
      <c r="R482" s="7"/>
      <c r="S482" s="7">
        <v>-11.297179422637406</v>
      </c>
      <c r="T482" s="7"/>
      <c r="U482" s="7"/>
      <c r="V482" s="7"/>
      <c r="W482" s="7"/>
      <c r="X482"/>
      <c r="Y482"/>
      <c r="Z482"/>
      <c r="AA482" s="7"/>
      <c r="AB482" s="7"/>
      <c r="AC482" s="7"/>
      <c r="AD482" s="7"/>
      <c r="AE482" s="7"/>
      <c r="AF482" s="7"/>
      <c r="AG482" s="7"/>
      <c r="AH482" s="7"/>
    </row>
    <row r="483" spans="1:34" x14ac:dyDescent="0.2">
      <c r="A483" s="7" t="s">
        <v>563</v>
      </c>
      <c r="B483" s="2" t="s">
        <v>44</v>
      </c>
      <c r="C483" s="7"/>
      <c r="D483" s="7"/>
      <c r="E483" s="7"/>
      <c r="F483" s="7"/>
      <c r="G483" s="7">
        <v>-14.083932001381413</v>
      </c>
      <c r="H483"/>
      <c r="I483"/>
      <c r="J483"/>
      <c r="K483"/>
      <c r="L483"/>
      <c r="M483"/>
      <c r="N483"/>
      <c r="O483" s="7"/>
      <c r="P483" s="7"/>
      <c r="Q483" s="7"/>
      <c r="R483" s="7"/>
      <c r="S483" s="7">
        <v>-6.6993663492572537</v>
      </c>
      <c r="T483" s="7"/>
      <c r="U483" s="7"/>
      <c r="V483" s="7"/>
      <c r="W483" s="7">
        <v>-7.9461174622888899</v>
      </c>
      <c r="X483"/>
      <c r="Y483"/>
      <c r="Z483"/>
      <c r="AA483" s="7"/>
      <c r="AB483" s="7"/>
      <c r="AC483" s="7"/>
      <c r="AD483" s="7"/>
      <c r="AE483" s="7">
        <v>-13.018684221544333</v>
      </c>
      <c r="AF483" s="7"/>
      <c r="AG483" s="7"/>
      <c r="AH483" s="7"/>
    </row>
    <row r="484" spans="1:34" x14ac:dyDescent="0.2">
      <c r="A484" s="7" t="s">
        <v>564</v>
      </c>
      <c r="B484" s="2" t="s">
        <v>44</v>
      </c>
      <c r="C484" s="7"/>
      <c r="D484" s="7"/>
      <c r="E484" s="7"/>
      <c r="F484" s="7"/>
      <c r="G484" s="7"/>
      <c r="H484"/>
      <c r="I484"/>
      <c r="J484"/>
      <c r="K484">
        <v>-12.622374117908613</v>
      </c>
      <c r="L484"/>
      <c r="M484"/>
      <c r="N484"/>
      <c r="O484" s="7"/>
      <c r="P484" s="7"/>
      <c r="Q484" s="7"/>
      <c r="R484" s="7"/>
      <c r="S484" s="7">
        <v>-13.816741901583457</v>
      </c>
      <c r="T484" s="7"/>
      <c r="U484" s="7"/>
      <c r="V484" s="7"/>
      <c r="W484" s="7"/>
      <c r="X484"/>
      <c r="Y484"/>
      <c r="Z484"/>
      <c r="AA484" s="7">
        <v>-11.621393968599502</v>
      </c>
      <c r="AB484" s="7"/>
      <c r="AC484" s="7"/>
      <c r="AD484" s="7"/>
      <c r="AE484" s="7">
        <v>-12.521349929755329</v>
      </c>
      <c r="AF484" s="7"/>
      <c r="AG484" s="7"/>
      <c r="AH484" s="7"/>
    </row>
    <row r="485" spans="1:34" x14ac:dyDescent="0.2">
      <c r="A485" s="7" t="s">
        <v>565</v>
      </c>
      <c r="B485" s="2" t="s">
        <v>44</v>
      </c>
      <c r="C485" s="7"/>
      <c r="D485" s="7"/>
      <c r="E485" s="7"/>
      <c r="F485" s="7"/>
      <c r="G485" s="7">
        <v>-9.3350890688704045</v>
      </c>
      <c r="H485"/>
      <c r="I485"/>
      <c r="J485"/>
      <c r="K485"/>
      <c r="L485"/>
      <c r="M485"/>
      <c r="N485"/>
      <c r="O485" s="7"/>
      <c r="P485" s="7"/>
      <c r="Q485" s="7"/>
      <c r="R485" s="7"/>
      <c r="S485" s="7">
        <v>-10.342840839525005</v>
      </c>
      <c r="T485" s="7"/>
      <c r="U485" s="7"/>
      <c r="V485" s="7"/>
      <c r="W485" s="7">
        <v>-5.8631570258826047</v>
      </c>
      <c r="X485"/>
      <c r="Y485"/>
      <c r="Z485"/>
      <c r="AA485" s="7"/>
      <c r="AB485" s="7"/>
      <c r="AC485" s="7"/>
      <c r="AD485" s="7"/>
      <c r="AE485" s="7"/>
      <c r="AF485" s="7"/>
      <c r="AG485" s="7"/>
      <c r="AH485" s="7"/>
    </row>
    <row r="486" spans="1:34" x14ac:dyDescent="0.2">
      <c r="A486" s="7" t="s">
        <v>566</v>
      </c>
      <c r="B486" s="2" t="s">
        <v>50</v>
      </c>
      <c r="C486" s="7">
        <v>-9.2349359940660101</v>
      </c>
      <c r="D486" s="3">
        <f>COUNT(C486:C495)</f>
        <v>6</v>
      </c>
      <c r="E486" s="3">
        <f>10-D486</f>
        <v>4</v>
      </c>
      <c r="F486" s="11">
        <f>COUNTIF(C486:C495,"&lt;=-10,11")/D486</f>
        <v>0.33333333333333331</v>
      </c>
      <c r="G486" s="7"/>
      <c r="H486" s="3">
        <f t="shared" ref="H486" si="945">COUNT(G486:G495)</f>
        <v>1</v>
      </c>
      <c r="I486" s="3">
        <f t="shared" ref="I486" si="946">10-H486</f>
        <v>9</v>
      </c>
      <c r="J486" s="11">
        <f t="shared" ref="J486" si="947">COUNTIF(G486:G495,"&lt;=-11,29")/H486</f>
        <v>1</v>
      </c>
      <c r="K486">
        <v>-10.384815855365643</v>
      </c>
      <c r="L486" s="3">
        <f t="shared" ref="L486" si="948">COUNT(K486:K495)</f>
        <v>7</v>
      </c>
      <c r="M486" s="3">
        <f t="shared" ref="M486" si="949">10-L486</f>
        <v>3</v>
      </c>
      <c r="N486" s="11">
        <f t="shared" ref="N486" si="950">COUNTIF(K486:K495,"&lt;=-11,84")/L486</f>
        <v>0.14285714285714285</v>
      </c>
      <c r="O486" s="7"/>
      <c r="P486" s="3">
        <f t="shared" ref="P486" si="951">COUNT(O486:O495)</f>
        <v>6</v>
      </c>
      <c r="Q486" s="3">
        <f t="shared" ref="Q486" si="952">10-P486</f>
        <v>4</v>
      </c>
      <c r="R486" s="11">
        <f t="shared" ref="R486" si="953">COUNTIF(O486:O495,"&lt;=-11,21")/P486</f>
        <v>0.16666666666666666</v>
      </c>
      <c r="S486" s="7">
        <v>-11.038615257677785</v>
      </c>
      <c r="T486" s="3">
        <f t="shared" ref="T486" si="954">COUNT(S486:S495)</f>
        <v>10</v>
      </c>
      <c r="U486" s="3">
        <f t="shared" ref="U486" si="955">10-T486</f>
        <v>0</v>
      </c>
      <c r="V486" s="11">
        <f t="shared" ref="V486" si="956">COUNTIF(S486:S495,"&lt;=-6,98")/T486</f>
        <v>0.4</v>
      </c>
      <c r="W486" s="7"/>
      <c r="X486" s="3">
        <f t="shared" ref="X486" si="957">COUNT(W486:W495)</f>
        <v>9</v>
      </c>
      <c r="Y486" s="3">
        <f t="shared" ref="Y486" si="958">10-X486</f>
        <v>1</v>
      </c>
      <c r="Z486" s="11">
        <f t="shared" ref="Z486" si="959">COUNTIF(W486:W495,"&lt;=-10,28")/X486</f>
        <v>0.55555555555555558</v>
      </c>
      <c r="AA486" s="7">
        <v>-11.843267324693834</v>
      </c>
      <c r="AB486" s="3">
        <f t="shared" ref="AB486" si="960">COUNT(AA486:AA495)</f>
        <v>8</v>
      </c>
      <c r="AC486" s="3">
        <f t="shared" ref="AC486" si="961">10-AB486</f>
        <v>2</v>
      </c>
      <c r="AD486" s="11">
        <f t="shared" ref="AD486" si="962">COUNTIF(AA486:AA495,"&lt;=-9,10")/AB486</f>
        <v>1</v>
      </c>
      <c r="AE486" s="7">
        <v>-7.1886344341720188</v>
      </c>
      <c r="AF486" s="3">
        <f t="shared" ref="AF486" si="963">COUNT(AE486:AE495)</f>
        <v>6</v>
      </c>
      <c r="AG486" s="3">
        <f t="shared" ref="AG486" si="964">10-AF486</f>
        <v>4</v>
      </c>
      <c r="AH486" s="11">
        <f t="shared" ref="AH486" si="965">COUNTIF(AE486:AE495,"&lt;=-9,99")/AF486</f>
        <v>0.5</v>
      </c>
    </row>
    <row r="487" spans="1:34" x14ac:dyDescent="0.2">
      <c r="A487" s="7" t="s">
        <v>567</v>
      </c>
      <c r="B487" s="2" t="s">
        <v>50</v>
      </c>
      <c r="C487" s="7"/>
      <c r="D487" s="7"/>
      <c r="E487" s="7"/>
      <c r="F487" s="7"/>
      <c r="G487" s="7"/>
      <c r="H487"/>
      <c r="I487"/>
      <c r="J487"/>
      <c r="K487"/>
      <c r="L487"/>
      <c r="M487"/>
      <c r="N487"/>
      <c r="O487" s="7"/>
      <c r="P487" s="7"/>
      <c r="Q487" s="7"/>
      <c r="R487" s="7"/>
      <c r="S487" s="7">
        <v>-10.626237184442402</v>
      </c>
      <c r="T487" s="7"/>
      <c r="U487" s="7"/>
      <c r="V487" s="7"/>
      <c r="W487" s="7">
        <v>-5.8697131654411772</v>
      </c>
      <c r="X487"/>
      <c r="Y487"/>
      <c r="Z487"/>
      <c r="AA487" s="7">
        <v>-13.015851752179604</v>
      </c>
      <c r="AB487" s="7"/>
      <c r="AC487" s="7"/>
      <c r="AD487" s="7"/>
      <c r="AE487" s="7">
        <v>-9.7458827118931168</v>
      </c>
      <c r="AF487" s="7"/>
      <c r="AG487" s="7"/>
      <c r="AH487" s="7"/>
    </row>
    <row r="488" spans="1:34" x14ac:dyDescent="0.2">
      <c r="A488" s="7" t="s">
        <v>568</v>
      </c>
      <c r="B488" s="2" t="s">
        <v>50</v>
      </c>
      <c r="C488" s="7">
        <v>-2.5968709050953835</v>
      </c>
      <c r="D488" s="7"/>
      <c r="E488" s="7"/>
      <c r="F488" s="7"/>
      <c r="G488" s="7"/>
      <c r="H488"/>
      <c r="I488"/>
      <c r="J488"/>
      <c r="K488">
        <v>-11.067476114200721</v>
      </c>
      <c r="L488"/>
      <c r="M488"/>
      <c r="N488"/>
      <c r="O488" s="7"/>
      <c r="P488" s="7"/>
      <c r="Q488" s="7"/>
      <c r="R488" s="7"/>
      <c r="S488" s="7">
        <v>-1.4706810093205487</v>
      </c>
      <c r="T488" s="7"/>
      <c r="U488" s="7"/>
      <c r="V488" s="7"/>
      <c r="W488" s="7">
        <v>-6.3533167854292927</v>
      </c>
      <c r="X488"/>
      <c r="Y488"/>
      <c r="Z488"/>
      <c r="AA488" s="7">
        <v>-9.4815334641704574</v>
      </c>
      <c r="AB488" s="7"/>
      <c r="AC488" s="7"/>
      <c r="AD488" s="7"/>
      <c r="AE488" s="7"/>
      <c r="AF488" s="7"/>
      <c r="AG488" s="7"/>
      <c r="AH488" s="7"/>
    </row>
    <row r="489" spans="1:34" x14ac:dyDescent="0.2">
      <c r="A489" s="7" t="s">
        <v>569</v>
      </c>
      <c r="B489" s="2" t="s">
        <v>50</v>
      </c>
      <c r="C489" s="7"/>
      <c r="D489" s="7"/>
      <c r="E489" s="7"/>
      <c r="F489" s="7"/>
      <c r="G489" s="7"/>
      <c r="H489"/>
      <c r="I489"/>
      <c r="J489"/>
      <c r="K489"/>
      <c r="L489"/>
      <c r="M489"/>
      <c r="N489"/>
      <c r="O489" s="7">
        <v>-11.910002510155216</v>
      </c>
      <c r="P489" s="7"/>
      <c r="Q489" s="7"/>
      <c r="R489" s="7"/>
      <c r="S489" s="7">
        <v>-3.4700865430925929</v>
      </c>
      <c r="T489" s="7"/>
      <c r="U489" s="7"/>
      <c r="V489" s="7"/>
      <c r="W489" s="7">
        <v>-10.364883349687808</v>
      </c>
      <c r="X489"/>
      <c r="Y489"/>
      <c r="Z489"/>
      <c r="AA489" s="7">
        <v>-13.078062529150129</v>
      </c>
      <c r="AB489" s="7"/>
      <c r="AC489" s="7"/>
      <c r="AD489" s="7"/>
      <c r="AE489" s="7"/>
      <c r="AF489" s="7"/>
      <c r="AG489" s="7"/>
      <c r="AH489" s="7"/>
    </row>
    <row r="490" spans="1:34" x14ac:dyDescent="0.2">
      <c r="A490" s="7" t="s">
        <v>570</v>
      </c>
      <c r="B490" s="2" t="s">
        <v>50</v>
      </c>
      <c r="C490" s="7"/>
      <c r="D490" s="7"/>
      <c r="E490" s="7"/>
      <c r="F490" s="7"/>
      <c r="G490" s="7"/>
      <c r="H490"/>
      <c r="I490"/>
      <c r="J490"/>
      <c r="K490">
        <v>-12.342960106383906</v>
      </c>
      <c r="L490"/>
      <c r="M490"/>
      <c r="N490"/>
      <c r="O490" s="7">
        <v>-10.758882438801042</v>
      </c>
      <c r="P490" s="7"/>
      <c r="Q490" s="7"/>
      <c r="R490" s="7"/>
      <c r="S490" s="7">
        <v>-10.537327890058751</v>
      </c>
      <c r="T490" s="7"/>
      <c r="U490" s="7"/>
      <c r="V490" s="7"/>
      <c r="W490" s="7">
        <v>-5.0318656352252447</v>
      </c>
      <c r="X490"/>
      <c r="Y490"/>
      <c r="Z490"/>
      <c r="AA490" s="7"/>
      <c r="AB490" s="7"/>
      <c r="AC490" s="7"/>
      <c r="AD490" s="7"/>
      <c r="AE490" s="7"/>
      <c r="AF490" s="7"/>
      <c r="AG490" s="7"/>
      <c r="AH490" s="7"/>
    </row>
    <row r="491" spans="1:34" x14ac:dyDescent="0.2">
      <c r="A491" s="7" t="s">
        <v>571</v>
      </c>
      <c r="B491" s="2" t="s">
        <v>50</v>
      </c>
      <c r="C491" s="7">
        <v>-13.271867527598513</v>
      </c>
      <c r="D491" s="7"/>
      <c r="E491" s="7"/>
      <c r="F491" s="7"/>
      <c r="G491" s="7"/>
      <c r="H491"/>
      <c r="I491"/>
      <c r="J491"/>
      <c r="K491">
        <v>-8.8450053949819569</v>
      </c>
      <c r="L491"/>
      <c r="M491"/>
      <c r="N491"/>
      <c r="O491" s="7">
        <v>-10.345816624985606</v>
      </c>
      <c r="P491" s="7"/>
      <c r="Q491" s="7"/>
      <c r="R491" s="7"/>
      <c r="S491" s="7">
        <v>-2.5753818004318356</v>
      </c>
      <c r="T491" s="7"/>
      <c r="U491" s="7"/>
      <c r="V491" s="7"/>
      <c r="W491" s="7">
        <v>-13.9970946773217</v>
      </c>
      <c r="X491"/>
      <c r="Y491"/>
      <c r="Z491"/>
      <c r="AA491" s="7">
        <v>-14.973308262617817</v>
      </c>
      <c r="AB491" s="7"/>
      <c r="AC491" s="7"/>
      <c r="AD491" s="7"/>
      <c r="AE491" s="7">
        <v>-12.87326422377364</v>
      </c>
      <c r="AF491" s="7"/>
      <c r="AG491" s="7"/>
      <c r="AH491" s="7"/>
    </row>
    <row r="492" spans="1:34" x14ac:dyDescent="0.2">
      <c r="A492" s="7" t="s">
        <v>572</v>
      </c>
      <c r="B492" s="2" t="s">
        <v>50</v>
      </c>
      <c r="C492" s="7">
        <v>-11.619502567289359</v>
      </c>
      <c r="D492" s="7"/>
      <c r="E492" s="7"/>
      <c r="F492" s="7"/>
      <c r="G492" s="7"/>
      <c r="H492"/>
      <c r="I492"/>
      <c r="J492"/>
      <c r="K492">
        <v>-11.556388705254793</v>
      </c>
      <c r="L492"/>
      <c r="M492"/>
      <c r="N492"/>
      <c r="O492" s="7"/>
      <c r="P492" s="7"/>
      <c r="Q492" s="7"/>
      <c r="R492" s="7"/>
      <c r="S492" s="7">
        <v>-5.0733477394438893</v>
      </c>
      <c r="T492" s="7"/>
      <c r="U492" s="7"/>
      <c r="V492" s="7"/>
      <c r="W492" s="7">
        <v>-15.251620312621069</v>
      </c>
      <c r="X492"/>
      <c r="Y492"/>
      <c r="Z492"/>
      <c r="AA492" s="7">
        <v>-9.9990152074213015</v>
      </c>
      <c r="AB492" s="7"/>
      <c r="AC492" s="7"/>
      <c r="AD492" s="7"/>
      <c r="AE492" s="7">
        <v>-14.54282735835185</v>
      </c>
      <c r="AF492" s="7"/>
      <c r="AG492" s="7"/>
      <c r="AH492" s="7"/>
    </row>
    <row r="493" spans="1:34" x14ac:dyDescent="0.2">
      <c r="A493" s="7" t="s">
        <v>573</v>
      </c>
      <c r="B493" s="2" t="s">
        <v>50</v>
      </c>
      <c r="C493" s="7"/>
      <c r="D493" s="7"/>
      <c r="E493" s="7"/>
      <c r="F493" s="7"/>
      <c r="G493" s="7">
        <v>-14.083553145167466</v>
      </c>
      <c r="H493"/>
      <c r="I493"/>
      <c r="J493"/>
      <c r="K493"/>
      <c r="L493"/>
      <c r="M493"/>
      <c r="N493"/>
      <c r="O493" s="7">
        <v>-10.213323791013442</v>
      </c>
      <c r="P493" s="7"/>
      <c r="Q493" s="7"/>
      <c r="R493" s="7"/>
      <c r="S493" s="7">
        <v>-5.2422349746018906</v>
      </c>
      <c r="T493" s="7"/>
      <c r="U493" s="7"/>
      <c r="V493" s="7"/>
      <c r="W493" s="7">
        <v>-11.40517022471224</v>
      </c>
      <c r="X493"/>
      <c r="Y493"/>
      <c r="Z493"/>
      <c r="AA493" s="7">
        <v>-13.118349404174561</v>
      </c>
      <c r="AB493" s="7"/>
      <c r="AC493" s="7"/>
      <c r="AD493" s="7"/>
      <c r="AE493" s="7"/>
      <c r="AF493" s="7"/>
      <c r="AG493" s="7"/>
      <c r="AH493" s="7"/>
    </row>
    <row r="494" spans="1:34" x14ac:dyDescent="0.2">
      <c r="A494" s="7" t="s">
        <v>574</v>
      </c>
      <c r="B494" s="2" t="s">
        <v>50</v>
      </c>
      <c r="C494" s="7">
        <v>-9.8201824975316026</v>
      </c>
      <c r="D494" s="7"/>
      <c r="E494" s="7"/>
      <c r="F494" s="7"/>
      <c r="G494" s="7"/>
      <c r="H494"/>
      <c r="I494"/>
      <c r="J494"/>
      <c r="K494">
        <v>-9.522603381860014</v>
      </c>
      <c r="L494"/>
      <c r="M494"/>
      <c r="N494"/>
      <c r="O494" s="7">
        <v>-10.523488214998306</v>
      </c>
      <c r="P494" s="7"/>
      <c r="Q494" s="7"/>
      <c r="R494" s="7"/>
      <c r="S494" s="7">
        <v>-9.494578744198412</v>
      </c>
      <c r="T494" s="7"/>
      <c r="U494" s="7"/>
      <c r="V494" s="7"/>
      <c r="W494" s="7">
        <v>-7.0714784589223791</v>
      </c>
      <c r="X494"/>
      <c r="Y494"/>
      <c r="Z494"/>
      <c r="AA494" s="7">
        <v>-11.106585733272063</v>
      </c>
      <c r="AB494" s="7"/>
      <c r="AC494" s="7"/>
      <c r="AD494" s="7"/>
      <c r="AE494" s="7">
        <v>-7.0065416944278862</v>
      </c>
      <c r="AF494" s="7"/>
      <c r="AG494" s="7"/>
      <c r="AH494" s="7"/>
    </row>
    <row r="495" spans="1:34" x14ac:dyDescent="0.2">
      <c r="A495" s="7" t="s">
        <v>575</v>
      </c>
      <c r="B495" s="2" t="s">
        <v>50</v>
      </c>
      <c r="C495" s="7">
        <v>-9.4247105085445995</v>
      </c>
      <c r="D495" s="7"/>
      <c r="E495" s="7"/>
      <c r="F495" s="7"/>
      <c r="G495" s="7"/>
      <c r="H495"/>
      <c r="I495"/>
      <c r="J495"/>
      <c r="K495">
        <v>-10.311555964010438</v>
      </c>
      <c r="L495"/>
      <c r="M495"/>
      <c r="N495"/>
      <c r="O495" s="7">
        <v>-10.727478296427574</v>
      </c>
      <c r="P495" s="7"/>
      <c r="Q495" s="7"/>
      <c r="R495" s="7"/>
      <c r="S495" s="7">
        <v>-5.0199115299446708</v>
      </c>
      <c r="T495" s="7"/>
      <c r="U495" s="7"/>
      <c r="V495" s="7"/>
      <c r="W495" s="7">
        <v>-13.37875634876367</v>
      </c>
      <c r="X495"/>
      <c r="Y495"/>
      <c r="Z495"/>
      <c r="AA495" s="7"/>
      <c r="AB495" s="7"/>
      <c r="AC495" s="7"/>
      <c r="AD495" s="7"/>
      <c r="AE495" s="7">
        <v>-12.085000893773296</v>
      </c>
      <c r="AF495" s="7"/>
      <c r="AG495" s="7"/>
      <c r="AH495" s="7"/>
    </row>
    <row r="496" spans="1:34" x14ac:dyDescent="0.2">
      <c r="A496" s="7" t="s">
        <v>576</v>
      </c>
      <c r="B496" s="2" t="s">
        <v>66</v>
      </c>
      <c r="C496" s="7"/>
      <c r="D496" s="3">
        <f>COUNT(C496:C505)</f>
        <v>4</v>
      </c>
      <c r="E496" s="3">
        <f>10-D496</f>
        <v>6</v>
      </c>
      <c r="F496" s="11">
        <f>COUNTIF(C496:C505,"&lt;=-10,11")/D496</f>
        <v>0.75</v>
      </c>
      <c r="G496" s="7"/>
      <c r="H496" s="3">
        <f t="shared" ref="H496" si="966">COUNT(G496:G505)</f>
        <v>1</v>
      </c>
      <c r="I496" s="3">
        <f t="shared" ref="I496" si="967">10-H496</f>
        <v>9</v>
      </c>
      <c r="J496" s="11">
        <f t="shared" ref="J496" si="968">COUNTIF(G496:G505,"&lt;=-11,29")/H496</f>
        <v>0</v>
      </c>
      <c r="K496"/>
      <c r="L496" s="3">
        <f t="shared" ref="L496" si="969">COUNT(K496:K505)</f>
        <v>5</v>
      </c>
      <c r="M496" s="3">
        <f t="shared" ref="M496" si="970">10-L496</f>
        <v>5</v>
      </c>
      <c r="N496" s="11">
        <f t="shared" ref="N496" si="971">COUNTIF(K496:K505,"&lt;=-11,84")/L496</f>
        <v>0.8</v>
      </c>
      <c r="O496" s="7">
        <v>-8.4969398162103378</v>
      </c>
      <c r="P496" s="3">
        <f t="shared" ref="P496" si="972">COUNT(O496:O505)</f>
        <v>6</v>
      </c>
      <c r="Q496" s="3">
        <f t="shared" ref="Q496" si="973">10-P496</f>
        <v>4</v>
      </c>
      <c r="R496" s="11">
        <f t="shared" ref="R496" si="974">COUNTIF(O496:O505,"&lt;=-11,21")/P496</f>
        <v>0.66666666666666663</v>
      </c>
      <c r="S496" s="7">
        <v>-10.012350861634253</v>
      </c>
      <c r="T496" s="3">
        <f t="shared" ref="T496" si="975">COUNT(S496:S505)</f>
        <v>10</v>
      </c>
      <c r="U496" s="3">
        <f t="shared" ref="U496" si="976">10-T496</f>
        <v>0</v>
      </c>
      <c r="V496" s="11">
        <f t="shared" ref="V496" si="977">COUNTIF(S496:S505,"&lt;=-6,98")/T496</f>
        <v>0.3</v>
      </c>
      <c r="W496" s="7">
        <v>-8.0721148894606394</v>
      </c>
      <c r="X496" s="3">
        <f t="shared" ref="X496" si="978">COUNT(W496:W505)</f>
        <v>7</v>
      </c>
      <c r="Y496" s="3">
        <f t="shared" ref="Y496" si="979">10-X496</f>
        <v>3</v>
      </c>
      <c r="Z496" s="11">
        <f t="shared" ref="Z496" si="980">COUNTIF(W496:W505,"&lt;=-10,28")/X496</f>
        <v>0.42857142857142855</v>
      </c>
      <c r="AA496" s="7">
        <v>-10.986927930092612</v>
      </c>
      <c r="AB496" s="3">
        <f t="shared" ref="AB496" si="981">COUNT(AA496:AA505)</f>
        <v>7</v>
      </c>
      <c r="AC496" s="3">
        <f t="shared" ref="AC496" si="982">10-AB496</f>
        <v>3</v>
      </c>
      <c r="AD496" s="11">
        <f t="shared" ref="AD496" si="983">COUNTIF(AA496:AA505,"&lt;=-9,10")/AB496</f>
        <v>0.5714285714285714</v>
      </c>
      <c r="AE496" s="7"/>
      <c r="AF496" s="3">
        <f t="shared" ref="AF496" si="984">COUNT(AE496:AE505)</f>
        <v>4</v>
      </c>
      <c r="AG496" s="3">
        <f t="shared" ref="AG496" si="985">10-AF496</f>
        <v>6</v>
      </c>
      <c r="AH496" s="11">
        <f t="shared" ref="AH496" si="986">COUNTIF(AE496:AE505,"&lt;=-9,99")/AF496</f>
        <v>0.5</v>
      </c>
    </row>
    <row r="497" spans="1:34" x14ac:dyDescent="0.2">
      <c r="A497" s="7" t="s">
        <v>577</v>
      </c>
      <c r="B497" s="2" t="s">
        <v>66</v>
      </c>
      <c r="C497" s="7">
        <v>-12.296479364828338</v>
      </c>
      <c r="D497" s="7"/>
      <c r="E497" s="7"/>
      <c r="F497" s="7"/>
      <c r="G497" s="7"/>
      <c r="H497"/>
      <c r="I497"/>
      <c r="J497"/>
      <c r="K497"/>
      <c r="L497"/>
      <c r="M497"/>
      <c r="N497"/>
      <c r="O497" s="7"/>
      <c r="P497" s="7"/>
      <c r="Q497" s="7"/>
      <c r="R497" s="7"/>
      <c r="S497" s="7">
        <v>-4.9789489120308303</v>
      </c>
      <c r="T497" s="7"/>
      <c r="U497" s="7"/>
      <c r="V497" s="7"/>
      <c r="W497" s="7"/>
      <c r="X497"/>
      <c r="Y497"/>
      <c r="Z497"/>
      <c r="AA497" s="7"/>
      <c r="AB497" s="7"/>
      <c r="AC497" s="7"/>
      <c r="AD497" s="7"/>
      <c r="AE497" s="7"/>
      <c r="AF497" s="7"/>
      <c r="AG497" s="7"/>
      <c r="AH497" s="7"/>
    </row>
    <row r="498" spans="1:34" x14ac:dyDescent="0.2">
      <c r="A498" s="7" t="s">
        <v>578</v>
      </c>
      <c r="B498" s="2" t="s">
        <v>66</v>
      </c>
      <c r="C498" s="7">
        <v>-5.4559130492551553</v>
      </c>
      <c r="D498" s="7"/>
      <c r="E498" s="7"/>
      <c r="F498" s="7"/>
      <c r="G498" s="7">
        <v>-8.9491060125582784</v>
      </c>
      <c r="H498"/>
      <c r="I498"/>
      <c r="J498"/>
      <c r="K498">
        <v>-9.8149574194321687</v>
      </c>
      <c r="L498"/>
      <c r="M498"/>
      <c r="N498"/>
      <c r="O498" s="7">
        <v>-8.2715217363466511</v>
      </c>
      <c r="P498" s="7"/>
      <c r="Q498" s="7"/>
      <c r="R498" s="7"/>
      <c r="S498" s="7">
        <v>-1.426660486908337</v>
      </c>
      <c r="T498" s="7"/>
      <c r="U498" s="7"/>
      <c r="V498" s="7"/>
      <c r="W498" s="7">
        <v>-8.2707230921030526</v>
      </c>
      <c r="X498"/>
      <c r="Y498"/>
      <c r="Z498"/>
      <c r="AA498" s="7">
        <v>-5.8139772701230621</v>
      </c>
      <c r="AB498" s="7"/>
      <c r="AC498" s="7"/>
      <c r="AD498" s="7"/>
      <c r="AE498" s="7">
        <v>-4.8951735459490324</v>
      </c>
      <c r="AF498" s="7"/>
      <c r="AG498" s="7"/>
      <c r="AH498" s="7"/>
    </row>
    <row r="499" spans="1:34" x14ac:dyDescent="0.2">
      <c r="A499" s="7" t="s">
        <v>579</v>
      </c>
      <c r="B499" s="2" t="s">
        <v>66</v>
      </c>
      <c r="C499" s="7"/>
      <c r="D499" s="7"/>
      <c r="E499" s="7"/>
      <c r="F499" s="7"/>
      <c r="G499" s="7"/>
      <c r="H499"/>
      <c r="I499"/>
      <c r="J499"/>
      <c r="K499"/>
      <c r="L499"/>
      <c r="M499"/>
      <c r="N499"/>
      <c r="O499" s="7"/>
      <c r="P499" s="7"/>
      <c r="Q499" s="7"/>
      <c r="R499" s="7"/>
      <c r="S499" s="7">
        <v>-11.455510846525886</v>
      </c>
      <c r="T499" s="7"/>
      <c r="U499" s="7"/>
      <c r="V499" s="7"/>
      <c r="W499" s="7">
        <v>-12.45387432968813</v>
      </c>
      <c r="X499"/>
      <c r="Y499"/>
      <c r="Z499"/>
      <c r="AA499" s="7">
        <v>-11.845125414263087</v>
      </c>
      <c r="AB499" s="7"/>
      <c r="AC499" s="7"/>
      <c r="AD499" s="7"/>
      <c r="AE499" s="7">
        <v>-9.423153280531551</v>
      </c>
      <c r="AF499" s="7"/>
      <c r="AG499" s="7"/>
      <c r="AH499" s="7"/>
    </row>
    <row r="500" spans="1:34" x14ac:dyDescent="0.2">
      <c r="A500" s="7" t="s">
        <v>580</v>
      </c>
      <c r="B500" s="2" t="s">
        <v>66</v>
      </c>
      <c r="C500" s="7"/>
      <c r="D500" s="7"/>
      <c r="E500" s="7"/>
      <c r="F500" s="7"/>
      <c r="G500" s="7"/>
      <c r="H500"/>
      <c r="I500"/>
      <c r="J500"/>
      <c r="K500"/>
      <c r="L500"/>
      <c r="M500"/>
      <c r="N500"/>
      <c r="O500" s="7"/>
      <c r="P500" s="7"/>
      <c r="Q500" s="7"/>
      <c r="R500" s="7"/>
      <c r="S500" s="7">
        <v>-5.0392445303833737</v>
      </c>
      <c r="T500" s="7"/>
      <c r="U500" s="7"/>
      <c r="V500" s="7"/>
      <c r="W500" s="7"/>
      <c r="X500"/>
      <c r="Y500"/>
      <c r="Z500"/>
      <c r="AA500" s="7">
        <v>1.4739708762194599</v>
      </c>
      <c r="AB500" s="7"/>
      <c r="AC500" s="7"/>
      <c r="AD500" s="7"/>
      <c r="AE500" s="7">
        <v>-10.407766400671223</v>
      </c>
      <c r="AF500" s="7"/>
      <c r="AG500" s="7"/>
      <c r="AH500" s="7"/>
    </row>
    <row r="501" spans="1:34" x14ac:dyDescent="0.2">
      <c r="A501" s="7" t="s">
        <v>581</v>
      </c>
      <c r="B501" s="2" t="s">
        <v>66</v>
      </c>
      <c r="C501" s="7">
        <v>-11.176580827987554</v>
      </c>
      <c r="D501" s="7"/>
      <c r="E501" s="7"/>
      <c r="F501" s="7"/>
      <c r="G501" s="7"/>
      <c r="H501"/>
      <c r="I501"/>
      <c r="J501"/>
      <c r="K501">
        <v>-12.998300640688308</v>
      </c>
      <c r="L501"/>
      <c r="M501"/>
      <c r="N501"/>
      <c r="O501" s="7">
        <v>-12.414222973105446</v>
      </c>
      <c r="P501" s="7"/>
      <c r="Q501" s="7"/>
      <c r="R501" s="7"/>
      <c r="S501" s="7">
        <v>-0.74372440837967013</v>
      </c>
      <c r="T501" s="7"/>
      <c r="U501" s="7"/>
      <c r="V501" s="7"/>
      <c r="W501" s="7">
        <v>-12.557159806323295</v>
      </c>
      <c r="X501"/>
      <c r="Y501"/>
      <c r="Z501"/>
      <c r="AA501" s="7">
        <v>-4.8150117654810556</v>
      </c>
      <c r="AB501" s="7"/>
      <c r="AC501" s="7"/>
      <c r="AD501" s="7"/>
      <c r="AE501" s="7"/>
      <c r="AF501" s="7"/>
      <c r="AG501" s="7"/>
      <c r="AH501" s="7"/>
    </row>
    <row r="502" spans="1:34" x14ac:dyDescent="0.2">
      <c r="A502" s="7" t="s">
        <v>582</v>
      </c>
      <c r="B502" s="2" t="s">
        <v>66</v>
      </c>
      <c r="C502" s="7"/>
      <c r="D502" s="7"/>
      <c r="E502" s="7"/>
      <c r="F502" s="7"/>
      <c r="G502" s="7"/>
      <c r="H502"/>
      <c r="I502"/>
      <c r="J502"/>
      <c r="K502">
        <v>-12.297409909504962</v>
      </c>
      <c r="L502"/>
      <c r="M502"/>
      <c r="N502"/>
      <c r="O502" s="7">
        <v>-12.713332241922096</v>
      </c>
      <c r="P502" s="7"/>
      <c r="Q502" s="7"/>
      <c r="R502" s="7"/>
      <c r="S502" s="7">
        <v>1.1850609132943468</v>
      </c>
      <c r="T502" s="7"/>
      <c r="U502" s="7"/>
      <c r="V502" s="7"/>
      <c r="W502" s="7">
        <v>-8.8177158343705546</v>
      </c>
      <c r="X502"/>
      <c r="Y502"/>
      <c r="Z502"/>
      <c r="AA502" s="7"/>
      <c r="AB502" s="7"/>
      <c r="AC502" s="7"/>
      <c r="AD502" s="7"/>
      <c r="AE502" s="7"/>
      <c r="AF502" s="7"/>
      <c r="AG502" s="7"/>
      <c r="AH502" s="7"/>
    </row>
    <row r="503" spans="1:34" x14ac:dyDescent="0.2">
      <c r="A503" s="7" t="s">
        <v>583</v>
      </c>
      <c r="B503" s="2" t="s">
        <v>66</v>
      </c>
      <c r="C503" s="7">
        <v>-10.635745343335294</v>
      </c>
      <c r="D503" s="7"/>
      <c r="E503" s="7"/>
      <c r="F503" s="7"/>
      <c r="G503" s="7"/>
      <c r="H503"/>
      <c r="I503"/>
      <c r="J503"/>
      <c r="K503">
        <v>-13.970434443163217</v>
      </c>
      <c r="L503"/>
      <c r="M503"/>
      <c r="N503"/>
      <c r="O503" s="7">
        <v>-13.386356775580355</v>
      </c>
      <c r="P503" s="7"/>
      <c r="Q503" s="7"/>
      <c r="R503" s="7"/>
      <c r="S503" s="7">
        <v>1.2647810483187207</v>
      </c>
      <c r="T503" s="7"/>
      <c r="U503" s="7"/>
      <c r="V503" s="7"/>
      <c r="W503" s="7"/>
      <c r="X503"/>
      <c r="Y503"/>
      <c r="Z503"/>
      <c r="AA503" s="7">
        <v>-11.96945429385411</v>
      </c>
      <c r="AB503" s="7"/>
      <c r="AC503" s="7"/>
      <c r="AD503" s="7"/>
      <c r="AE503" s="7"/>
      <c r="AF503" s="7"/>
      <c r="AG503" s="7"/>
      <c r="AH503" s="7"/>
    </row>
    <row r="504" spans="1:34" x14ac:dyDescent="0.2">
      <c r="A504" s="7" t="s">
        <v>584</v>
      </c>
      <c r="B504" s="2" t="s">
        <v>66</v>
      </c>
      <c r="C504" s="7"/>
      <c r="D504" s="7"/>
      <c r="E504" s="7"/>
      <c r="F504" s="7"/>
      <c r="G504" s="7"/>
      <c r="H504"/>
      <c r="I504"/>
      <c r="J504"/>
      <c r="K504">
        <v>-13.062241475531652</v>
      </c>
      <c r="L504"/>
      <c r="M504"/>
      <c r="N504"/>
      <c r="O504" s="7">
        <v>-11.478163807948787</v>
      </c>
      <c r="P504" s="7"/>
      <c r="Q504" s="7"/>
      <c r="R504" s="7"/>
      <c r="S504" s="7">
        <v>-6.8574381653866761</v>
      </c>
      <c r="T504" s="7"/>
      <c r="U504" s="7"/>
      <c r="V504" s="7"/>
      <c r="W504" s="7">
        <v>0.15490873275844433</v>
      </c>
      <c r="X504"/>
      <c r="Y504"/>
      <c r="Z504"/>
      <c r="AA504" s="7">
        <v>-12.79822692038875</v>
      </c>
      <c r="AB504" s="7"/>
      <c r="AC504" s="7"/>
      <c r="AD504" s="7"/>
      <c r="AE504" s="7"/>
      <c r="AF504" s="7"/>
      <c r="AG504" s="7"/>
      <c r="AH504" s="7"/>
    </row>
    <row r="505" spans="1:34" x14ac:dyDescent="0.2">
      <c r="A505" s="7" t="s">
        <v>585</v>
      </c>
      <c r="B505" s="2" t="s">
        <v>66</v>
      </c>
      <c r="C505" s="7"/>
      <c r="D505" s="7"/>
      <c r="E505" s="7"/>
      <c r="F505" s="7"/>
      <c r="G505" s="7"/>
      <c r="H505"/>
      <c r="I505"/>
      <c r="J505"/>
      <c r="K505"/>
      <c r="L505"/>
      <c r="M505"/>
      <c r="N505"/>
      <c r="O505" s="7"/>
      <c r="P505" s="7"/>
      <c r="Q505" s="7"/>
      <c r="R505" s="7"/>
      <c r="S505" s="7">
        <v>-9.7147747363418464</v>
      </c>
      <c r="T505" s="7"/>
      <c r="U505" s="7"/>
      <c r="V505" s="7"/>
      <c r="W505" s="7">
        <v>-11.265679242532869</v>
      </c>
      <c r="X505"/>
      <c r="Y505"/>
      <c r="Z505"/>
      <c r="AA505" s="7"/>
      <c r="AB505" s="7"/>
      <c r="AC505" s="7"/>
      <c r="AD505" s="7"/>
      <c r="AE505" s="7">
        <v>-11.293851882429857</v>
      </c>
      <c r="AF505" s="7"/>
      <c r="AG505" s="7"/>
      <c r="AH505" s="7"/>
    </row>
    <row r="506" spans="1:34" x14ac:dyDescent="0.2">
      <c r="A506" s="7" t="s">
        <v>586</v>
      </c>
      <c r="B506" s="2" t="s">
        <v>5</v>
      </c>
      <c r="C506" s="7"/>
      <c r="D506" s="3">
        <f>COUNT(C506:C515)</f>
        <v>2</v>
      </c>
      <c r="E506" s="3">
        <f>10-D506</f>
        <v>8</v>
      </c>
      <c r="F506" s="11">
        <f>COUNTIF(C506:C515,"&lt;=-10,11")/D506</f>
        <v>0.5</v>
      </c>
      <c r="G506" s="7">
        <v>-11.898027308408556</v>
      </c>
      <c r="H506" s="3">
        <f t="shared" ref="H506" si="987">COUNT(G506:G515)</f>
        <v>1</v>
      </c>
      <c r="I506" s="3">
        <f t="shared" ref="I506" si="988">10-H506</f>
        <v>9</v>
      </c>
      <c r="J506" s="11">
        <f t="shared" ref="J506" si="989">COUNTIF(G506:G515,"&lt;=-11,29")/H506</f>
        <v>1</v>
      </c>
      <c r="K506"/>
      <c r="L506" s="3">
        <f t="shared" ref="L506" si="990">COUNT(K506:K515)</f>
        <v>3</v>
      </c>
      <c r="M506" s="3">
        <f t="shared" ref="M506" si="991">10-L506</f>
        <v>7</v>
      </c>
      <c r="N506" s="11">
        <f t="shared" ref="N506" si="992">COUNTIF(K506:K515,"&lt;=-11,84")/L506</f>
        <v>0.66666666666666663</v>
      </c>
      <c r="O506" s="7"/>
      <c r="P506" s="3">
        <f t="shared" ref="P506" si="993">COUNT(O506:O515)</f>
        <v>3</v>
      </c>
      <c r="Q506" s="3">
        <f t="shared" ref="Q506" si="994">10-P506</f>
        <v>7</v>
      </c>
      <c r="R506" s="11">
        <f t="shared" ref="R506" si="995">COUNTIF(O506:O515,"&lt;=-11,21")/P506</f>
        <v>1</v>
      </c>
      <c r="S506" s="7">
        <v>-8.6687398817623063</v>
      </c>
      <c r="T506" s="3">
        <f t="shared" ref="T506" si="996">COUNT(S506:S515)</f>
        <v>10</v>
      </c>
      <c r="U506" s="3">
        <f t="shared" ref="U506" si="997">10-T506</f>
        <v>0</v>
      </c>
      <c r="V506" s="11">
        <f t="shared" ref="V506" si="998">COUNTIF(S506:S515,"&lt;=-6,98")/T506</f>
        <v>0.6</v>
      </c>
      <c r="W506" s="7">
        <v>-11.541572482840692</v>
      </c>
      <c r="X506" s="3">
        <f t="shared" ref="X506" si="999">COUNT(W506:W515)</f>
        <v>6</v>
      </c>
      <c r="Y506" s="3">
        <f t="shared" ref="Y506" si="1000">10-X506</f>
        <v>4</v>
      </c>
      <c r="Z506" s="11">
        <f t="shared" ref="Z506" si="1001">COUNTIF(W506:W515,"&lt;=-10,28")/X506</f>
        <v>0.66666666666666663</v>
      </c>
      <c r="AA506" s="7">
        <v>-7.4733919487783531</v>
      </c>
      <c r="AB506" s="3">
        <f t="shared" ref="AB506" si="1002">COUNT(AA506:AA515)</f>
        <v>8</v>
      </c>
      <c r="AC506" s="3">
        <f t="shared" ref="AC506" si="1003">10-AB506</f>
        <v>2</v>
      </c>
      <c r="AD506" s="11">
        <f t="shared" ref="AD506" si="1004">COUNTIF(AA506:AA515,"&lt;=-9,10")/AB506</f>
        <v>0.875</v>
      </c>
      <c r="AE506" s="7">
        <v>-10.832779528571477</v>
      </c>
      <c r="AF506" s="3">
        <f t="shared" ref="AF506" si="1005">COUNT(AE506:AE515)</f>
        <v>7</v>
      </c>
      <c r="AG506" s="3">
        <f t="shared" ref="AG506" si="1006">10-AF506</f>
        <v>3</v>
      </c>
      <c r="AH506" s="11">
        <f t="shared" ref="AH506" si="1007">COUNTIF(AE506:AE515,"&lt;=-9,99")/AF506</f>
        <v>0.7142857142857143</v>
      </c>
    </row>
    <row r="507" spans="1:34" x14ac:dyDescent="0.2">
      <c r="A507" s="7" t="s">
        <v>587</v>
      </c>
      <c r="B507" s="2" t="s">
        <v>5</v>
      </c>
      <c r="C507" s="7"/>
      <c r="D507" s="7"/>
      <c r="E507" s="7"/>
      <c r="F507" s="7"/>
      <c r="G507" s="7"/>
      <c r="H507"/>
      <c r="I507"/>
      <c r="J507"/>
      <c r="K507"/>
      <c r="L507"/>
      <c r="M507"/>
      <c r="N507"/>
      <c r="O507" s="7"/>
      <c r="P507" s="7"/>
      <c r="Q507" s="7"/>
      <c r="R507" s="7"/>
      <c r="S507" s="7">
        <v>-5.7789582908503414</v>
      </c>
      <c r="T507" s="7"/>
      <c r="U507" s="7"/>
      <c r="V507" s="7"/>
      <c r="W507" s="7"/>
      <c r="X507"/>
      <c r="Y507"/>
      <c r="Z507"/>
      <c r="AA507" s="7">
        <v>-9.2274665476411109</v>
      </c>
      <c r="AB507" s="7"/>
      <c r="AC507" s="7"/>
      <c r="AD507" s="7"/>
      <c r="AE507" s="7">
        <v>-10.93477743085454</v>
      </c>
      <c r="AF507" s="7"/>
      <c r="AG507" s="7"/>
      <c r="AH507" s="7"/>
    </row>
    <row r="508" spans="1:34" x14ac:dyDescent="0.2">
      <c r="A508" s="7" t="s">
        <v>588</v>
      </c>
      <c r="B508" s="2" t="s">
        <v>5</v>
      </c>
      <c r="C508" s="7"/>
      <c r="D508" s="7"/>
      <c r="E508" s="7"/>
      <c r="F508" s="7"/>
      <c r="G508" s="7"/>
      <c r="H508"/>
      <c r="I508"/>
      <c r="J508"/>
      <c r="K508">
        <v>-12.985269114138562</v>
      </c>
      <c r="L508"/>
      <c r="M508"/>
      <c r="N508"/>
      <c r="O508" s="7"/>
      <c r="P508" s="7"/>
      <c r="Q508" s="7"/>
      <c r="R508" s="7"/>
      <c r="S508" s="7">
        <v>-7.7702459616757071</v>
      </c>
      <c r="T508" s="7"/>
      <c r="U508" s="7"/>
      <c r="V508" s="7"/>
      <c r="W508" s="7">
        <v>-13.593037880254498</v>
      </c>
      <c r="X508"/>
      <c r="Y508"/>
      <c r="Z508"/>
      <c r="AA508" s="7">
        <v>-11.984288964829455</v>
      </c>
      <c r="AB508" s="7"/>
      <c r="AC508" s="7"/>
      <c r="AD508" s="7"/>
      <c r="AE508" s="7">
        <v>-12.88424492598528</v>
      </c>
      <c r="AF508" s="7"/>
      <c r="AG508" s="7"/>
      <c r="AH508" s="7"/>
    </row>
    <row r="509" spans="1:34" x14ac:dyDescent="0.2">
      <c r="A509" s="7" t="s">
        <v>589</v>
      </c>
      <c r="B509" s="2" t="s">
        <v>5</v>
      </c>
      <c r="C509" s="7"/>
      <c r="D509" s="7"/>
      <c r="E509" s="7"/>
      <c r="F509" s="7"/>
      <c r="G509" s="7"/>
      <c r="H509"/>
      <c r="I509"/>
      <c r="J509"/>
      <c r="K509"/>
      <c r="L509"/>
      <c r="M509"/>
      <c r="N509"/>
      <c r="O509" s="7"/>
      <c r="P509" s="7"/>
      <c r="Q509" s="7"/>
      <c r="R509" s="7"/>
      <c r="S509" s="7">
        <v>-3.5363597272291338</v>
      </c>
      <c r="T509" s="7"/>
      <c r="U509" s="7"/>
      <c r="V509" s="7"/>
      <c r="W509" s="7">
        <v>-7.8546668551159344</v>
      </c>
      <c r="X509"/>
      <c r="Y509"/>
      <c r="Z509"/>
      <c r="AA509" s="7">
        <v>-11.038475859820416</v>
      </c>
      <c r="AB509" s="7"/>
      <c r="AC509" s="7"/>
      <c r="AD509" s="7"/>
      <c r="AE509" s="7">
        <v>-13.745786743033845</v>
      </c>
      <c r="AF509" s="7"/>
      <c r="AG509" s="7"/>
      <c r="AH509" s="7"/>
    </row>
    <row r="510" spans="1:34" x14ac:dyDescent="0.2">
      <c r="A510" s="7" t="s">
        <v>590</v>
      </c>
      <c r="B510" s="2" t="s">
        <v>5</v>
      </c>
      <c r="C510" s="7">
        <v>-13.055781005251573</v>
      </c>
      <c r="D510" s="7"/>
      <c r="E510" s="7"/>
      <c r="F510" s="7"/>
      <c r="G510" s="7"/>
      <c r="H510"/>
      <c r="I510"/>
      <c r="J510"/>
      <c r="K510"/>
      <c r="L510"/>
      <c r="M510"/>
      <c r="N510"/>
      <c r="O510" s="7"/>
      <c r="P510" s="7"/>
      <c r="Q510" s="7"/>
      <c r="R510" s="7"/>
      <c r="S510" s="7">
        <v>-12.367607172533676</v>
      </c>
      <c r="T510" s="7"/>
      <c r="U510" s="7"/>
      <c r="V510" s="7"/>
      <c r="W510" s="7">
        <v>-10.558615733638314</v>
      </c>
      <c r="X510"/>
      <c r="Y510"/>
      <c r="Z510"/>
      <c r="AA510" s="7">
        <v>-11.172259239549719</v>
      </c>
      <c r="AB510" s="7"/>
      <c r="AC510" s="7"/>
      <c r="AD510" s="7"/>
      <c r="AE510" s="7">
        <v>-6.6798977779267839</v>
      </c>
      <c r="AF510" s="7"/>
      <c r="AG510" s="7"/>
      <c r="AH510" s="7"/>
    </row>
    <row r="511" spans="1:34" x14ac:dyDescent="0.2">
      <c r="A511" s="7" t="s">
        <v>591</v>
      </c>
      <c r="B511" s="2" t="s">
        <v>5</v>
      </c>
      <c r="C511" s="7"/>
      <c r="D511" s="7"/>
      <c r="E511" s="7"/>
      <c r="F511" s="7"/>
      <c r="G511" s="7"/>
      <c r="H511"/>
      <c r="I511"/>
      <c r="J511"/>
      <c r="K511">
        <v>-14.928252030532883</v>
      </c>
      <c r="L511"/>
      <c r="M511"/>
      <c r="N511"/>
      <c r="O511" s="7">
        <v>-14.344174362950021</v>
      </c>
      <c r="P511" s="7"/>
      <c r="Q511" s="7"/>
      <c r="R511" s="7"/>
      <c r="S511" s="7">
        <v>-9.5376573134865748</v>
      </c>
      <c r="T511" s="7"/>
      <c r="U511" s="7"/>
      <c r="V511" s="7"/>
      <c r="W511" s="7">
        <v>-11.728665874591213</v>
      </c>
      <c r="X511"/>
      <c r="Y511"/>
      <c r="Z511"/>
      <c r="AA511" s="7">
        <v>-11.605343786336414</v>
      </c>
      <c r="AB511" s="7"/>
      <c r="AC511" s="7"/>
      <c r="AD511" s="7"/>
      <c r="AE511" s="7"/>
      <c r="AF511" s="7"/>
      <c r="AG511" s="7"/>
      <c r="AH511" s="7"/>
    </row>
    <row r="512" spans="1:34" x14ac:dyDescent="0.2">
      <c r="A512" s="7" t="s">
        <v>592</v>
      </c>
      <c r="B512" s="2" t="s">
        <v>5</v>
      </c>
      <c r="C512" s="7"/>
      <c r="D512" s="7"/>
      <c r="E512" s="7"/>
      <c r="F512" s="7"/>
      <c r="G512" s="7"/>
      <c r="H512"/>
      <c r="I512"/>
      <c r="J512"/>
      <c r="K512"/>
      <c r="L512"/>
      <c r="M512"/>
      <c r="N512"/>
      <c r="O512" s="7"/>
      <c r="P512" s="7"/>
      <c r="Q512" s="7"/>
      <c r="R512" s="7"/>
      <c r="S512" s="7">
        <v>-5.4972393855487329</v>
      </c>
      <c r="T512" s="7"/>
      <c r="U512" s="7"/>
      <c r="V512" s="7"/>
      <c r="W512" s="7"/>
      <c r="X512"/>
      <c r="Y512"/>
      <c r="Z512"/>
      <c r="AA512" s="7"/>
      <c r="AB512" s="7"/>
      <c r="AC512" s="7"/>
      <c r="AD512" s="7"/>
      <c r="AE512" s="7"/>
      <c r="AF512" s="7"/>
      <c r="AG512" s="7"/>
      <c r="AH512" s="7"/>
    </row>
    <row r="513" spans="1:34" x14ac:dyDescent="0.2">
      <c r="A513" s="7" t="s">
        <v>593</v>
      </c>
      <c r="B513" s="2" t="s">
        <v>5</v>
      </c>
      <c r="C513" s="7"/>
      <c r="D513" s="7"/>
      <c r="E513" s="7"/>
      <c r="F513" s="7"/>
      <c r="G513" s="7"/>
      <c r="H513"/>
      <c r="I513"/>
      <c r="J513"/>
      <c r="K513"/>
      <c r="L513"/>
      <c r="M513"/>
      <c r="N513"/>
      <c r="O513" s="7">
        <v>-12.800865329355867</v>
      </c>
      <c r="P513" s="7"/>
      <c r="Q513" s="7"/>
      <c r="R513" s="7"/>
      <c r="S513" s="7">
        <v>-13.90123887550094</v>
      </c>
      <c r="T513" s="7"/>
      <c r="U513" s="7"/>
      <c r="V513" s="7"/>
      <c r="W513" s="7"/>
      <c r="X513"/>
      <c r="Y513"/>
      <c r="Z513"/>
      <c r="AA513" s="7">
        <v>-14.705890942516985</v>
      </c>
      <c r="AB513" s="7"/>
      <c r="AC513" s="7"/>
      <c r="AD513" s="7"/>
      <c r="AE513" s="7">
        <v>-9.1139938073431352</v>
      </c>
      <c r="AF513" s="7"/>
      <c r="AG513" s="7"/>
      <c r="AH513" s="7"/>
    </row>
    <row r="514" spans="1:34" x14ac:dyDescent="0.2">
      <c r="A514" s="7" t="s">
        <v>594</v>
      </c>
      <c r="B514" s="2" t="s">
        <v>5</v>
      </c>
      <c r="C514" s="7"/>
      <c r="D514" s="7"/>
      <c r="E514" s="7"/>
      <c r="F514" s="7"/>
      <c r="G514" s="7"/>
      <c r="H514"/>
      <c r="I514"/>
      <c r="J514"/>
      <c r="K514"/>
      <c r="L514"/>
      <c r="M514"/>
      <c r="N514"/>
      <c r="O514" s="7"/>
      <c r="P514" s="7"/>
      <c r="Q514" s="7"/>
      <c r="R514" s="7"/>
      <c r="S514" s="7">
        <v>-12.187178187294949</v>
      </c>
      <c r="T514" s="7"/>
      <c r="U514" s="7"/>
      <c r="V514" s="7"/>
      <c r="W514" s="7">
        <v>-2.3757735417467787</v>
      </c>
      <c r="X514"/>
      <c r="Y514"/>
      <c r="Z514"/>
      <c r="AA514" s="7"/>
      <c r="AB514" s="7"/>
      <c r="AC514" s="7"/>
      <c r="AD514" s="7"/>
      <c r="AE514" s="7">
        <v>-10.476748716187975</v>
      </c>
      <c r="AF514" s="7"/>
      <c r="AG514" s="7"/>
      <c r="AH514" s="7"/>
    </row>
    <row r="515" spans="1:34" x14ac:dyDescent="0.2">
      <c r="A515" s="7" t="s">
        <v>595</v>
      </c>
      <c r="B515" s="2" t="s">
        <v>5</v>
      </c>
      <c r="C515" s="7">
        <v>-9.8439852602110349</v>
      </c>
      <c r="D515" s="7"/>
      <c r="E515" s="7"/>
      <c r="F515" s="7"/>
      <c r="G515" s="7"/>
      <c r="H515"/>
      <c r="I515"/>
      <c r="J515"/>
      <c r="K515">
        <v>-11.610536481959162</v>
      </c>
      <c r="L515"/>
      <c r="M515"/>
      <c r="N515"/>
      <c r="O515" s="7">
        <v>-14.485890433013594</v>
      </c>
      <c r="P515" s="7"/>
      <c r="Q515" s="7"/>
      <c r="R515" s="7"/>
      <c r="S515" s="7">
        <v>-3.5604323108266409</v>
      </c>
      <c r="T515" s="7"/>
      <c r="U515" s="7"/>
      <c r="V515" s="7"/>
      <c r="W515" s="7"/>
      <c r="X515"/>
      <c r="Y515"/>
      <c r="Z515"/>
      <c r="AA515" s="7">
        <v>-14.068987951287351</v>
      </c>
      <c r="AB515" s="7"/>
      <c r="AC515" s="7"/>
      <c r="AD515" s="7"/>
      <c r="AE515" s="7"/>
      <c r="AF515" s="7"/>
      <c r="AG515" s="7"/>
      <c r="AH515" s="7"/>
    </row>
    <row r="516" spans="1:34" x14ac:dyDescent="0.2">
      <c r="A516" s="7" t="s">
        <v>596</v>
      </c>
      <c r="B516" s="2" t="s">
        <v>10</v>
      </c>
      <c r="C516" s="7"/>
      <c r="D516" s="3">
        <f>COUNT(C516:C525)</f>
        <v>3</v>
      </c>
      <c r="E516" s="3">
        <f>10-D516</f>
        <v>7</v>
      </c>
      <c r="F516" s="11">
        <f>COUNTIF(C516:C525,"&lt;=-10,11")/D516</f>
        <v>0</v>
      </c>
      <c r="G516" s="7">
        <v>-10.192930090081791</v>
      </c>
      <c r="H516" s="3">
        <f t="shared" ref="H516" si="1008">COUNT(G516:G525)</f>
        <v>5</v>
      </c>
      <c r="I516" s="3">
        <f t="shared" ref="I516" si="1009">10-H516</f>
        <v>5</v>
      </c>
      <c r="J516" s="11">
        <f t="shared" ref="J516" si="1010">COUNTIF(G516:G525,"&lt;=-11,29")/H516</f>
        <v>0.2</v>
      </c>
      <c r="K516"/>
      <c r="L516" s="3">
        <f t="shared" ref="L516" si="1011">COUNT(K516:K525)</f>
        <v>3</v>
      </c>
      <c r="M516" s="3">
        <f t="shared" ref="M516" si="1012">10-L516</f>
        <v>7</v>
      </c>
      <c r="N516" s="11">
        <f t="shared" ref="N516" si="1013">COUNTIF(K516:K525,"&lt;=-11,84")/L516</f>
        <v>0</v>
      </c>
      <c r="O516" s="7"/>
      <c r="P516" s="3">
        <f t="shared" ref="P516" si="1014">COUNT(O516:O525)</f>
        <v>3</v>
      </c>
      <c r="Q516" s="3">
        <f t="shared" ref="Q516" si="1015">10-P516</f>
        <v>7</v>
      </c>
      <c r="R516" s="11">
        <f t="shared" ref="R516" si="1016">COUNTIF(O516:O525,"&lt;=-11,21")/P516</f>
        <v>0</v>
      </c>
      <c r="S516" s="7">
        <v>-8.1011461871854777</v>
      </c>
      <c r="T516" s="3">
        <f t="shared" ref="T516" si="1017">COUNT(S516:S525)</f>
        <v>10</v>
      </c>
      <c r="U516" s="3">
        <f t="shared" ref="U516" si="1018">10-T516</f>
        <v>0</v>
      </c>
      <c r="V516" s="11">
        <f t="shared" ref="V516" si="1019">COUNTIF(S516:S525,"&lt;=-6,98")/T516</f>
        <v>0.4</v>
      </c>
      <c r="W516" s="7"/>
      <c r="X516" s="3">
        <f t="shared" ref="X516" si="1020">COUNT(W516:W525)</f>
        <v>7</v>
      </c>
      <c r="Y516" s="3">
        <f t="shared" ref="Y516" si="1021">10-X516</f>
        <v>3</v>
      </c>
      <c r="Z516" s="11">
        <f t="shared" ref="Z516" si="1022">COUNTIF(W516:W525,"&lt;=-10,28")/X516</f>
        <v>0.14285714285714285</v>
      </c>
      <c r="AA516" s="7"/>
      <c r="AB516" s="3">
        <f t="shared" ref="AB516" si="1023">COUNT(AA516:AA525)</f>
        <v>8</v>
      </c>
      <c r="AC516" s="3">
        <f t="shared" ref="AC516" si="1024">10-AB516</f>
        <v>2</v>
      </c>
      <c r="AD516" s="11">
        <f t="shared" ref="AD516" si="1025">COUNTIF(AA516:AA525,"&lt;=-9,10")/AB516</f>
        <v>0.375</v>
      </c>
      <c r="AE516" s="7"/>
      <c r="AF516" s="3">
        <f t="shared" ref="AF516" si="1026">COUNT(AE516:AE525)</f>
        <v>7</v>
      </c>
      <c r="AG516" s="3">
        <f t="shared" ref="AG516" si="1027">10-AF516</f>
        <v>3</v>
      </c>
      <c r="AH516" s="11">
        <f t="shared" ref="AH516" si="1028">COUNTIF(AE516:AE525,"&lt;=-9,99")/AF516</f>
        <v>0.42857142857142855</v>
      </c>
    </row>
    <row r="517" spans="1:34" x14ac:dyDescent="0.2">
      <c r="A517" s="7" t="s">
        <v>597</v>
      </c>
      <c r="B517" s="2" t="s">
        <v>10</v>
      </c>
      <c r="C517" s="7">
        <v>-7.369510380880536</v>
      </c>
      <c r="D517" s="7"/>
      <c r="E517" s="7"/>
      <c r="F517" s="7"/>
      <c r="G517" s="7">
        <v>-0.29902825663955751</v>
      </c>
      <c r="H517"/>
      <c r="I517"/>
      <c r="J517"/>
      <c r="K517"/>
      <c r="L517"/>
      <c r="M517"/>
      <c r="N517"/>
      <c r="O517" s="7">
        <v>-5.3883179240751682</v>
      </c>
      <c r="P517" s="7"/>
      <c r="Q517" s="7"/>
      <c r="R517" s="7"/>
      <c r="S517" s="7">
        <v>-6.1667633753328799</v>
      </c>
      <c r="T517" s="7"/>
      <c r="U517" s="7"/>
      <c r="V517" s="7"/>
      <c r="W517" s="7">
        <v>-1.56819171610789</v>
      </c>
      <c r="X517"/>
      <c r="Y517"/>
      <c r="Z517"/>
      <c r="AA517" s="7">
        <v>-7.2933435372362867</v>
      </c>
      <c r="AB517" s="7"/>
      <c r="AC517" s="7"/>
      <c r="AD517" s="7"/>
      <c r="AE517" s="7">
        <v>-10.778261999113267</v>
      </c>
      <c r="AF517" s="7"/>
      <c r="AG517" s="7"/>
      <c r="AH517" s="7"/>
    </row>
    <row r="518" spans="1:34" x14ac:dyDescent="0.2">
      <c r="A518" s="7" t="s">
        <v>598</v>
      </c>
      <c r="B518" s="2" t="s">
        <v>10</v>
      </c>
      <c r="C518" s="7"/>
      <c r="D518" s="7"/>
      <c r="E518" s="7"/>
      <c r="F518" s="7"/>
      <c r="G518" s="7"/>
      <c r="H518"/>
      <c r="I518"/>
      <c r="J518"/>
      <c r="K518"/>
      <c r="L518"/>
      <c r="M518"/>
      <c r="N518"/>
      <c r="O518" s="7"/>
      <c r="P518" s="7"/>
      <c r="Q518" s="7"/>
      <c r="R518" s="7"/>
      <c r="S518" s="7">
        <v>-10.702410305493276</v>
      </c>
      <c r="T518" s="7"/>
      <c r="U518" s="7"/>
      <c r="V518" s="7"/>
      <c r="W518" s="7">
        <v>-11.115811287934365</v>
      </c>
      <c r="X518"/>
      <c r="Y518"/>
      <c r="Z518"/>
      <c r="AA518" s="7">
        <v>-10.507062372509322</v>
      </c>
      <c r="AB518" s="7"/>
      <c r="AC518" s="7"/>
      <c r="AD518" s="7"/>
      <c r="AE518" s="7">
        <v>-7.9475867150278505</v>
      </c>
      <c r="AF518" s="7"/>
      <c r="AG518" s="7"/>
      <c r="AH518" s="7"/>
    </row>
    <row r="519" spans="1:34" x14ac:dyDescent="0.2">
      <c r="A519" s="7" t="s">
        <v>599</v>
      </c>
      <c r="B519" s="2" t="s">
        <v>10</v>
      </c>
      <c r="C519" s="7"/>
      <c r="D519" s="7"/>
      <c r="E519" s="7"/>
      <c r="F519" s="7"/>
      <c r="G519" s="7"/>
      <c r="H519"/>
      <c r="I519"/>
      <c r="J519"/>
      <c r="K519">
        <v>-11.09919460239497</v>
      </c>
      <c r="L519"/>
      <c r="M519"/>
      <c r="N519"/>
      <c r="O519" s="7"/>
      <c r="P519" s="7"/>
      <c r="Q519" s="7"/>
      <c r="R519" s="7"/>
      <c r="S519" s="7">
        <v>-6.5386748839063475</v>
      </c>
      <c r="T519" s="7"/>
      <c r="U519" s="7"/>
      <c r="V519" s="7"/>
      <c r="W519" s="7">
        <v>-7.7069633685109036</v>
      </c>
      <c r="X519"/>
      <c r="Y519"/>
      <c r="Z519"/>
      <c r="AA519" s="7">
        <v>-7.5132519523647057</v>
      </c>
      <c r="AB519" s="7"/>
      <c r="AC519" s="7"/>
      <c r="AD519" s="7"/>
      <c r="AE519" s="7"/>
      <c r="AF519" s="7"/>
      <c r="AG519" s="7"/>
      <c r="AH519" s="7"/>
    </row>
    <row r="520" spans="1:34" x14ac:dyDescent="0.2">
      <c r="A520" s="7" t="s">
        <v>600</v>
      </c>
      <c r="B520" s="2" t="s">
        <v>10</v>
      </c>
      <c r="C520" s="7">
        <v>-3.3917608216817561</v>
      </c>
      <c r="D520" s="7"/>
      <c r="E520" s="7"/>
      <c r="F520" s="7"/>
      <c r="G520" s="7">
        <v>-11.524651737887572</v>
      </c>
      <c r="H520"/>
      <c r="I520"/>
      <c r="J520"/>
      <c r="K520">
        <v>-9.1911943365380555</v>
      </c>
      <c r="L520"/>
      <c r="M520"/>
      <c r="N520"/>
      <c r="O520" s="7">
        <v>-8.8064254771785997</v>
      </c>
      <c r="P520" s="7"/>
      <c r="Q520" s="7"/>
      <c r="R520" s="7"/>
      <c r="S520" s="7">
        <v>-1.5794543053133956</v>
      </c>
      <c r="T520" s="7"/>
      <c r="U520" s="7"/>
      <c r="V520" s="7"/>
      <c r="W520" s="7">
        <v>-5.3522799767586804</v>
      </c>
      <c r="X520"/>
      <c r="Y520"/>
      <c r="Z520"/>
      <c r="AA520" s="7">
        <v>-4.6091351209950204</v>
      </c>
      <c r="AB520" s="7"/>
      <c r="AC520" s="7"/>
      <c r="AD520" s="7"/>
      <c r="AE520" s="7">
        <v>-10.459403958050492</v>
      </c>
      <c r="AF520" s="7"/>
      <c r="AG520" s="7"/>
      <c r="AH520" s="7"/>
    </row>
    <row r="521" spans="1:34" x14ac:dyDescent="0.2">
      <c r="A521" s="7" t="s">
        <v>601</v>
      </c>
      <c r="B521" s="2" t="s">
        <v>10</v>
      </c>
      <c r="C521" s="7">
        <v>-6.6266020698858492</v>
      </c>
      <c r="D521" s="7"/>
      <c r="E521" s="7"/>
      <c r="F521" s="7"/>
      <c r="G521" s="7"/>
      <c r="H521"/>
      <c r="I521"/>
      <c r="J521"/>
      <c r="K521"/>
      <c r="L521"/>
      <c r="M521"/>
      <c r="N521"/>
      <c r="O521" s="7"/>
      <c r="P521" s="7"/>
      <c r="Q521" s="7"/>
      <c r="R521" s="7"/>
      <c r="S521" s="7">
        <v>-6.8229510197480137</v>
      </c>
      <c r="T521" s="7"/>
      <c r="U521" s="7"/>
      <c r="V521" s="7"/>
      <c r="W521" s="7">
        <v>-0.41666417000534178</v>
      </c>
      <c r="X521"/>
      <c r="Y521"/>
      <c r="Z521"/>
      <c r="AA521" s="7">
        <v>-9.0061147100177887</v>
      </c>
      <c r="AB521" s="7"/>
      <c r="AC521" s="7"/>
      <c r="AD521" s="7"/>
      <c r="AE521" s="7">
        <v>-8.4206438440033722</v>
      </c>
      <c r="AF521" s="7"/>
      <c r="AG521" s="7"/>
      <c r="AH521" s="7"/>
    </row>
    <row r="522" spans="1:34" x14ac:dyDescent="0.2">
      <c r="A522" s="7" t="s">
        <v>602</v>
      </c>
      <c r="B522" s="2" t="s">
        <v>10</v>
      </c>
      <c r="C522" s="7"/>
      <c r="D522" s="7"/>
      <c r="E522" s="7"/>
      <c r="F522" s="7"/>
      <c r="G522" s="7"/>
      <c r="H522"/>
      <c r="I522"/>
      <c r="J522"/>
      <c r="K522"/>
      <c r="L522"/>
      <c r="M522"/>
      <c r="N522"/>
      <c r="O522" s="7"/>
      <c r="P522" s="7"/>
      <c r="Q522" s="7"/>
      <c r="R522" s="7"/>
      <c r="S522" s="7">
        <v>-9.1882700716744949</v>
      </c>
      <c r="T522" s="7"/>
      <c r="U522" s="7"/>
      <c r="V522" s="7"/>
      <c r="W522" s="7"/>
      <c r="X522"/>
      <c r="Y522"/>
      <c r="Z522"/>
      <c r="AA522" s="7">
        <v>-12.577884639411698</v>
      </c>
      <c r="AB522" s="7"/>
      <c r="AC522" s="7"/>
      <c r="AD522" s="7"/>
      <c r="AE522" s="7">
        <v>-11.477840600567523</v>
      </c>
      <c r="AF522" s="7"/>
      <c r="AG522" s="7"/>
      <c r="AH522" s="7"/>
    </row>
    <row r="523" spans="1:34" x14ac:dyDescent="0.2">
      <c r="A523" s="7" t="s">
        <v>603</v>
      </c>
      <c r="B523" s="2" t="s">
        <v>10</v>
      </c>
      <c r="C523" s="7"/>
      <c r="D523" s="7"/>
      <c r="E523" s="7"/>
      <c r="F523" s="7"/>
      <c r="G523" s="7">
        <v>-10.465816094207387</v>
      </c>
      <c r="H523"/>
      <c r="I523"/>
      <c r="J523"/>
      <c r="K523"/>
      <c r="L523"/>
      <c r="M523"/>
      <c r="N523"/>
      <c r="O523" s="7"/>
      <c r="P523" s="7"/>
      <c r="Q523" s="7"/>
      <c r="R523" s="7"/>
      <c r="S523" s="7">
        <v>-2.6625372846609854</v>
      </c>
      <c r="T523" s="7"/>
      <c r="U523" s="7"/>
      <c r="V523" s="7"/>
      <c r="W523" s="7"/>
      <c r="X523"/>
      <c r="Y523"/>
      <c r="Z523"/>
      <c r="AA523" s="7">
        <v>-7.1786842583271184</v>
      </c>
      <c r="AB523" s="7"/>
      <c r="AC523" s="7"/>
      <c r="AD523" s="7"/>
      <c r="AE523" s="7">
        <v>-7.8156058136491504</v>
      </c>
      <c r="AF523" s="7"/>
      <c r="AG523" s="7"/>
      <c r="AH523" s="7"/>
    </row>
    <row r="524" spans="1:34" x14ac:dyDescent="0.2">
      <c r="A524" s="7" t="s">
        <v>604</v>
      </c>
      <c r="B524" s="2" t="s">
        <v>10</v>
      </c>
      <c r="C524" s="7"/>
      <c r="D524" s="7"/>
      <c r="E524" s="7"/>
      <c r="F524" s="7"/>
      <c r="G524" s="7"/>
      <c r="H524"/>
      <c r="I524"/>
      <c r="J524"/>
      <c r="K524"/>
      <c r="L524"/>
      <c r="M524"/>
      <c r="N524"/>
      <c r="O524" s="7"/>
      <c r="P524" s="7"/>
      <c r="Q524" s="7"/>
      <c r="R524" s="7"/>
      <c r="S524" s="7">
        <v>-7.3067217190803868</v>
      </c>
      <c r="T524" s="7"/>
      <c r="U524" s="7"/>
      <c r="V524" s="7"/>
      <c r="W524" s="7">
        <v>-8.1351602008003177</v>
      </c>
      <c r="X524"/>
      <c r="Y524"/>
      <c r="Z524"/>
      <c r="AA524" s="7">
        <v>-12.111373786096433</v>
      </c>
      <c r="AB524" s="7"/>
      <c r="AC524" s="7"/>
      <c r="AD524" s="7"/>
      <c r="AE524" s="7"/>
      <c r="AF524" s="7"/>
      <c r="AG524" s="7"/>
      <c r="AH524" s="7"/>
    </row>
    <row r="525" spans="1:34" x14ac:dyDescent="0.2">
      <c r="A525" s="7" t="s">
        <v>605</v>
      </c>
      <c r="B525" s="2" t="s">
        <v>10</v>
      </c>
      <c r="C525" s="7"/>
      <c r="D525" s="7"/>
      <c r="E525" s="7"/>
      <c r="F525" s="7"/>
      <c r="G525" s="7">
        <v>-5.2741413260291719</v>
      </c>
      <c r="H525"/>
      <c r="I525"/>
      <c r="J525"/>
      <c r="K525">
        <v>-8.4674590113318562</v>
      </c>
      <c r="L525"/>
      <c r="M525"/>
      <c r="N525"/>
      <c r="O525" s="7">
        <v>-10.583821061890083</v>
      </c>
      <c r="P525" s="7"/>
      <c r="Q525" s="7"/>
      <c r="R525" s="7"/>
      <c r="S525" s="7">
        <v>-6.0768642942855449</v>
      </c>
      <c r="T525" s="7"/>
      <c r="U525" s="7"/>
      <c r="V525" s="7"/>
      <c r="W525" s="7">
        <v>-10.190704994867724</v>
      </c>
      <c r="X525"/>
      <c r="Y525"/>
      <c r="Z525"/>
      <c r="AA525" s="7"/>
      <c r="AB525" s="7"/>
      <c r="AC525" s="7"/>
      <c r="AD525" s="7"/>
      <c r="AE525" s="7">
        <v>-5.481912040598508</v>
      </c>
      <c r="AF525" s="7"/>
      <c r="AG525" s="7"/>
      <c r="AH525" s="7"/>
    </row>
    <row r="526" spans="1:34" x14ac:dyDescent="0.2">
      <c r="A526" s="7" t="s">
        <v>606</v>
      </c>
      <c r="B526" s="2" t="s">
        <v>17</v>
      </c>
      <c r="C526" s="7"/>
      <c r="D526" s="3">
        <f>COUNT(C526:C535)</f>
        <v>4</v>
      </c>
      <c r="E526" s="3">
        <f>10-D526</f>
        <v>6</v>
      </c>
      <c r="F526" s="11">
        <f>COUNTIF(C526:C535,"&lt;=-10,11")/D526</f>
        <v>0.5</v>
      </c>
      <c r="G526" s="7">
        <v>-2.4151136551957917</v>
      </c>
      <c r="H526" s="3">
        <f t="shared" ref="H526" si="1029">COUNT(G526:G535)</f>
        <v>5</v>
      </c>
      <c r="I526" s="3">
        <f t="shared" ref="I526" si="1030">10-H526</f>
        <v>5</v>
      </c>
      <c r="J526" s="11">
        <f t="shared" ref="J526" si="1031">COUNTIF(G526:G535,"&lt;=-11,29")/H526</f>
        <v>0.6</v>
      </c>
      <c r="K526"/>
      <c r="L526" s="3">
        <f t="shared" ref="L526" si="1032">COUNT(K526:K535)</f>
        <v>5</v>
      </c>
      <c r="M526" s="3">
        <f t="shared" ref="M526" si="1033">10-L526</f>
        <v>5</v>
      </c>
      <c r="N526" s="11">
        <f t="shared" ref="N526" si="1034">COUNTIF(K526:K535,"&lt;=-11,84")/L526</f>
        <v>0.4</v>
      </c>
      <c r="O526" s="7"/>
      <c r="P526" s="3">
        <f t="shared" ref="P526" si="1035">COUNT(O526:O535)</f>
        <v>7</v>
      </c>
      <c r="Q526" s="3">
        <f t="shared" ref="Q526" si="1036">10-P526</f>
        <v>3</v>
      </c>
      <c r="R526" s="11">
        <f t="shared" ref="R526" si="1037">COUNTIF(O526:O535,"&lt;=-11,21")/P526</f>
        <v>0.42857142857142855</v>
      </c>
      <c r="S526" s="7">
        <v>-10.305381113036837</v>
      </c>
      <c r="T526" s="3">
        <f t="shared" ref="T526" si="1038">COUNT(S526:S535)</f>
        <v>10</v>
      </c>
      <c r="U526" s="3">
        <f t="shared" ref="U526" si="1039">10-T526</f>
        <v>0</v>
      </c>
      <c r="V526" s="11">
        <f t="shared" ref="V526" si="1040">COUNTIF(S526:S535,"&lt;=-6,98")/T526</f>
        <v>0.6</v>
      </c>
      <c r="W526" s="7">
        <v>-13.941174516814371</v>
      </c>
      <c r="X526" s="3">
        <f t="shared" ref="X526" si="1041">COUNT(W526:W535)</f>
        <v>8</v>
      </c>
      <c r="Y526" s="3">
        <f t="shared" ref="Y526" si="1042">10-X526</f>
        <v>2</v>
      </c>
      <c r="Z526" s="11">
        <f t="shared" ref="Z526" si="1043">COUNTIF(W526:W535,"&lt;=-10,28")/X526</f>
        <v>0.625</v>
      </c>
      <c r="AA526" s="7">
        <v>-4.7625699930583822</v>
      </c>
      <c r="AB526" s="3">
        <f t="shared" ref="AB526" si="1044">COUNT(AA526:AA535)</f>
        <v>10</v>
      </c>
      <c r="AC526" s="3">
        <f t="shared" ref="AC526" si="1045">10-AB526</f>
        <v>0</v>
      </c>
      <c r="AD526" s="11">
        <f t="shared" ref="AD526" si="1046">COUNTIF(AA526:AA535,"&lt;=-9,10")/AB526</f>
        <v>0.4</v>
      </c>
      <c r="AE526" s="7">
        <v>-12.817344063266312</v>
      </c>
      <c r="AF526" s="3">
        <f t="shared" ref="AF526" si="1047">COUNT(AE526:AE535)</f>
        <v>6</v>
      </c>
      <c r="AG526" s="3">
        <f t="shared" ref="AG526" si="1048">10-AF526</f>
        <v>4</v>
      </c>
      <c r="AH526" s="11">
        <f t="shared" ref="AH526" si="1049">COUNTIF(AE526:AE535,"&lt;=-9,99")/AF526</f>
        <v>0.5</v>
      </c>
    </row>
    <row r="527" spans="1:34" x14ac:dyDescent="0.2">
      <c r="A527" s="7" t="s">
        <v>607</v>
      </c>
      <c r="B527" s="2" t="s">
        <v>17</v>
      </c>
      <c r="C527" s="7">
        <v>-11.033004702287188</v>
      </c>
      <c r="D527" s="7"/>
      <c r="E527" s="7"/>
      <c r="F527" s="7"/>
      <c r="G527" s="7"/>
      <c r="H527"/>
      <c r="I527"/>
      <c r="J527"/>
      <c r="K527">
        <v>-14.057353681502962</v>
      </c>
      <c r="L527"/>
      <c r="M527"/>
      <c r="N527"/>
      <c r="O527" s="7">
        <v>-14.473276013920099</v>
      </c>
      <c r="P527" s="7"/>
      <c r="Q527" s="7"/>
      <c r="R527" s="7"/>
      <c r="S527" s="7">
        <v>-7.0553242523743052</v>
      </c>
      <c r="T527" s="7"/>
      <c r="U527" s="7"/>
      <c r="V527" s="7"/>
      <c r="W527" s="7">
        <v>-9.8577675255612913</v>
      </c>
      <c r="X527"/>
      <c r="Y527"/>
      <c r="Z527"/>
      <c r="AA527" s="7">
        <v>-5.081003198702569</v>
      </c>
      <c r="AB527" s="7"/>
      <c r="AC527" s="7"/>
      <c r="AD527" s="7"/>
      <c r="AE527" s="7">
        <v>-9.2375112458937316</v>
      </c>
      <c r="AF527" s="7"/>
      <c r="AG527" s="7"/>
      <c r="AH527" s="7"/>
    </row>
    <row r="528" spans="1:34" x14ac:dyDescent="0.2">
      <c r="A528" s="7" t="s">
        <v>608</v>
      </c>
      <c r="B528" s="2" t="s">
        <v>17</v>
      </c>
      <c r="C528" s="7"/>
      <c r="D528" s="7"/>
      <c r="E528" s="7"/>
      <c r="F528" s="7"/>
      <c r="G528" s="7">
        <v>-12.143139888016471</v>
      </c>
      <c r="H528"/>
      <c r="I528"/>
      <c r="J528"/>
      <c r="K528"/>
      <c r="L528"/>
      <c r="M528"/>
      <c r="N528"/>
      <c r="O528" s="7">
        <v>-13.179801129470967</v>
      </c>
      <c r="P528" s="7"/>
      <c r="Q528" s="7"/>
      <c r="R528" s="7"/>
      <c r="S528" s="7">
        <v>-4.5236183530919511</v>
      </c>
      <c r="T528" s="7"/>
      <c r="U528" s="7"/>
      <c r="V528" s="7"/>
      <c r="W528" s="7">
        <v>-11.049719468282401</v>
      </c>
      <c r="X528"/>
      <c r="Y528"/>
      <c r="Z528"/>
      <c r="AA528" s="7">
        <v>-11.762898647744723</v>
      </c>
      <c r="AB528" s="7"/>
      <c r="AC528" s="7"/>
      <c r="AD528" s="7"/>
      <c r="AE528" s="7"/>
      <c r="AF528" s="7"/>
      <c r="AG528" s="7"/>
      <c r="AH528" s="7"/>
    </row>
    <row r="529" spans="1:34" x14ac:dyDescent="0.2">
      <c r="A529" s="7" t="s">
        <v>609</v>
      </c>
      <c r="B529" s="2" t="s">
        <v>17</v>
      </c>
      <c r="C529" s="7"/>
      <c r="D529" s="7"/>
      <c r="E529" s="7"/>
      <c r="F529" s="7"/>
      <c r="G529" s="7">
        <v>-4.6125429064664019</v>
      </c>
      <c r="H529"/>
      <c r="I529"/>
      <c r="J529"/>
      <c r="K529"/>
      <c r="L529"/>
      <c r="M529"/>
      <c r="N529"/>
      <c r="O529" s="7"/>
      <c r="P529" s="7"/>
      <c r="Q529" s="7"/>
      <c r="R529" s="7"/>
      <c r="S529" s="7">
        <v>-7.3189019359265828</v>
      </c>
      <c r="T529" s="7"/>
      <c r="U529" s="7"/>
      <c r="V529" s="7"/>
      <c r="W529" s="7">
        <v>-13.390514401119466</v>
      </c>
      <c r="X529"/>
      <c r="Y529"/>
      <c r="Z529"/>
      <c r="AA529" s="7">
        <v>-3.5173228854678218</v>
      </c>
      <c r="AB529" s="7"/>
      <c r="AC529" s="7"/>
      <c r="AD529" s="7"/>
      <c r="AE529" s="7"/>
      <c r="AF529" s="7"/>
      <c r="AG529" s="7"/>
      <c r="AH529" s="7"/>
    </row>
    <row r="530" spans="1:34" x14ac:dyDescent="0.2">
      <c r="A530" s="7" t="s">
        <v>610</v>
      </c>
      <c r="B530" s="2" t="s">
        <v>17</v>
      </c>
      <c r="C530" s="7"/>
      <c r="D530" s="7"/>
      <c r="E530" s="7"/>
      <c r="F530" s="7"/>
      <c r="G530" s="7"/>
      <c r="H530"/>
      <c r="I530"/>
      <c r="J530"/>
      <c r="K530"/>
      <c r="L530"/>
      <c r="M530"/>
      <c r="N530"/>
      <c r="O530" s="7">
        <v>-9.3780305136951778</v>
      </c>
      <c r="P530" s="7"/>
      <c r="Q530" s="7"/>
      <c r="R530" s="7"/>
      <c r="S530" s="7">
        <v>-9.1564759649528877</v>
      </c>
      <c r="T530" s="7"/>
      <c r="U530" s="7"/>
      <c r="V530" s="7"/>
      <c r="W530" s="7">
        <v>-4.3410582568980942</v>
      </c>
      <c r="X530"/>
      <c r="Y530"/>
      <c r="Z530"/>
      <c r="AA530" s="7">
        <v>-10.961128031968935</v>
      </c>
      <c r="AB530" s="7"/>
      <c r="AC530" s="7"/>
      <c r="AD530" s="7"/>
      <c r="AE530" s="7">
        <v>-4.7113368736200769</v>
      </c>
      <c r="AF530" s="7"/>
      <c r="AG530" s="7"/>
      <c r="AH530" s="7"/>
    </row>
    <row r="531" spans="1:34" x14ac:dyDescent="0.2">
      <c r="A531" s="7" t="s">
        <v>611</v>
      </c>
      <c r="B531" s="2" t="s">
        <v>17</v>
      </c>
      <c r="C531" s="7"/>
      <c r="D531" s="7"/>
      <c r="E531" s="7"/>
      <c r="F531" s="7"/>
      <c r="G531" s="7"/>
      <c r="H531"/>
      <c r="I531"/>
      <c r="J531"/>
      <c r="K531"/>
      <c r="L531"/>
      <c r="M531"/>
      <c r="N531"/>
      <c r="O531" s="7">
        <v>-11.009824447201854</v>
      </c>
      <c r="P531" s="7"/>
      <c r="Q531" s="7"/>
      <c r="R531" s="7"/>
      <c r="S531" s="7">
        <v>-9.7882698984595642</v>
      </c>
      <c r="T531" s="7"/>
      <c r="U531" s="7"/>
      <c r="V531" s="7"/>
      <c r="W531" s="7"/>
      <c r="X531"/>
      <c r="Y531"/>
      <c r="Z531"/>
      <c r="AA531" s="7">
        <v>-10.007959464754455</v>
      </c>
      <c r="AB531" s="7"/>
      <c r="AC531" s="7"/>
      <c r="AD531" s="7"/>
      <c r="AE531" s="7"/>
      <c r="AF531" s="7"/>
      <c r="AG531" s="7"/>
      <c r="AH531" s="7"/>
    </row>
    <row r="532" spans="1:34" x14ac:dyDescent="0.2">
      <c r="A532" s="7" t="s">
        <v>612</v>
      </c>
      <c r="B532" s="2" t="s">
        <v>17</v>
      </c>
      <c r="C532" s="7">
        <v>-1.5833084039286811</v>
      </c>
      <c r="D532" s="7"/>
      <c r="E532" s="7"/>
      <c r="F532" s="7"/>
      <c r="G532" s="7"/>
      <c r="H532"/>
      <c r="I532"/>
      <c r="J532"/>
      <c r="K532">
        <v>-11.704284699644537</v>
      </c>
      <c r="L532"/>
      <c r="M532"/>
      <c r="N532"/>
      <c r="O532" s="7">
        <v>-11.442135126949037</v>
      </c>
      <c r="P532" s="7"/>
      <c r="Q532" s="7"/>
      <c r="R532" s="7"/>
      <c r="S532" s="7">
        <v>-5.5516955939404991</v>
      </c>
      <c r="T532" s="7"/>
      <c r="U532" s="7"/>
      <c r="V532" s="7"/>
      <c r="W532" s="7">
        <v>-11.897015966481629</v>
      </c>
      <c r="X532"/>
      <c r="Y532"/>
      <c r="Z532"/>
      <c r="AA532" s="7">
        <v>-1.2304106718915699</v>
      </c>
      <c r="AB532" s="7"/>
      <c r="AC532" s="7"/>
      <c r="AD532" s="7"/>
      <c r="AE532" s="7">
        <v>-11.050719488462477</v>
      </c>
      <c r="AF532" s="7"/>
      <c r="AG532" s="7"/>
      <c r="AH532" s="7"/>
    </row>
    <row r="533" spans="1:34" x14ac:dyDescent="0.2">
      <c r="A533" s="7" t="s">
        <v>613</v>
      </c>
      <c r="B533" s="2" t="s">
        <v>17</v>
      </c>
      <c r="C533" s="7">
        <v>-10.07131299739132</v>
      </c>
      <c r="D533" s="7"/>
      <c r="E533" s="7"/>
      <c r="F533" s="7"/>
      <c r="G533" s="7"/>
      <c r="H533"/>
      <c r="I533"/>
      <c r="J533"/>
      <c r="K533">
        <v>-6.0994238954032935</v>
      </c>
      <c r="L533"/>
      <c r="M533"/>
      <c r="N533"/>
      <c r="O533" s="7">
        <v>-10.926621808303075</v>
      </c>
      <c r="P533" s="7"/>
      <c r="Q533" s="7"/>
      <c r="R533" s="7"/>
      <c r="S533" s="7">
        <v>-1.1386716681646203E-2</v>
      </c>
      <c r="T533" s="7"/>
      <c r="U533" s="7"/>
      <c r="V533" s="7"/>
      <c r="W533" s="7"/>
      <c r="X533"/>
      <c r="Y533"/>
      <c r="Z533"/>
      <c r="AA533" s="7">
        <v>-2.8954184675928909</v>
      </c>
      <c r="AB533" s="7"/>
      <c r="AC533" s="7"/>
      <c r="AD533" s="7"/>
      <c r="AE533" s="7">
        <v>-14.579600289174968</v>
      </c>
      <c r="AF533" s="7"/>
      <c r="AG533" s="7"/>
      <c r="AH533" s="7"/>
    </row>
    <row r="534" spans="1:34" x14ac:dyDescent="0.2">
      <c r="A534" s="7" t="s">
        <v>614</v>
      </c>
      <c r="B534" s="2" t="s">
        <v>17</v>
      </c>
      <c r="C534" s="7"/>
      <c r="D534" s="7"/>
      <c r="E534" s="7"/>
      <c r="F534" s="7"/>
      <c r="G534" s="7">
        <v>-12.774462073328166</v>
      </c>
      <c r="H534"/>
      <c r="I534"/>
      <c r="J534"/>
      <c r="K534">
        <v>-12.158161785064676</v>
      </c>
      <c r="L534"/>
      <c r="M534"/>
      <c r="N534"/>
      <c r="O534" s="7"/>
      <c r="P534" s="7"/>
      <c r="Q534" s="7"/>
      <c r="R534" s="7"/>
      <c r="S534" s="7">
        <v>-10.41964376459806</v>
      </c>
      <c r="T534" s="7"/>
      <c r="U534" s="7"/>
      <c r="V534" s="7"/>
      <c r="W534" s="7">
        <v>-12.640399669096752</v>
      </c>
      <c r="X534"/>
      <c r="Y534"/>
      <c r="Z534"/>
      <c r="AA534" s="7">
        <v>-9.9727570646181416</v>
      </c>
      <c r="AB534" s="7"/>
      <c r="AC534" s="7"/>
      <c r="AD534" s="7"/>
      <c r="AE534" s="7"/>
      <c r="AF534" s="7"/>
      <c r="AG534" s="7"/>
      <c r="AH534" s="7"/>
    </row>
    <row r="535" spans="1:34" x14ac:dyDescent="0.2">
      <c r="A535" s="7" t="s">
        <v>615</v>
      </c>
      <c r="B535" s="2" t="s">
        <v>17</v>
      </c>
      <c r="C535" s="7">
        <v>-11.195548251126086</v>
      </c>
      <c r="D535" s="7"/>
      <c r="E535" s="7"/>
      <c r="F535" s="7"/>
      <c r="G535" s="7">
        <v>-16.720173722265866</v>
      </c>
      <c r="H535"/>
      <c r="I535"/>
      <c r="J535"/>
      <c r="K535">
        <v>-11.028029676018871</v>
      </c>
      <c r="L535"/>
      <c r="M535"/>
      <c r="N535"/>
      <c r="O535" s="7">
        <v>-10.849944368111844</v>
      </c>
      <c r="P535" s="7"/>
      <c r="Q535" s="7"/>
      <c r="R535" s="7"/>
      <c r="S535" s="7">
        <v>-0.87087479851798844</v>
      </c>
      <c r="T535" s="7"/>
      <c r="U535" s="7"/>
      <c r="V535" s="7"/>
      <c r="W535" s="7">
        <v>-0.99756746612103275</v>
      </c>
      <c r="X535"/>
      <c r="Y535"/>
      <c r="Z535"/>
      <c r="AA535" s="7">
        <v>0.66337679345568512</v>
      </c>
      <c r="AB535" s="7"/>
      <c r="AC535" s="7"/>
      <c r="AD535" s="7"/>
      <c r="AE535" s="7">
        <v>-5.8540260425084814</v>
      </c>
      <c r="AF535" s="7"/>
      <c r="AG535" s="7"/>
      <c r="AH535" s="7"/>
    </row>
    <row r="536" spans="1:34" x14ac:dyDescent="0.2">
      <c r="A536" s="7" t="s">
        <v>616</v>
      </c>
      <c r="B536" s="2" t="s">
        <v>24</v>
      </c>
      <c r="C536" s="7"/>
      <c r="D536" s="3">
        <f>COUNT(C536:C545)</f>
        <v>4</v>
      </c>
      <c r="E536" s="3">
        <f>10-D536</f>
        <v>6</v>
      </c>
      <c r="F536" s="11">
        <f>COUNTIF(C536:C545,"&lt;=-10,11")/D536</f>
        <v>0.75</v>
      </c>
      <c r="G536" s="7"/>
      <c r="H536" s="3">
        <f t="shared" ref="H536" si="1050">COUNT(G536:G545)</f>
        <v>3</v>
      </c>
      <c r="I536" s="3">
        <f t="shared" ref="I536" si="1051">10-H536</f>
        <v>7</v>
      </c>
      <c r="J536" s="11">
        <f t="shared" ref="J536" si="1052">COUNTIF(G536:G545,"&lt;=-11,29")/H536</f>
        <v>0.33333333333333331</v>
      </c>
      <c r="K536">
        <v>-4.5463462144729281</v>
      </c>
      <c r="L536" s="3">
        <f t="shared" ref="L536" si="1053">COUNT(K536:K545)</f>
        <v>5</v>
      </c>
      <c r="M536" s="3">
        <f t="shared" ref="M536" si="1054">10-L536</f>
        <v>5</v>
      </c>
      <c r="N536" s="11">
        <f t="shared" ref="N536" si="1055">COUNTIF(K536:K545,"&lt;=-11,84")/L536</f>
        <v>0.2</v>
      </c>
      <c r="O536" s="7">
        <v>-12.565894891876255</v>
      </c>
      <c r="P536" s="3">
        <f t="shared" ref="P536" si="1056">COUNT(O536:O545)</f>
        <v>8</v>
      </c>
      <c r="Q536" s="3">
        <f t="shared" ref="Q536" si="1057">10-P536</f>
        <v>2</v>
      </c>
      <c r="R536" s="11">
        <f t="shared" ref="R536" si="1058">COUNTIF(O536:O545,"&lt;=-11,21")/P536</f>
        <v>0.5</v>
      </c>
      <c r="S536" s="7">
        <v>-8.9520229203552049</v>
      </c>
      <c r="T536" s="3">
        <f t="shared" ref="T536" si="1059">COUNT(S536:S545)</f>
        <v>10</v>
      </c>
      <c r="U536" s="3">
        <f t="shared" ref="U536" si="1060">10-T536</f>
        <v>0</v>
      </c>
      <c r="V536" s="11">
        <f t="shared" ref="V536" si="1061">COUNTIF(S536:S545,"&lt;=-6,98")/T536</f>
        <v>0.8</v>
      </c>
      <c r="W536" s="7"/>
      <c r="X536" s="3">
        <f t="shared" ref="X536" si="1062">COUNT(W536:W545)</f>
        <v>6</v>
      </c>
      <c r="Y536" s="3">
        <f t="shared" ref="Y536" si="1063">10-X536</f>
        <v>4</v>
      </c>
      <c r="Z536" s="11">
        <f t="shared" ref="Z536" si="1064">COUNTIF(W536:W545,"&lt;=-10,28")/X536</f>
        <v>0.5</v>
      </c>
      <c r="AA536" s="7">
        <v>-10.341637488092408</v>
      </c>
      <c r="AB536" s="3">
        <f t="shared" ref="AB536" si="1065">COUNT(AA536:AA545)</f>
        <v>7</v>
      </c>
      <c r="AC536" s="3">
        <f t="shared" ref="AC536" si="1066">10-AB536</f>
        <v>3</v>
      </c>
      <c r="AD536" s="11">
        <f t="shared" ref="AD536" si="1067">COUNTIF(AA536:AA545,"&lt;=-9,10")/AB536</f>
        <v>0.5714285714285714</v>
      </c>
      <c r="AE536" s="7"/>
      <c r="AF536" s="3">
        <f t="shared" ref="AF536" si="1068">COUNT(AE536:AE545)</f>
        <v>7</v>
      </c>
      <c r="AG536" s="3">
        <f t="shared" ref="AG536" si="1069">10-AF536</f>
        <v>3</v>
      </c>
      <c r="AH536" s="11">
        <f t="shared" ref="AH536" si="1070">COUNTIF(AE536:AE545,"&lt;=-9,99")/AF536</f>
        <v>0.5714285714285714</v>
      </c>
    </row>
    <row r="537" spans="1:34" x14ac:dyDescent="0.2">
      <c r="A537" s="7" t="s">
        <v>617</v>
      </c>
      <c r="B537" s="2" t="s">
        <v>24</v>
      </c>
      <c r="C537" s="7">
        <v>-11.856094177604819</v>
      </c>
      <c r="D537" s="7"/>
      <c r="E537" s="7"/>
      <c r="F537" s="7"/>
      <c r="G537" s="7">
        <v>-8.8503133116455306</v>
      </c>
      <c r="H537"/>
      <c r="I537"/>
      <c r="J537"/>
      <c r="K537"/>
      <c r="L537"/>
      <c r="M537"/>
      <c r="N537"/>
      <c r="O537" s="7">
        <v>-9.4198485426727299</v>
      </c>
      <c r="P537" s="7"/>
      <c r="Q537" s="7"/>
      <c r="R537" s="7"/>
      <c r="S537" s="7">
        <v>-6.8280703420022952</v>
      </c>
      <c r="T537" s="7"/>
      <c r="U537" s="7"/>
      <c r="V537" s="7"/>
      <c r="W537" s="7"/>
      <c r="X537"/>
      <c r="Y537"/>
      <c r="Z537"/>
      <c r="AA537" s="7">
        <v>-1.2776341968213603</v>
      </c>
      <c r="AB537" s="7"/>
      <c r="AC537" s="7"/>
      <c r="AD537" s="7"/>
      <c r="AE537" s="7">
        <v>-7.785065531808451</v>
      </c>
      <c r="AF537" s="7"/>
      <c r="AG537" s="7"/>
      <c r="AH537" s="7"/>
    </row>
    <row r="538" spans="1:34" x14ac:dyDescent="0.2">
      <c r="A538" s="7" t="s">
        <v>618</v>
      </c>
      <c r="B538" s="2" t="s">
        <v>24</v>
      </c>
      <c r="C538" s="7"/>
      <c r="D538" s="7"/>
      <c r="E538" s="7"/>
      <c r="F538" s="7"/>
      <c r="G538" s="7"/>
      <c r="H538"/>
      <c r="I538"/>
      <c r="J538"/>
      <c r="K538"/>
      <c r="L538"/>
      <c r="M538"/>
      <c r="N538"/>
      <c r="O538" s="7"/>
      <c r="P538" s="7"/>
      <c r="Q538" s="7"/>
      <c r="R538" s="7"/>
      <c r="S538" s="7">
        <v>-7.3398847697131702</v>
      </c>
      <c r="T538" s="7"/>
      <c r="U538" s="7"/>
      <c r="V538" s="7"/>
      <c r="W538" s="7">
        <v>-12.840748593404598</v>
      </c>
      <c r="X538"/>
      <c r="Y538"/>
      <c r="Z538"/>
      <c r="AA538" s="7">
        <v>-12.231999677979557</v>
      </c>
      <c r="AB538" s="7"/>
      <c r="AC538" s="7"/>
      <c r="AD538" s="7"/>
      <c r="AE538" s="7">
        <v>-2.3262117669837608</v>
      </c>
      <c r="AF538" s="7"/>
      <c r="AG538" s="7"/>
      <c r="AH538" s="7"/>
    </row>
    <row r="539" spans="1:34" x14ac:dyDescent="0.2">
      <c r="A539" s="7" t="s">
        <v>619</v>
      </c>
      <c r="B539" s="2" t="s">
        <v>24</v>
      </c>
      <c r="C539" s="7">
        <v>-0.58404798203631991</v>
      </c>
      <c r="D539" s="7"/>
      <c r="E539" s="7"/>
      <c r="F539" s="7"/>
      <c r="G539" s="7"/>
      <c r="H539"/>
      <c r="I539"/>
      <c r="J539"/>
      <c r="K539">
        <v>-10.423459978444962</v>
      </c>
      <c r="L539"/>
      <c r="M539"/>
      <c r="N539"/>
      <c r="O539" s="7">
        <v>-11.424344811583252</v>
      </c>
      <c r="P539" s="7"/>
      <c r="Q539" s="7"/>
      <c r="R539" s="7"/>
      <c r="S539" s="7">
        <v>-8.2958996672324439</v>
      </c>
      <c r="T539" s="7"/>
      <c r="U539" s="7"/>
      <c r="V539" s="7"/>
      <c r="W539" s="7">
        <v>-2.4140674214515889</v>
      </c>
      <c r="X539"/>
      <c r="Y539"/>
      <c r="Z539"/>
      <c r="AA539" s="7">
        <v>-10.00744232985701</v>
      </c>
      <c r="AB539" s="7"/>
      <c r="AC539" s="7"/>
      <c r="AD539" s="7"/>
      <c r="AE539" s="7">
        <v>-10.907398291012834</v>
      </c>
      <c r="AF539" s="7"/>
      <c r="AG539" s="7"/>
      <c r="AH539" s="7"/>
    </row>
    <row r="540" spans="1:34" x14ac:dyDescent="0.2">
      <c r="A540" s="7" t="s">
        <v>620</v>
      </c>
      <c r="B540" s="2" t="s">
        <v>24</v>
      </c>
      <c r="C540" s="7"/>
      <c r="D540" s="7"/>
      <c r="E540" s="7"/>
      <c r="F540" s="7"/>
      <c r="G540" s="7">
        <v>-14.007051157671453</v>
      </c>
      <c r="H540"/>
      <c r="I540"/>
      <c r="J540"/>
      <c r="K540">
        <v>-11.583395947350359</v>
      </c>
      <c r="L540"/>
      <c r="M540"/>
      <c r="N540"/>
      <c r="O540" s="7">
        <v>-9.2888248969624794</v>
      </c>
      <c r="P540" s="7"/>
      <c r="Q540" s="7"/>
      <c r="R540" s="7"/>
      <c r="S540" s="7">
        <v>-9.9152672547751397</v>
      </c>
      <c r="T540" s="7"/>
      <c r="U540" s="7"/>
      <c r="V540" s="7"/>
      <c r="W540" s="7">
        <v>-14.650596332103589</v>
      </c>
      <c r="X540"/>
      <c r="Y540"/>
      <c r="Z540"/>
      <c r="AA540" s="7">
        <v>-7.8323940510495991</v>
      </c>
      <c r="AB540" s="7"/>
      <c r="AC540" s="7"/>
      <c r="AD540" s="7"/>
      <c r="AE540" s="7">
        <v>-11.941803377834372</v>
      </c>
      <c r="AF540" s="7"/>
      <c r="AG540" s="7"/>
      <c r="AH540" s="7"/>
    </row>
    <row r="541" spans="1:34" x14ac:dyDescent="0.2">
      <c r="A541" s="7" t="s">
        <v>621</v>
      </c>
      <c r="B541" s="2" t="s">
        <v>24</v>
      </c>
      <c r="C541" s="7">
        <v>-11.729877095049215</v>
      </c>
      <c r="D541" s="7"/>
      <c r="E541" s="7"/>
      <c r="F541" s="7"/>
      <c r="G541" s="7"/>
      <c r="H541"/>
      <c r="I541"/>
      <c r="J541"/>
      <c r="K541"/>
      <c r="L541"/>
      <c r="M541"/>
      <c r="N541"/>
      <c r="O541" s="7"/>
      <c r="P541" s="7"/>
      <c r="Q541" s="7"/>
      <c r="R541" s="7"/>
      <c r="S541" s="7">
        <v>1.1581735316006772</v>
      </c>
      <c r="T541" s="7"/>
      <c r="U541" s="7"/>
      <c r="V541" s="7"/>
      <c r="W541" s="7">
        <v>-3.647749322714799</v>
      </c>
      <c r="X541"/>
      <c r="Y541"/>
      <c r="Z541"/>
      <c r="AA541" s="7">
        <v>-10.431317830068519</v>
      </c>
      <c r="AB541" s="7"/>
      <c r="AC541" s="7"/>
      <c r="AD541" s="7"/>
      <c r="AE541" s="7">
        <v>-6.6308340730832507</v>
      </c>
      <c r="AF541" s="7"/>
      <c r="AG541" s="7"/>
      <c r="AH541" s="7"/>
    </row>
    <row r="542" spans="1:34" x14ac:dyDescent="0.2">
      <c r="A542" s="7" t="s">
        <v>622</v>
      </c>
      <c r="B542" s="2" t="s">
        <v>24</v>
      </c>
      <c r="C542" s="7"/>
      <c r="D542" s="7"/>
      <c r="E542" s="7"/>
      <c r="F542" s="7"/>
      <c r="G542" s="7"/>
      <c r="H542"/>
      <c r="I542"/>
      <c r="J542"/>
      <c r="K542">
        <v>-12.230501989908413</v>
      </c>
      <c r="L542"/>
      <c r="M542"/>
      <c r="N542"/>
      <c r="O542" s="7">
        <v>-13.968352417212913</v>
      </c>
      <c r="P542" s="7"/>
      <c r="Q542" s="7"/>
      <c r="R542" s="7"/>
      <c r="S542" s="7">
        <v>-11.04635815032953</v>
      </c>
      <c r="T542" s="7"/>
      <c r="U542" s="7"/>
      <c r="V542" s="7"/>
      <c r="W542" s="7">
        <v>-13.160198850911708</v>
      </c>
      <c r="X542"/>
      <c r="Y542"/>
      <c r="Z542"/>
      <c r="AA542" s="7"/>
      <c r="AB542" s="7"/>
      <c r="AC542" s="7"/>
      <c r="AD542" s="7"/>
      <c r="AE542" s="7">
        <v>-10.866443395921337</v>
      </c>
      <c r="AF542" s="7"/>
      <c r="AG542" s="7"/>
      <c r="AH542" s="7"/>
    </row>
    <row r="543" spans="1:34" x14ac:dyDescent="0.2">
      <c r="A543" s="7" t="s">
        <v>623</v>
      </c>
      <c r="B543" s="2" t="s">
        <v>24</v>
      </c>
      <c r="C543" s="7">
        <v>-13.993214634433567</v>
      </c>
      <c r="D543" s="7"/>
      <c r="E543" s="7"/>
      <c r="F543" s="7"/>
      <c r="G543" s="7"/>
      <c r="H543"/>
      <c r="I543"/>
      <c r="J543"/>
      <c r="K543">
        <v>-7.073583699305602</v>
      </c>
      <c r="L543"/>
      <c r="M543"/>
      <c r="N543"/>
      <c r="O543" s="7">
        <v>-12.111557851179114</v>
      </c>
      <c r="P543" s="7"/>
      <c r="Q543" s="7"/>
      <c r="R543" s="7"/>
      <c r="S543" s="7">
        <v>-8.7402561829321428</v>
      </c>
      <c r="T543" s="7"/>
      <c r="U543" s="7"/>
      <c r="V543" s="7"/>
      <c r="W543" s="7">
        <v>-9.1741212679329447</v>
      </c>
      <c r="X543"/>
      <c r="Y543"/>
      <c r="Z543"/>
      <c r="AA543" s="7">
        <v>-2.008154842269652</v>
      </c>
      <c r="AB543" s="7"/>
      <c r="AC543" s="7"/>
      <c r="AD543" s="7"/>
      <c r="AE543" s="7"/>
      <c r="AF543" s="7"/>
      <c r="AG543" s="7"/>
      <c r="AH543" s="7"/>
    </row>
    <row r="544" spans="1:34" x14ac:dyDescent="0.2">
      <c r="A544" s="7" t="s">
        <v>624</v>
      </c>
      <c r="B544" s="2" t="s">
        <v>24</v>
      </c>
      <c r="C544" s="7"/>
      <c r="D544" s="7"/>
      <c r="E544" s="7"/>
      <c r="F544" s="7"/>
      <c r="G544" s="7"/>
      <c r="H544"/>
      <c r="I544"/>
      <c r="J544"/>
      <c r="K544"/>
      <c r="L544"/>
      <c r="M544"/>
      <c r="N544"/>
      <c r="O544" s="7">
        <v>-9.8903916207822107</v>
      </c>
      <c r="P544" s="7"/>
      <c r="Q544" s="7"/>
      <c r="R544" s="7"/>
      <c r="S544" s="7">
        <v>-11.031407151424629</v>
      </c>
      <c r="T544" s="7"/>
      <c r="U544" s="7"/>
      <c r="V544" s="7"/>
      <c r="W544" s="7"/>
      <c r="X544"/>
      <c r="Y544"/>
      <c r="Z544"/>
      <c r="AA544" s="7"/>
      <c r="AB544" s="7"/>
      <c r="AC544" s="7"/>
      <c r="AD544" s="7"/>
      <c r="AE544" s="7"/>
      <c r="AF544" s="7"/>
      <c r="AG544" s="7"/>
      <c r="AH544" s="7"/>
    </row>
    <row r="545" spans="1:34" x14ac:dyDescent="0.2">
      <c r="A545" s="7" t="s">
        <v>625</v>
      </c>
      <c r="B545" s="2" t="s">
        <v>24</v>
      </c>
      <c r="C545" s="7"/>
      <c r="D545" s="7"/>
      <c r="E545" s="7"/>
      <c r="F545" s="7"/>
      <c r="G545" s="7">
        <v>-9.696096449156963</v>
      </c>
      <c r="H545"/>
      <c r="I545"/>
      <c r="J545"/>
      <c r="K545"/>
      <c r="L545"/>
      <c r="M545"/>
      <c r="N545"/>
      <c r="O545" s="7">
        <v>-10.540112612669063</v>
      </c>
      <c r="P545" s="7"/>
      <c r="Q545" s="7"/>
      <c r="R545" s="7"/>
      <c r="S545" s="7">
        <v>-9.6461327219552793</v>
      </c>
      <c r="T545" s="7"/>
      <c r="U545" s="7"/>
      <c r="V545" s="7"/>
      <c r="W545" s="7"/>
      <c r="X545"/>
      <c r="Y545"/>
      <c r="Z545"/>
      <c r="AA545" s="7"/>
      <c r="AB545" s="7"/>
      <c r="AC545" s="7"/>
      <c r="AD545" s="7"/>
      <c r="AE545" s="7">
        <v>-11.438203591377489</v>
      </c>
      <c r="AF545" s="7"/>
      <c r="AG545" s="7"/>
      <c r="AH545" s="7"/>
    </row>
    <row r="546" spans="1:34" x14ac:dyDescent="0.2">
      <c r="A546" s="7" t="s">
        <v>626</v>
      </c>
      <c r="B546" s="2" t="s">
        <v>31</v>
      </c>
      <c r="C546" s="7"/>
      <c r="D546" s="3">
        <f>COUNT(C546:C555)</f>
        <v>3</v>
      </c>
      <c r="E546" s="3">
        <f>10-D546</f>
        <v>7</v>
      </c>
      <c r="F546" s="11">
        <f>COUNTIF(C546:C555,"&lt;=-10,11")/D546</f>
        <v>0.66666666666666663</v>
      </c>
      <c r="G546" s="7"/>
      <c r="H546" s="3">
        <f t="shared" ref="H546" si="1071">COUNT(G546:G555)</f>
        <v>0</v>
      </c>
      <c r="I546" s="3">
        <f t="shared" ref="I546" si="1072">10-H546</f>
        <v>10</v>
      </c>
      <c r="J546" s="11" t="s">
        <v>75</v>
      </c>
      <c r="K546">
        <v>-13.062555729373459</v>
      </c>
      <c r="L546" s="3">
        <f t="shared" ref="L546" si="1073">COUNT(K546:K555)</f>
        <v>6</v>
      </c>
      <c r="M546" s="3">
        <f t="shared" ref="M546" si="1074">10-L546</f>
        <v>4</v>
      </c>
      <c r="N546" s="11">
        <f t="shared" ref="N546" si="1075">COUNTIF(K546:K555,"&lt;=-11,84")/L546</f>
        <v>0.66666666666666663</v>
      </c>
      <c r="O546" s="7"/>
      <c r="P546" s="3">
        <f t="shared" ref="P546" si="1076">COUNT(O546:O555)</f>
        <v>6</v>
      </c>
      <c r="Q546" s="3">
        <f t="shared" ref="Q546" si="1077">10-P546</f>
        <v>4</v>
      </c>
      <c r="R546" s="11">
        <f t="shared" ref="R546" si="1078">COUNTIF(O546:O555,"&lt;=-11,21")/P546</f>
        <v>0.66666666666666663</v>
      </c>
      <c r="S546" s="7">
        <v>3.1044034753953542</v>
      </c>
      <c r="T546" s="3">
        <f t="shared" ref="T546" si="1079">COUNT(S546:S555)</f>
        <v>10</v>
      </c>
      <c r="U546" s="3">
        <f t="shared" ref="U546" si="1080">10-T546</f>
        <v>0</v>
      </c>
      <c r="V546" s="11">
        <f t="shared" ref="V546" si="1081">COUNTIF(S546:S555,"&lt;=-6,98")/T546</f>
        <v>0.6</v>
      </c>
      <c r="W546" s="7"/>
      <c r="X546" s="3">
        <f t="shared" ref="X546" si="1082">COUNT(W546:W555)</f>
        <v>4</v>
      </c>
      <c r="Y546" s="3">
        <f t="shared" ref="Y546" si="1083">10-X546</f>
        <v>6</v>
      </c>
      <c r="Z546" s="11">
        <f t="shared" ref="Z546" si="1084">COUNTIF(W546:W555,"&lt;=-10,28")/X546</f>
        <v>0.75</v>
      </c>
      <c r="AA546" s="7">
        <v>-12.06157558006435</v>
      </c>
      <c r="AB546" s="3">
        <f t="shared" ref="AB546" si="1085">COUNT(AA546:AA555)</f>
        <v>6</v>
      </c>
      <c r="AC546" s="3">
        <f t="shared" ref="AC546" si="1086">10-AB546</f>
        <v>4</v>
      </c>
      <c r="AD546" s="11">
        <f t="shared" ref="AD546" si="1087">COUNTIF(AA546:AA555,"&lt;=-9,10")/AB546</f>
        <v>0.66666666666666663</v>
      </c>
      <c r="AE546" s="7">
        <v>-10.376569040499019</v>
      </c>
      <c r="AF546" s="3">
        <f t="shared" ref="AF546" si="1088">COUNT(AE546:AE555)</f>
        <v>6</v>
      </c>
      <c r="AG546" s="3">
        <f t="shared" ref="AG546" si="1089">10-AF546</f>
        <v>4</v>
      </c>
      <c r="AH546" s="11">
        <f t="shared" ref="AH546" si="1090">COUNTIF(AE546:AE555,"&lt;=-9,99")/AF546</f>
        <v>0.5</v>
      </c>
    </row>
    <row r="547" spans="1:34" x14ac:dyDescent="0.2">
      <c r="A547" s="7" t="s">
        <v>627</v>
      </c>
      <c r="B547" s="2" t="s">
        <v>31</v>
      </c>
      <c r="C547" s="7"/>
      <c r="D547" s="7"/>
      <c r="E547" s="7"/>
      <c r="F547" s="7"/>
      <c r="G547" s="7"/>
      <c r="H547"/>
      <c r="I547"/>
      <c r="J547"/>
      <c r="K547">
        <v>-13.002625765167007</v>
      </c>
      <c r="L547"/>
      <c r="M547"/>
      <c r="N547"/>
      <c r="O547" s="7"/>
      <c r="P547" s="7"/>
      <c r="Q547" s="7"/>
      <c r="R547" s="7"/>
      <c r="S547" s="7">
        <v>-13.933959143008058</v>
      </c>
      <c r="T547" s="7"/>
      <c r="U547" s="7"/>
      <c r="V547" s="7"/>
      <c r="W547" s="7"/>
      <c r="X547"/>
      <c r="Y547"/>
      <c r="Z547"/>
      <c r="AA547" s="7"/>
      <c r="AB547" s="7"/>
      <c r="AC547" s="7"/>
      <c r="AD547" s="7"/>
      <c r="AE547" s="7"/>
      <c r="AF547" s="7"/>
      <c r="AG547" s="7"/>
      <c r="AH547" s="7"/>
    </row>
    <row r="548" spans="1:34" x14ac:dyDescent="0.2">
      <c r="A548" s="7" t="s">
        <v>628</v>
      </c>
      <c r="B548" s="2" t="s">
        <v>31</v>
      </c>
      <c r="C548" s="7">
        <v>-11.99648427568164</v>
      </c>
      <c r="D548" s="7"/>
      <c r="E548" s="7"/>
      <c r="F548" s="7"/>
      <c r="G548" s="7"/>
      <c r="H548"/>
      <c r="I548"/>
      <c r="J548"/>
      <c r="K548">
        <v>-10.79201456440153</v>
      </c>
      <c r="L548"/>
      <c r="M548"/>
      <c r="N548"/>
      <c r="O548" s="7">
        <v>-11.37786189826098</v>
      </c>
      <c r="P548" s="7"/>
      <c r="Q548" s="7"/>
      <c r="R548" s="7"/>
      <c r="S548" s="7">
        <v>0.40604241409017056</v>
      </c>
      <c r="T548" s="7"/>
      <c r="U548" s="7"/>
      <c r="V548" s="7"/>
      <c r="W548" s="7">
        <v>-10.499319004068379</v>
      </c>
      <c r="X548"/>
      <c r="Y548"/>
      <c r="Z548"/>
      <c r="AA548" s="7">
        <v>-5.4033042618093141</v>
      </c>
      <c r="AB548" s="7"/>
      <c r="AC548" s="7"/>
      <c r="AD548" s="7"/>
      <c r="AE548" s="7">
        <v>-5.9444387332528432</v>
      </c>
      <c r="AF548" s="7"/>
      <c r="AG548" s="7"/>
      <c r="AH548" s="7"/>
    </row>
    <row r="549" spans="1:34" x14ac:dyDescent="0.2">
      <c r="A549" s="7" t="s">
        <v>629</v>
      </c>
      <c r="B549" s="2" t="s">
        <v>31</v>
      </c>
      <c r="C549" s="7"/>
      <c r="D549" s="7"/>
      <c r="E549" s="7"/>
      <c r="F549" s="7"/>
      <c r="G549" s="7"/>
      <c r="H549"/>
      <c r="I549"/>
      <c r="J549"/>
      <c r="K549">
        <v>-16.082732587598279</v>
      </c>
      <c r="L549"/>
      <c r="M549"/>
      <c r="N549"/>
      <c r="O549" s="7">
        <v>-10.591764324406896</v>
      </c>
      <c r="P549" s="7"/>
      <c r="Q549" s="7"/>
      <c r="R549" s="7"/>
      <c r="S549" s="7">
        <v>-6.6697700575235128</v>
      </c>
      <c r="T549" s="7"/>
      <c r="U549" s="7"/>
      <c r="V549" s="7"/>
      <c r="W549" s="7">
        <v>-14.105538852993053</v>
      </c>
      <c r="X549"/>
      <c r="Y549"/>
      <c r="Z549"/>
      <c r="AA549" s="7">
        <v>-7.3538319837259696</v>
      </c>
      <c r="AB549" s="7"/>
      <c r="AC549" s="7"/>
      <c r="AD549" s="7"/>
      <c r="AE549" s="7">
        <v>-13.981708399444994</v>
      </c>
      <c r="AF549" s="7"/>
      <c r="AG549" s="7"/>
      <c r="AH549" s="7"/>
    </row>
    <row r="550" spans="1:34" x14ac:dyDescent="0.2">
      <c r="A550" s="7" t="s">
        <v>630</v>
      </c>
      <c r="B550" s="2" t="s">
        <v>31</v>
      </c>
      <c r="C550" s="7"/>
      <c r="D550" s="7"/>
      <c r="E550" s="7"/>
      <c r="F550" s="7"/>
      <c r="G550" s="7"/>
      <c r="H550"/>
      <c r="I550"/>
      <c r="J550"/>
      <c r="K550"/>
      <c r="L550"/>
      <c r="M550"/>
      <c r="N550"/>
      <c r="O550" s="7"/>
      <c r="P550" s="7"/>
      <c r="Q550" s="7"/>
      <c r="R550" s="7"/>
      <c r="S550" s="7">
        <v>-11.652169899165481</v>
      </c>
      <c r="T550" s="7"/>
      <c r="U550" s="7"/>
      <c r="V550" s="7"/>
      <c r="W550" s="7"/>
      <c r="X550"/>
      <c r="Y550"/>
      <c r="Z550"/>
      <c r="AA550" s="7">
        <v>-10.041784466902682</v>
      </c>
      <c r="AB550" s="7"/>
      <c r="AC550" s="7"/>
      <c r="AD550" s="7"/>
      <c r="AE550" s="7">
        <v>-8.9417404280585071</v>
      </c>
      <c r="AF550" s="7"/>
      <c r="AG550" s="7"/>
      <c r="AH550" s="7"/>
    </row>
    <row r="551" spans="1:34" x14ac:dyDescent="0.2">
      <c r="A551" s="7" t="s">
        <v>631</v>
      </c>
      <c r="B551" s="2" t="s">
        <v>31</v>
      </c>
      <c r="C551" s="7">
        <v>-10.148945138222157</v>
      </c>
      <c r="D551" s="7"/>
      <c r="E551" s="7"/>
      <c r="F551" s="7"/>
      <c r="G551" s="7"/>
      <c r="H551"/>
      <c r="I551"/>
      <c r="J551"/>
      <c r="K551"/>
      <c r="L551"/>
      <c r="M551"/>
      <c r="N551"/>
      <c r="O551" s="7">
        <v>-12.00425394913391</v>
      </c>
      <c r="P551" s="7"/>
      <c r="Q551" s="7"/>
      <c r="R551" s="7"/>
      <c r="S551" s="7">
        <v>-11.908230282475479</v>
      </c>
      <c r="T551" s="7"/>
      <c r="U551" s="7"/>
      <c r="V551" s="7"/>
      <c r="W551" s="7"/>
      <c r="X551"/>
      <c r="Y551"/>
      <c r="Z551"/>
      <c r="AA551" s="7">
        <v>-11.850385873241459</v>
      </c>
      <c r="AB551" s="7"/>
      <c r="AC551" s="7"/>
      <c r="AD551" s="7"/>
      <c r="AE551" s="7"/>
      <c r="AF551" s="7"/>
      <c r="AG551" s="7"/>
      <c r="AH551" s="7"/>
    </row>
    <row r="552" spans="1:34" x14ac:dyDescent="0.2">
      <c r="A552" s="7" t="s">
        <v>632</v>
      </c>
      <c r="B552" s="2" t="s">
        <v>31</v>
      </c>
      <c r="C552" s="7">
        <v>-10.054131125856268</v>
      </c>
      <c r="D552" s="7"/>
      <c r="E552" s="7"/>
      <c r="F552" s="7"/>
      <c r="G552" s="7"/>
      <c r="H552"/>
      <c r="I552"/>
      <c r="J552"/>
      <c r="K552">
        <v>-11.695151465520537</v>
      </c>
      <c r="L552"/>
      <c r="M552"/>
      <c r="N552"/>
      <c r="O552" s="7">
        <v>-14.696036298658829</v>
      </c>
      <c r="P552" s="7"/>
      <c r="Q552" s="7"/>
      <c r="R552" s="7"/>
      <c r="S552" s="7">
        <v>-6.3555406771930301</v>
      </c>
      <c r="T552" s="7"/>
      <c r="U552" s="7"/>
      <c r="V552" s="7"/>
      <c r="W552" s="7"/>
      <c r="X552"/>
      <c r="Y552"/>
      <c r="Z552"/>
      <c r="AA552" s="7"/>
      <c r="AB552" s="7"/>
      <c r="AC552" s="7"/>
      <c r="AD552" s="7"/>
      <c r="AE552" s="7"/>
      <c r="AF552" s="7"/>
      <c r="AG552" s="7"/>
      <c r="AH552" s="7"/>
    </row>
    <row r="553" spans="1:34" x14ac:dyDescent="0.2">
      <c r="A553" s="7" t="s">
        <v>633</v>
      </c>
      <c r="B553" s="2" t="s">
        <v>31</v>
      </c>
      <c r="C553" s="7"/>
      <c r="D553" s="7"/>
      <c r="E553" s="7"/>
      <c r="F553" s="7"/>
      <c r="G553" s="7"/>
      <c r="H553"/>
      <c r="I553"/>
      <c r="J553"/>
      <c r="K553"/>
      <c r="L553"/>
      <c r="M553"/>
      <c r="N553"/>
      <c r="O553" s="7">
        <v>-11.70011210276099</v>
      </c>
      <c r="P553" s="7"/>
      <c r="Q553" s="7"/>
      <c r="R553" s="7"/>
      <c r="S553" s="7">
        <v>-8.3770195275566373</v>
      </c>
      <c r="T553" s="7"/>
      <c r="U553" s="7"/>
      <c r="V553" s="7"/>
      <c r="W553" s="7">
        <v>-9.4325269178224893</v>
      </c>
      <c r="X553"/>
      <c r="Y553"/>
      <c r="Z553"/>
      <c r="AA553" s="7">
        <v>-10.060817199698297</v>
      </c>
      <c r="AB553" s="7"/>
      <c r="AC553" s="7"/>
      <c r="AD553" s="7"/>
      <c r="AE553" s="7">
        <v>-11.183165582190568</v>
      </c>
      <c r="AF553" s="7"/>
      <c r="AG553" s="7"/>
      <c r="AH553" s="7"/>
    </row>
    <row r="554" spans="1:34" x14ac:dyDescent="0.2">
      <c r="A554" s="7" t="s">
        <v>634</v>
      </c>
      <c r="B554" s="2" t="s">
        <v>31</v>
      </c>
      <c r="C554" s="7"/>
      <c r="D554" s="7"/>
      <c r="E554" s="7"/>
      <c r="F554" s="7"/>
      <c r="G554" s="7"/>
      <c r="H554"/>
      <c r="I554"/>
      <c r="J554"/>
      <c r="K554">
        <v>-12.680723433354098</v>
      </c>
      <c r="L554"/>
      <c r="M554"/>
      <c r="N554"/>
      <c r="O554" s="7">
        <v>-8.396206047630141</v>
      </c>
      <c r="P554" s="7"/>
      <c r="Q554" s="7"/>
      <c r="R554" s="7"/>
      <c r="S554" s="7">
        <v>-10.759613999609007</v>
      </c>
      <c r="T554" s="7"/>
      <c r="U554" s="7"/>
      <c r="V554" s="7"/>
      <c r="W554" s="7">
        <v>-12.873454700191187</v>
      </c>
      <c r="X554"/>
      <c r="Y554"/>
      <c r="Z554"/>
      <c r="AA554" s="7"/>
      <c r="AB554" s="7"/>
      <c r="AC554" s="7"/>
      <c r="AD554" s="7"/>
      <c r="AE554" s="7">
        <v>-9.2577711503134523</v>
      </c>
      <c r="AF554" s="7"/>
      <c r="AG554" s="7"/>
      <c r="AH554" s="7"/>
    </row>
    <row r="555" spans="1:34" x14ac:dyDescent="0.2">
      <c r="A555" s="7" t="s">
        <v>635</v>
      </c>
      <c r="B555" s="2" t="s">
        <v>31</v>
      </c>
      <c r="C555" s="7"/>
      <c r="D555" s="7"/>
      <c r="E555" s="7"/>
      <c r="F555" s="7"/>
      <c r="G555" s="7"/>
      <c r="H555"/>
      <c r="I555"/>
      <c r="J555"/>
      <c r="K555"/>
      <c r="L555"/>
      <c r="M555"/>
      <c r="N555"/>
      <c r="O555" s="7"/>
      <c r="P555" s="7"/>
      <c r="Q555" s="7"/>
      <c r="R555" s="7"/>
      <c r="S555" s="7">
        <v>-7.4931617234162688</v>
      </c>
      <c r="T555" s="7"/>
      <c r="U555" s="7"/>
      <c r="V555" s="7"/>
      <c r="W555" s="7"/>
      <c r="X555"/>
      <c r="Y555"/>
      <c r="Z555"/>
      <c r="AA555" s="7"/>
      <c r="AB555" s="7"/>
      <c r="AC555" s="7"/>
      <c r="AD555" s="7"/>
      <c r="AE555" s="7"/>
      <c r="AF555" s="7"/>
      <c r="AG555" s="7"/>
      <c r="AH555" s="7"/>
    </row>
    <row r="556" spans="1:34" x14ac:dyDescent="0.2">
      <c r="A556" s="7" t="s">
        <v>636</v>
      </c>
      <c r="B556" s="2" t="s">
        <v>38</v>
      </c>
      <c r="C556" s="7"/>
      <c r="D556" s="3">
        <f>COUNT(C556:C565)</f>
        <v>1</v>
      </c>
      <c r="E556" s="3">
        <f>10-D556</f>
        <v>9</v>
      </c>
      <c r="F556" s="11">
        <f>COUNTIF(C556:C565,"&lt;=-10,11")/D556</f>
        <v>0</v>
      </c>
      <c r="G556" s="7"/>
      <c r="H556" s="3">
        <f t="shared" ref="H556" si="1091">COUNT(G556:G565)</f>
        <v>1</v>
      </c>
      <c r="I556" s="3">
        <f t="shared" ref="I556" si="1092">10-H556</f>
        <v>9</v>
      </c>
      <c r="J556" s="11">
        <f t="shared" ref="J556" si="1093">COUNTIF(G556:G565,"&lt;=-11,29")/H556</f>
        <v>1</v>
      </c>
      <c r="K556"/>
      <c r="L556" s="3">
        <f t="shared" ref="L556" si="1094">COUNT(K556:K565)</f>
        <v>3</v>
      </c>
      <c r="M556" s="3">
        <f t="shared" ref="M556" si="1095">10-L556</f>
        <v>7</v>
      </c>
      <c r="N556" s="11">
        <f t="shared" ref="N556" si="1096">COUNTIF(K556:K565,"&lt;=-11,84")/L556</f>
        <v>0.66666666666666663</v>
      </c>
      <c r="O556" s="7"/>
      <c r="P556" s="3">
        <f t="shared" ref="P556" si="1097">COUNT(O556:O565)</f>
        <v>3</v>
      </c>
      <c r="Q556" s="3">
        <f t="shared" ref="Q556" si="1098">10-P556</f>
        <v>7</v>
      </c>
      <c r="R556" s="11">
        <f t="shared" ref="R556" si="1099">COUNTIF(O556:O565,"&lt;=-11,21")/P556</f>
        <v>0.33333333333333331</v>
      </c>
      <c r="S556" s="7">
        <v>-6.3859597281973581</v>
      </c>
      <c r="T556" s="3">
        <f t="shared" ref="T556" si="1100">COUNT(S556:S565)</f>
        <v>10</v>
      </c>
      <c r="U556" s="3">
        <f t="shared" ref="U556" si="1101">10-T556</f>
        <v>0</v>
      </c>
      <c r="V556" s="11">
        <f t="shared" ref="V556" si="1102">COUNTIF(S556:S565,"&lt;=-6,98")/T556</f>
        <v>0.3</v>
      </c>
      <c r="W556" s="7"/>
      <c r="X556" s="3">
        <f t="shared" ref="X556" si="1103">COUNT(W556:W565)</f>
        <v>5</v>
      </c>
      <c r="Y556" s="3">
        <f t="shared" ref="Y556" si="1104">10-X556</f>
        <v>5</v>
      </c>
      <c r="Z556" s="11">
        <f t="shared" ref="Z556" si="1105">COUNTIF(W556:W565,"&lt;=-10,28")/X556</f>
        <v>0.4</v>
      </c>
      <c r="AA556" s="7">
        <v>1.0295010519333585</v>
      </c>
      <c r="AB556" s="3">
        <f t="shared" ref="AB556" si="1106">COUNT(AA556:AA565)</f>
        <v>5</v>
      </c>
      <c r="AC556" s="3">
        <f t="shared" ref="AC556" si="1107">10-AB556</f>
        <v>5</v>
      </c>
      <c r="AD556" s="11">
        <f t="shared" ref="AD556" si="1108">COUNTIF(AA556:AA565,"&lt;=-9,10")/AB556</f>
        <v>0.4</v>
      </c>
      <c r="AE556" s="7">
        <v>-8.6407648389297087</v>
      </c>
      <c r="AF556" s="3">
        <f t="shared" ref="AF556" si="1109">COUNT(AE556:AE565)</f>
        <v>9</v>
      </c>
      <c r="AG556" s="3">
        <f t="shared" ref="AG556" si="1110">10-AF556</f>
        <v>1</v>
      </c>
      <c r="AH556" s="11">
        <f t="shared" ref="AH556" si="1111">COUNTIF(AE556:AE565,"&lt;=-9,99")/AF556</f>
        <v>0.44444444444444442</v>
      </c>
    </row>
    <row r="557" spans="1:34" x14ac:dyDescent="0.2">
      <c r="A557" s="7" t="s">
        <v>637</v>
      </c>
      <c r="B557" s="2" t="s">
        <v>38</v>
      </c>
      <c r="C557" s="7"/>
      <c r="D557" s="7"/>
      <c r="E557" s="7"/>
      <c r="F557" s="7"/>
      <c r="G557" s="7"/>
      <c r="H557"/>
      <c r="I557"/>
      <c r="J557"/>
      <c r="K557"/>
      <c r="L557"/>
      <c r="M557"/>
      <c r="N557"/>
      <c r="O557" s="7">
        <v>-9.5074637968515177</v>
      </c>
      <c r="P557" s="7"/>
      <c r="Q557" s="7"/>
      <c r="R557" s="7"/>
      <c r="S557" s="7">
        <v>-0.40521259304593649</v>
      </c>
      <c r="T557" s="7"/>
      <c r="U557" s="7"/>
      <c r="V557" s="7"/>
      <c r="W557" s="7">
        <v>-9.4583021310465192</v>
      </c>
      <c r="X557"/>
      <c r="Y557"/>
      <c r="Z557"/>
      <c r="AA557" s="7">
        <v>-12.549992933762569</v>
      </c>
      <c r="AB557" s="7"/>
      <c r="AC557" s="7"/>
      <c r="AD557" s="7"/>
      <c r="AE557" s="7">
        <v>-12.449948894918396</v>
      </c>
      <c r="AF557" s="7"/>
      <c r="AG557" s="7"/>
      <c r="AH557" s="7"/>
    </row>
    <row r="558" spans="1:34" x14ac:dyDescent="0.2">
      <c r="A558" s="7" t="s">
        <v>638</v>
      </c>
      <c r="B558" s="2" t="s">
        <v>38</v>
      </c>
      <c r="C558" s="7"/>
      <c r="D558" s="7"/>
      <c r="E558" s="7"/>
      <c r="F558" s="7"/>
      <c r="G558" s="7"/>
      <c r="H558"/>
      <c r="I558"/>
      <c r="J558"/>
      <c r="K558"/>
      <c r="L558"/>
      <c r="M558"/>
      <c r="N558"/>
      <c r="O558" s="7"/>
      <c r="P558" s="7"/>
      <c r="Q558" s="7"/>
      <c r="R558" s="7"/>
      <c r="S558" s="7">
        <v>-6.9807785597748984</v>
      </c>
      <c r="T558" s="7"/>
      <c r="U558" s="7"/>
      <c r="V558" s="7"/>
      <c r="W558" s="7"/>
      <c r="X558"/>
      <c r="Y558"/>
      <c r="Z558"/>
      <c r="AA558" s="7"/>
      <c r="AB558" s="7"/>
      <c r="AC558" s="7"/>
      <c r="AD558" s="7"/>
      <c r="AE558" s="7">
        <v>-8.8304369207500528</v>
      </c>
      <c r="AF558" s="7"/>
      <c r="AG558" s="7"/>
      <c r="AH558" s="7"/>
    </row>
    <row r="559" spans="1:34" x14ac:dyDescent="0.2">
      <c r="A559" s="7" t="s">
        <v>639</v>
      </c>
      <c r="B559" s="2" t="s">
        <v>38</v>
      </c>
      <c r="C559" s="7"/>
      <c r="D559" s="7"/>
      <c r="E559" s="7"/>
      <c r="F559" s="7"/>
      <c r="G559" s="7"/>
      <c r="H559"/>
      <c r="I559"/>
      <c r="J559"/>
      <c r="K559">
        <v>-11.948871527758522</v>
      </c>
      <c r="L559"/>
      <c r="M559"/>
      <c r="N559"/>
      <c r="O559" s="7">
        <v>-12.297679664317123</v>
      </c>
      <c r="P559" s="7"/>
      <c r="Q559" s="7"/>
      <c r="R559" s="7"/>
      <c r="S559" s="7">
        <v>-0.38327189190554778</v>
      </c>
      <c r="T559" s="7"/>
      <c r="U559" s="7"/>
      <c r="V559" s="7"/>
      <c r="W559" s="7">
        <v>-9.0300944793786222</v>
      </c>
      <c r="X559"/>
      <c r="Y559"/>
      <c r="Z559"/>
      <c r="AA559" s="7">
        <v>-6.4153962976223946</v>
      </c>
      <c r="AB559" s="7"/>
      <c r="AC559" s="7"/>
      <c r="AD559" s="7"/>
      <c r="AE559" s="7">
        <v>-9.2859684519971264</v>
      </c>
      <c r="AF559" s="7"/>
      <c r="AG559" s="7"/>
      <c r="AH559" s="7"/>
    </row>
    <row r="560" spans="1:34" x14ac:dyDescent="0.2">
      <c r="A560" s="7" t="s">
        <v>640</v>
      </c>
      <c r="B560" s="2" t="s">
        <v>38</v>
      </c>
      <c r="C560" s="7"/>
      <c r="D560" s="7"/>
      <c r="E560" s="7"/>
      <c r="F560" s="7"/>
      <c r="G560" s="7"/>
      <c r="H560"/>
      <c r="I560"/>
      <c r="J560"/>
      <c r="K560">
        <v>-12.210928825691413</v>
      </c>
      <c r="L560"/>
      <c r="M560"/>
      <c r="N560"/>
      <c r="O560" s="7"/>
      <c r="P560" s="7"/>
      <c r="Q560" s="7"/>
      <c r="R560" s="7"/>
      <c r="S560" s="7">
        <v>-11.289819391946322</v>
      </c>
      <c r="T560" s="7"/>
      <c r="U560" s="7"/>
      <c r="V560" s="7"/>
      <c r="W560" s="7"/>
      <c r="X560"/>
      <c r="Y560"/>
      <c r="Z560"/>
      <c r="AA560" s="7"/>
      <c r="AB560" s="7"/>
      <c r="AC560" s="7"/>
      <c r="AD560" s="7"/>
      <c r="AE560" s="7">
        <v>-10.524942136816971</v>
      </c>
      <c r="AF560" s="7"/>
      <c r="AG560" s="7"/>
      <c r="AH560" s="7"/>
    </row>
    <row r="561" spans="1:34" x14ac:dyDescent="0.2">
      <c r="A561" s="7" t="s">
        <v>641</v>
      </c>
      <c r="B561" s="2" t="s">
        <v>38</v>
      </c>
      <c r="C561" s="7"/>
      <c r="D561" s="7"/>
      <c r="E561" s="7"/>
      <c r="F561" s="7"/>
      <c r="G561" s="7"/>
      <c r="H561"/>
      <c r="I561"/>
      <c r="J561"/>
      <c r="K561"/>
      <c r="L561"/>
      <c r="M561"/>
      <c r="N561"/>
      <c r="O561" s="7"/>
      <c r="P561" s="7"/>
      <c r="Q561" s="7"/>
      <c r="R561" s="7"/>
      <c r="S561" s="7">
        <v>-7.6644963371338211</v>
      </c>
      <c r="T561" s="7"/>
      <c r="U561" s="7"/>
      <c r="V561" s="7"/>
      <c r="W561" s="7"/>
      <c r="X561"/>
      <c r="Y561"/>
      <c r="Z561"/>
      <c r="AA561" s="7"/>
      <c r="AB561" s="7"/>
      <c r="AC561" s="7"/>
      <c r="AD561" s="7"/>
      <c r="AE561" s="7"/>
      <c r="AF561" s="7"/>
      <c r="AG561" s="7"/>
      <c r="AH561" s="7"/>
    </row>
    <row r="562" spans="1:34" x14ac:dyDescent="0.2">
      <c r="A562" s="7" t="s">
        <v>642</v>
      </c>
      <c r="B562" s="2" t="s">
        <v>38</v>
      </c>
      <c r="C562" s="7"/>
      <c r="D562" s="7"/>
      <c r="E562" s="7"/>
      <c r="F562" s="7"/>
      <c r="G562" s="7"/>
      <c r="H562"/>
      <c r="I562"/>
      <c r="J562"/>
      <c r="K562"/>
      <c r="L562"/>
      <c r="M562"/>
      <c r="N562"/>
      <c r="O562" s="7"/>
      <c r="P562" s="7"/>
      <c r="Q562" s="7"/>
      <c r="R562" s="7"/>
      <c r="S562" s="7">
        <v>-0.44520515347446837</v>
      </c>
      <c r="T562" s="7"/>
      <c r="U562" s="7"/>
      <c r="V562" s="7"/>
      <c r="W562" s="7">
        <v>-11.64487576356402</v>
      </c>
      <c r="X562"/>
      <c r="Y562"/>
      <c r="Z562"/>
      <c r="AA562" s="7"/>
      <c r="AB562" s="7"/>
      <c r="AC562" s="7"/>
      <c r="AD562" s="7"/>
      <c r="AE562" s="7">
        <v>-10.936082809294806</v>
      </c>
      <c r="AF562" s="7"/>
      <c r="AG562" s="7"/>
      <c r="AH562" s="7"/>
    </row>
    <row r="563" spans="1:34" x14ac:dyDescent="0.2">
      <c r="A563" s="7" t="s">
        <v>643</v>
      </c>
      <c r="B563" s="2" t="s">
        <v>38</v>
      </c>
      <c r="C563" s="7"/>
      <c r="D563" s="7"/>
      <c r="E563" s="7"/>
      <c r="F563" s="7"/>
      <c r="G563" s="7"/>
      <c r="H563"/>
      <c r="I563"/>
      <c r="J563"/>
      <c r="K563"/>
      <c r="L563"/>
      <c r="M563"/>
      <c r="N563"/>
      <c r="O563" s="7"/>
      <c r="P563" s="7"/>
      <c r="Q563" s="7"/>
      <c r="R563" s="7"/>
      <c r="S563" s="7">
        <v>-6.4265651822817667</v>
      </c>
      <c r="T563" s="7"/>
      <c r="U563" s="7"/>
      <c r="V563" s="7"/>
      <c r="W563" s="7"/>
      <c r="X563"/>
      <c r="Y563"/>
      <c r="Z563"/>
      <c r="AA563" s="7"/>
      <c r="AB563" s="7"/>
      <c r="AC563" s="7"/>
      <c r="AD563" s="7"/>
      <c r="AE563" s="7">
        <v>-9.9385281325112409</v>
      </c>
      <c r="AF563" s="7"/>
      <c r="AG563" s="7"/>
      <c r="AH563" s="7"/>
    </row>
    <row r="564" spans="1:34" x14ac:dyDescent="0.2">
      <c r="A564" s="7" t="s">
        <v>644</v>
      </c>
      <c r="B564" s="2" t="s">
        <v>38</v>
      </c>
      <c r="C564" s="7">
        <v>-7.2875163628928599</v>
      </c>
      <c r="D564" s="7"/>
      <c r="E564" s="7"/>
      <c r="F564" s="7"/>
      <c r="G564" s="7">
        <v>-14.559022897063928</v>
      </c>
      <c r="H564"/>
      <c r="I564"/>
      <c r="J564"/>
      <c r="K564">
        <v>-11.594799305380134</v>
      </c>
      <c r="L564"/>
      <c r="M564"/>
      <c r="N564"/>
      <c r="O564" s="7">
        <v>-10.273756043631062</v>
      </c>
      <c r="P564" s="7"/>
      <c r="Q564" s="7"/>
      <c r="R564" s="7"/>
      <c r="S564" s="7">
        <v>4.2347929652805787</v>
      </c>
      <c r="T564" s="7"/>
      <c r="U564" s="7"/>
      <c r="V564" s="7"/>
      <c r="W564" s="7">
        <v>-9.7875305722172214</v>
      </c>
      <c r="X564"/>
      <c r="Y564"/>
      <c r="Z564"/>
      <c r="AA564" s="7">
        <v>-4.7224272416838922</v>
      </c>
      <c r="AB564" s="7"/>
      <c r="AC564" s="7"/>
      <c r="AD564" s="7"/>
      <c r="AE564" s="7">
        <v>-7.4788247757608772</v>
      </c>
      <c r="AF564" s="7"/>
      <c r="AG564" s="7"/>
      <c r="AH564" s="7"/>
    </row>
    <row r="565" spans="1:34" x14ac:dyDescent="0.2">
      <c r="A565" s="7" t="s">
        <v>645</v>
      </c>
      <c r="B565" s="2" t="s">
        <v>38</v>
      </c>
      <c r="C565" s="7"/>
      <c r="D565" s="7"/>
      <c r="E565" s="7"/>
      <c r="F565" s="7"/>
      <c r="G565" s="7"/>
      <c r="H565"/>
      <c r="I565"/>
      <c r="J565"/>
      <c r="K565"/>
      <c r="L565"/>
      <c r="M565"/>
      <c r="N565"/>
      <c r="O565" s="7"/>
      <c r="P565" s="7"/>
      <c r="Q565" s="7"/>
      <c r="R565" s="7"/>
      <c r="S565" s="7">
        <v>-4.2754892106211599</v>
      </c>
      <c r="T565" s="7"/>
      <c r="U565" s="7"/>
      <c r="V565" s="7"/>
      <c r="W565" s="7">
        <v>-10.700945631654564</v>
      </c>
      <c r="X565"/>
      <c r="Y565"/>
      <c r="Z565"/>
      <c r="AA565" s="7">
        <v>-11.847084218392991</v>
      </c>
      <c r="AB565" s="7"/>
      <c r="AC565" s="7"/>
      <c r="AD565" s="7"/>
      <c r="AE565" s="7">
        <v>-13.162077678827659</v>
      </c>
      <c r="AF565" s="7"/>
      <c r="AG565" s="7"/>
      <c r="AH565" s="7"/>
    </row>
    <row r="566" spans="1:34" x14ac:dyDescent="0.2">
      <c r="A566" s="7" t="s">
        <v>646</v>
      </c>
      <c r="B566" s="2" t="s">
        <v>45</v>
      </c>
      <c r="C566" s="7"/>
      <c r="D566" s="3">
        <f>COUNT(C566:C575)</f>
        <v>1</v>
      </c>
      <c r="E566" s="3">
        <f>10-D566</f>
        <v>9</v>
      </c>
      <c r="F566" s="11">
        <f>COUNTIF(C566:C575,"&lt;=-10,11")/D566</f>
        <v>1</v>
      </c>
      <c r="G566" s="7"/>
      <c r="H566" s="3">
        <f t="shared" ref="H566" si="1112">COUNT(G566:G575)</f>
        <v>0</v>
      </c>
      <c r="I566" s="3">
        <f t="shared" ref="I566" si="1113">10-H566</f>
        <v>10</v>
      </c>
      <c r="J566" s="11" t="s">
        <v>75</v>
      </c>
      <c r="K566"/>
      <c r="L566" s="3">
        <f t="shared" ref="L566" si="1114">COUNT(K566:K575)</f>
        <v>1</v>
      </c>
      <c r="M566" s="3">
        <f t="shared" ref="M566" si="1115">10-L566</f>
        <v>9</v>
      </c>
      <c r="N566" s="11">
        <f t="shared" ref="N566" si="1116">COUNTIF(K566:K575,"&lt;=-11,84")/L566</f>
        <v>1</v>
      </c>
      <c r="O566" s="7"/>
      <c r="P566" s="3">
        <f t="shared" ref="P566" si="1117">COUNT(O566:O575)</f>
        <v>1</v>
      </c>
      <c r="Q566" s="3">
        <f t="shared" ref="Q566" si="1118">10-P566</f>
        <v>9</v>
      </c>
      <c r="R566" s="11">
        <f t="shared" ref="R566" si="1119">COUNTIF(O566:O575,"&lt;=-11,21")/P566</f>
        <v>0</v>
      </c>
      <c r="S566" s="7">
        <v>-8.0420507147565914</v>
      </c>
      <c r="T566" s="3">
        <f t="shared" ref="T566" si="1120">COUNT(S566:S575)</f>
        <v>10</v>
      </c>
      <c r="U566" s="3">
        <f t="shared" ref="U566" si="1121">10-T566</f>
        <v>0</v>
      </c>
      <c r="V566" s="11">
        <f t="shared" ref="V566" si="1122">COUNTIF(S566:S575,"&lt;=-6,98")/T566</f>
        <v>0.7</v>
      </c>
      <c r="W566" s="7"/>
      <c r="X566" s="3">
        <f t="shared" ref="X566" si="1123">COUNT(W566:W575)</f>
        <v>2</v>
      </c>
      <c r="Y566" s="3">
        <f t="shared" ref="Y566" si="1124">10-X566</f>
        <v>8</v>
      </c>
      <c r="Z566" s="11">
        <f t="shared" ref="Z566" si="1125">COUNTIF(W566:W575,"&lt;=-10,28")/X566</f>
        <v>0.5</v>
      </c>
      <c r="AA566" s="7">
        <v>-12.094630295216223</v>
      </c>
      <c r="AB566" s="3">
        <f t="shared" ref="AB566" si="1126">COUNT(AA566:AA575)</f>
        <v>8</v>
      </c>
      <c r="AC566" s="3">
        <f t="shared" ref="AC566" si="1127">10-AB566</f>
        <v>2</v>
      </c>
      <c r="AD566" s="11">
        <f t="shared" ref="AD566" si="1128">COUNTIF(AA566:AA575,"&lt;=-9,10")/AB566</f>
        <v>0.75</v>
      </c>
      <c r="AE566" s="7"/>
      <c r="AF566" s="3">
        <f t="shared" ref="AF566" si="1129">COUNT(AE566:AE575)</f>
        <v>2</v>
      </c>
      <c r="AG566" s="3">
        <f t="shared" ref="AG566" si="1130">10-AF566</f>
        <v>8</v>
      </c>
      <c r="AH566" s="11">
        <f t="shared" ref="AH566" si="1131">COUNTIF(AE566:AE575,"&lt;=-9,99")/AF566</f>
        <v>1</v>
      </c>
    </row>
    <row r="567" spans="1:34" x14ac:dyDescent="0.2">
      <c r="A567" s="7" t="s">
        <v>647</v>
      </c>
      <c r="B567" s="2" t="s">
        <v>45</v>
      </c>
      <c r="C567" s="7"/>
      <c r="D567" s="7"/>
      <c r="E567" s="7"/>
      <c r="F567" s="7"/>
      <c r="G567" s="7"/>
      <c r="H567"/>
      <c r="I567"/>
      <c r="J567"/>
      <c r="K567">
        <v>-13.766070230541228</v>
      </c>
      <c r="L567"/>
      <c r="M567"/>
      <c r="N567"/>
      <c r="O567" s="7">
        <v>-10.123098873904794</v>
      </c>
      <c r="P567" s="7"/>
      <c r="Q567" s="7"/>
      <c r="R567" s="7"/>
      <c r="S567" s="7">
        <v>-9.2786139742423295</v>
      </c>
      <c r="T567" s="7"/>
      <c r="U567" s="7"/>
      <c r="V567" s="7"/>
      <c r="W567" s="7"/>
      <c r="X567"/>
      <c r="Y567"/>
      <c r="Z567"/>
      <c r="AA567" s="7">
        <v>-10.89062096331598</v>
      </c>
      <c r="AB567" s="7"/>
      <c r="AC567" s="7"/>
      <c r="AD567" s="7"/>
      <c r="AE567" s="7">
        <v>-11.928080448221737</v>
      </c>
      <c r="AF567" s="7"/>
      <c r="AG567" s="7"/>
      <c r="AH567" s="7"/>
    </row>
    <row r="568" spans="1:34" x14ac:dyDescent="0.2">
      <c r="A568" s="7" t="s">
        <v>648</v>
      </c>
      <c r="B568" s="2" t="s">
        <v>45</v>
      </c>
      <c r="C568" s="7"/>
      <c r="D568" s="7"/>
      <c r="E568" s="7"/>
      <c r="F568" s="7"/>
      <c r="G568" s="7"/>
      <c r="H568"/>
      <c r="I568"/>
      <c r="J568"/>
      <c r="K568"/>
      <c r="L568"/>
      <c r="M568"/>
      <c r="N568"/>
      <c r="O568" s="7"/>
      <c r="P568" s="7"/>
      <c r="Q568" s="7"/>
      <c r="R568" s="7"/>
      <c r="S568" s="7">
        <v>-6.5542777824989225</v>
      </c>
      <c r="T568" s="7"/>
      <c r="U568" s="7"/>
      <c r="V568" s="7"/>
      <c r="W568" s="7">
        <v>-11.275107290132258</v>
      </c>
      <c r="X568"/>
      <c r="Y568"/>
      <c r="Z568"/>
      <c r="AA568" s="7"/>
      <c r="AB568" s="7"/>
      <c r="AC568" s="7"/>
      <c r="AD568" s="7"/>
      <c r="AE568" s="7"/>
      <c r="AF568" s="7"/>
      <c r="AG568" s="7"/>
      <c r="AH568" s="7"/>
    </row>
    <row r="569" spans="1:34" x14ac:dyDescent="0.2">
      <c r="A569" s="7" t="s">
        <v>649</v>
      </c>
      <c r="B569" s="2" t="s">
        <v>45</v>
      </c>
      <c r="C569" s="7">
        <v>-10.124638721136145</v>
      </c>
      <c r="D569" s="7"/>
      <c r="E569" s="7"/>
      <c r="F569" s="7"/>
      <c r="G569" s="7"/>
      <c r="H569"/>
      <c r="I569"/>
      <c r="J569"/>
      <c r="K569"/>
      <c r="L569"/>
      <c r="M569"/>
      <c r="N569"/>
      <c r="O569" s="7"/>
      <c r="P569" s="7"/>
      <c r="Q569" s="7"/>
      <c r="R569" s="7"/>
      <c r="S569" s="7">
        <v>-12.699499294252043</v>
      </c>
      <c r="T569" s="7"/>
      <c r="U569" s="7"/>
      <c r="V569" s="7"/>
      <c r="W569" s="7"/>
      <c r="X569"/>
      <c r="Y569"/>
      <c r="Z569"/>
      <c r="AA569" s="7">
        <v>-9.9191888605469316</v>
      </c>
      <c r="AB569" s="7"/>
      <c r="AC569" s="7"/>
      <c r="AD569" s="7"/>
      <c r="AE569" s="7"/>
      <c r="AF569" s="7"/>
      <c r="AG569" s="7"/>
      <c r="AH569" s="7"/>
    </row>
    <row r="570" spans="1:34" x14ac:dyDescent="0.2">
      <c r="A570" s="7" t="s">
        <v>650</v>
      </c>
      <c r="B570" s="2" t="s">
        <v>45</v>
      </c>
      <c r="C570" s="7"/>
      <c r="D570" s="7"/>
      <c r="E570" s="7"/>
      <c r="F570" s="7"/>
      <c r="G570" s="7"/>
      <c r="H570"/>
      <c r="I570"/>
      <c r="J570"/>
      <c r="K570"/>
      <c r="L570"/>
      <c r="M570"/>
      <c r="N570"/>
      <c r="O570" s="7"/>
      <c r="P570" s="7"/>
      <c r="Q570" s="7"/>
      <c r="R570" s="7"/>
      <c r="S570" s="7">
        <v>-7.5019452948373351</v>
      </c>
      <c r="T570" s="7"/>
      <c r="U570" s="7"/>
      <c r="V570" s="7"/>
      <c r="W570" s="7"/>
      <c r="X570"/>
      <c r="Y570"/>
      <c r="Z570"/>
      <c r="AA570" s="7">
        <v>-8.5629371151131668</v>
      </c>
      <c r="AB570" s="7"/>
      <c r="AC570" s="7"/>
      <c r="AD570" s="7"/>
      <c r="AE570" s="7"/>
      <c r="AF570" s="7"/>
      <c r="AG570" s="7"/>
      <c r="AH570" s="7"/>
    </row>
    <row r="571" spans="1:34" x14ac:dyDescent="0.2">
      <c r="A571" s="7" t="s">
        <v>651</v>
      </c>
      <c r="B571" s="2" t="s">
        <v>45</v>
      </c>
      <c r="C571" s="7"/>
      <c r="D571" s="7"/>
      <c r="E571" s="7"/>
      <c r="F571" s="7"/>
      <c r="G571" s="7"/>
      <c r="H571"/>
      <c r="I571"/>
      <c r="J571"/>
      <c r="K571"/>
      <c r="L571"/>
      <c r="M571"/>
      <c r="N571"/>
      <c r="O571" s="7"/>
      <c r="P571" s="7"/>
      <c r="Q571" s="7"/>
      <c r="R571" s="7"/>
      <c r="S571" s="7">
        <v>-7.9988395808179451</v>
      </c>
      <c r="T571" s="7"/>
      <c r="U571" s="7"/>
      <c r="V571" s="7"/>
      <c r="W571" s="7"/>
      <c r="X571"/>
      <c r="Y571"/>
      <c r="Z571"/>
      <c r="AA571" s="7">
        <v>-7.0037902983198217</v>
      </c>
      <c r="AB571" s="7"/>
      <c r="AC571" s="7"/>
      <c r="AD571" s="7"/>
      <c r="AE571" s="7"/>
      <c r="AF571" s="7"/>
      <c r="AG571" s="7"/>
      <c r="AH571" s="7"/>
    </row>
    <row r="572" spans="1:34" x14ac:dyDescent="0.2">
      <c r="A572" s="7" t="s">
        <v>652</v>
      </c>
      <c r="B572" s="2" t="s">
        <v>45</v>
      </c>
      <c r="C572" s="7"/>
      <c r="D572" s="7"/>
      <c r="E572" s="7"/>
      <c r="F572" s="7"/>
      <c r="G572" s="7"/>
      <c r="H572"/>
      <c r="I572"/>
      <c r="J572"/>
      <c r="K572"/>
      <c r="L572"/>
      <c r="M572"/>
      <c r="N572"/>
      <c r="O572" s="7"/>
      <c r="P572" s="7"/>
      <c r="Q572" s="7"/>
      <c r="R572" s="7"/>
      <c r="S572" s="7">
        <v>-11.744235603748674</v>
      </c>
      <c r="T572" s="7"/>
      <c r="U572" s="7"/>
      <c r="V572" s="7"/>
      <c r="W572" s="7"/>
      <c r="X572"/>
      <c r="Y572"/>
      <c r="Z572"/>
      <c r="AA572" s="7">
        <v>-12.548887670764719</v>
      </c>
      <c r="AB572" s="7"/>
      <c r="AC572" s="7"/>
      <c r="AD572" s="7"/>
      <c r="AE572" s="7">
        <v>-10.863881131199387</v>
      </c>
      <c r="AF572" s="7"/>
      <c r="AG572" s="7"/>
      <c r="AH572" s="7"/>
    </row>
    <row r="573" spans="1:34" x14ac:dyDescent="0.2">
      <c r="A573" s="7" t="s">
        <v>653</v>
      </c>
      <c r="B573" s="2" t="s">
        <v>45</v>
      </c>
      <c r="C573" s="7"/>
      <c r="D573" s="7"/>
      <c r="E573" s="7"/>
      <c r="F573" s="7"/>
      <c r="G573" s="7"/>
      <c r="H573"/>
      <c r="I573"/>
      <c r="J573"/>
      <c r="K573"/>
      <c r="L573"/>
      <c r="M573"/>
      <c r="N573"/>
      <c r="O573" s="7"/>
      <c r="P573" s="7"/>
      <c r="Q573" s="7"/>
      <c r="R573" s="7"/>
      <c r="S573" s="7">
        <v>-2.7752646350412289</v>
      </c>
      <c r="T573" s="7"/>
      <c r="U573" s="7"/>
      <c r="V573" s="7"/>
      <c r="W573" s="7"/>
      <c r="X573"/>
      <c r="Y573"/>
      <c r="Z573"/>
      <c r="AA573" s="7">
        <v>-13.224899557286284</v>
      </c>
      <c r="AB573" s="7"/>
      <c r="AC573" s="7"/>
      <c r="AD573" s="7"/>
      <c r="AE573" s="7"/>
      <c r="AF573" s="7"/>
      <c r="AG573" s="7"/>
      <c r="AH573" s="7"/>
    </row>
    <row r="574" spans="1:34" x14ac:dyDescent="0.2">
      <c r="A574" s="7" t="s">
        <v>654</v>
      </c>
      <c r="B574" s="2" t="s">
        <v>45</v>
      </c>
      <c r="C574" s="7"/>
      <c r="D574" s="7"/>
      <c r="E574" s="7"/>
      <c r="F574" s="7"/>
      <c r="G574" s="7"/>
      <c r="H574"/>
      <c r="I574"/>
      <c r="J574"/>
      <c r="K574"/>
      <c r="L574"/>
      <c r="M574"/>
      <c r="N574"/>
      <c r="O574" s="7"/>
      <c r="P574" s="7"/>
      <c r="Q574" s="7"/>
      <c r="R574" s="7"/>
      <c r="S574" s="7">
        <v>-4.5197167554546578</v>
      </c>
      <c r="T574" s="7"/>
      <c r="U574" s="7"/>
      <c r="V574" s="7"/>
      <c r="W574" s="7"/>
      <c r="X574"/>
      <c r="Y574"/>
      <c r="Z574"/>
      <c r="AA574" s="7"/>
      <c r="AB574" s="7"/>
      <c r="AC574" s="7"/>
      <c r="AD574" s="7"/>
      <c r="AE574" s="7"/>
      <c r="AF574" s="7"/>
      <c r="AG574" s="7"/>
      <c r="AH574" s="7"/>
    </row>
    <row r="575" spans="1:34" x14ac:dyDescent="0.2">
      <c r="A575" s="7" t="s">
        <v>655</v>
      </c>
      <c r="B575" s="2" t="s">
        <v>45</v>
      </c>
      <c r="C575" s="7"/>
      <c r="D575" s="7"/>
      <c r="E575" s="7"/>
      <c r="F575" s="7"/>
      <c r="G575" s="7"/>
      <c r="H575"/>
      <c r="I575"/>
      <c r="J575"/>
      <c r="K575"/>
      <c r="L575"/>
      <c r="M575"/>
      <c r="N575"/>
      <c r="O575" s="7"/>
      <c r="P575" s="7"/>
      <c r="Q575" s="7"/>
      <c r="R575" s="7"/>
      <c r="S575" s="7">
        <v>-8.0872069931842123</v>
      </c>
      <c r="T575" s="7"/>
      <c r="U575" s="7"/>
      <c r="V575" s="7"/>
      <c r="W575" s="7">
        <v>-7.1421540047128227</v>
      </c>
      <c r="X575"/>
      <c r="Y575"/>
      <c r="Z575"/>
      <c r="AA575" s="7">
        <v>-12.177261279062506</v>
      </c>
      <c r="AB575" s="7"/>
      <c r="AC575" s="7"/>
      <c r="AD575" s="7"/>
      <c r="AE575" s="7"/>
      <c r="AF575" s="7"/>
      <c r="AG575" s="7"/>
      <c r="AH575" s="7"/>
    </row>
    <row r="576" spans="1:34" x14ac:dyDescent="0.2">
      <c r="A576" s="7" t="s">
        <v>656</v>
      </c>
      <c r="B576" s="2" t="s">
        <v>51</v>
      </c>
      <c r="C576" s="7"/>
      <c r="D576" s="3">
        <f>COUNT(C576:C585)</f>
        <v>2</v>
      </c>
      <c r="E576" s="3">
        <f>10-D576</f>
        <v>8</v>
      </c>
      <c r="F576" s="11">
        <f>COUNTIF(C576:C585,"&lt;=-10,11")/D576</f>
        <v>0</v>
      </c>
      <c r="G576" s="7"/>
      <c r="H576" s="3">
        <f t="shared" ref="H576" si="1132">COUNT(G576:G585)</f>
        <v>2</v>
      </c>
      <c r="I576" s="3">
        <f t="shared" ref="I576" si="1133">10-H576</f>
        <v>8</v>
      </c>
      <c r="J576" s="11">
        <f t="shared" ref="J576" si="1134">COUNTIF(G576:G585,"&lt;=-11,29")/H576</f>
        <v>1</v>
      </c>
      <c r="K576"/>
      <c r="L576" s="3">
        <f t="shared" ref="L576" si="1135">COUNT(K576:K585)</f>
        <v>3</v>
      </c>
      <c r="M576" s="3">
        <f t="shared" ref="M576" si="1136">10-L576</f>
        <v>7</v>
      </c>
      <c r="N576" s="11">
        <f t="shared" ref="N576" si="1137">COUNTIF(K576:K585,"&lt;=-11,84")/L576</f>
        <v>0.66666666666666663</v>
      </c>
      <c r="O576" s="7"/>
      <c r="P576" s="3">
        <f t="shared" ref="P576" si="1138">COUNT(O576:O585)</f>
        <v>2</v>
      </c>
      <c r="Q576" s="3">
        <f t="shared" ref="Q576" si="1139">10-P576</f>
        <v>8</v>
      </c>
      <c r="R576" s="11">
        <f t="shared" ref="R576" si="1140">COUNTIF(O576:O585,"&lt;=-11,21")/P576</f>
        <v>0.5</v>
      </c>
      <c r="S576" s="7">
        <v>-8.5974205877818282</v>
      </c>
      <c r="T576" s="3">
        <f t="shared" ref="T576" si="1141">COUNT(S576:S585)</f>
        <v>9</v>
      </c>
      <c r="U576" s="3">
        <f t="shared" ref="U576" si="1142">10-T576</f>
        <v>1</v>
      </c>
      <c r="V576" s="11">
        <f t="shared" ref="V576" si="1143">COUNTIF(S576:S585,"&lt;=-6,98")/T576</f>
        <v>0.55555555555555558</v>
      </c>
      <c r="W576" s="7">
        <v>-12.258749083666501</v>
      </c>
      <c r="X576" s="3">
        <f t="shared" ref="X576" si="1144">COUNT(W576:W585)</f>
        <v>5</v>
      </c>
      <c r="Y576" s="3">
        <f t="shared" ref="Y576" si="1145">10-X576</f>
        <v>5</v>
      </c>
      <c r="Z576" s="11">
        <f t="shared" ref="Z576" si="1146">COUNTIF(W576:W585,"&lt;=-10,28")/X576</f>
        <v>0.8</v>
      </c>
      <c r="AA576" s="7">
        <v>-8.190568549604162</v>
      </c>
      <c r="AB576" s="3">
        <f t="shared" ref="AB576" si="1147">COUNT(AA576:AA585)</f>
        <v>9</v>
      </c>
      <c r="AC576" s="3">
        <f t="shared" ref="AC576" si="1148">10-AB576</f>
        <v>1</v>
      </c>
      <c r="AD576" s="11">
        <f t="shared" ref="AD576" si="1149">COUNTIF(AA576:AA585,"&lt;=-9,10")/AB576</f>
        <v>0.33333333333333331</v>
      </c>
      <c r="AE576" s="7">
        <v>-11.549956129397282</v>
      </c>
      <c r="AF576" s="3">
        <f t="shared" ref="AF576" si="1150">COUNT(AE576:AE585)</f>
        <v>7</v>
      </c>
      <c r="AG576" s="3">
        <f t="shared" ref="AG576" si="1151">10-AF576</f>
        <v>3</v>
      </c>
      <c r="AH576" s="11">
        <f t="shared" ref="AH576" si="1152">COUNTIF(AE576:AE585,"&lt;=-9,99")/AF576</f>
        <v>0.42857142857142855</v>
      </c>
    </row>
    <row r="577" spans="1:34" x14ac:dyDescent="0.2">
      <c r="A577" s="7" t="s">
        <v>657</v>
      </c>
      <c r="B577" s="2" t="s">
        <v>51</v>
      </c>
      <c r="C577" s="7"/>
      <c r="D577" s="7"/>
      <c r="E577" s="7"/>
      <c r="F577" s="7"/>
      <c r="G577" s="7"/>
      <c r="H577"/>
      <c r="I577"/>
      <c r="J577"/>
      <c r="K577"/>
      <c r="L577"/>
      <c r="M577"/>
      <c r="N577"/>
      <c r="O577" s="7"/>
      <c r="P577" s="7"/>
      <c r="Q577" s="7"/>
      <c r="R577" s="7"/>
      <c r="S577" s="7">
        <v>-7.552132775369512</v>
      </c>
      <c r="T577" s="7"/>
      <c r="U577" s="7"/>
      <c r="V577" s="7"/>
      <c r="W577" s="7">
        <v>-13.84817680717244</v>
      </c>
      <c r="X577"/>
      <c r="Y577"/>
      <c r="Z577"/>
      <c r="AA577" s="7">
        <v>-13.2394278917474</v>
      </c>
      <c r="AB577" s="7"/>
      <c r="AC577" s="7"/>
      <c r="AD577" s="7"/>
      <c r="AE577" s="7"/>
      <c r="AF577" s="7"/>
      <c r="AG577" s="7"/>
      <c r="AH577" s="7"/>
    </row>
    <row r="578" spans="1:34" x14ac:dyDescent="0.2">
      <c r="A578" s="7" t="s">
        <v>658</v>
      </c>
      <c r="B578" s="2" t="s">
        <v>51</v>
      </c>
      <c r="C578" s="7"/>
      <c r="D578" s="7"/>
      <c r="E578" s="7"/>
      <c r="F578" s="7"/>
      <c r="G578" s="7"/>
      <c r="H578"/>
      <c r="I578"/>
      <c r="J578"/>
      <c r="K578"/>
      <c r="L578"/>
      <c r="M578"/>
      <c r="N578"/>
      <c r="O578" s="7">
        <v>-10.099477214432152</v>
      </c>
      <c r="P578" s="7"/>
      <c r="Q578" s="7"/>
      <c r="R578" s="7"/>
      <c r="S578" s="7"/>
      <c r="T578" s="7"/>
      <c r="U578" s="7"/>
      <c r="V578" s="7"/>
      <c r="W578" s="7"/>
      <c r="X578"/>
      <c r="Y578"/>
      <c r="Z578"/>
      <c r="AA578" s="7">
        <v>-12.004502827593269</v>
      </c>
      <c r="AB578" s="7"/>
      <c r="AC578" s="7"/>
      <c r="AD578" s="7"/>
      <c r="AE578" s="7"/>
      <c r="AF578" s="7"/>
      <c r="AG578" s="7"/>
      <c r="AH578" s="7"/>
    </row>
    <row r="579" spans="1:34" x14ac:dyDescent="0.2">
      <c r="A579" s="7" t="s">
        <v>659</v>
      </c>
      <c r="B579" s="2" t="s">
        <v>51</v>
      </c>
      <c r="C579" s="7"/>
      <c r="D579" s="7"/>
      <c r="E579" s="7"/>
      <c r="F579" s="7"/>
      <c r="G579" s="7"/>
      <c r="H579"/>
      <c r="I579"/>
      <c r="J579"/>
      <c r="K579"/>
      <c r="L579"/>
      <c r="M579"/>
      <c r="N579"/>
      <c r="O579" s="7"/>
      <c r="P579" s="7"/>
      <c r="Q579" s="7"/>
      <c r="R579" s="7"/>
      <c r="S579" s="7">
        <v>-7.8897378651335215</v>
      </c>
      <c r="T579" s="7"/>
      <c r="U579" s="7"/>
      <c r="V579" s="7"/>
      <c r="W579" s="7"/>
      <c r="X579"/>
      <c r="Y579"/>
      <c r="Z579"/>
      <c r="AA579" s="7"/>
      <c r="AB579" s="7"/>
      <c r="AC579" s="7"/>
      <c r="AD579" s="7"/>
      <c r="AE579" s="7">
        <v>-9.4688150112215315</v>
      </c>
      <c r="AF579" s="7"/>
      <c r="AG579" s="7"/>
      <c r="AH579" s="7"/>
    </row>
    <row r="580" spans="1:34" x14ac:dyDescent="0.2">
      <c r="A580" s="7" t="s">
        <v>660</v>
      </c>
      <c r="B580" s="2" t="s">
        <v>51</v>
      </c>
      <c r="C580" s="7"/>
      <c r="D580" s="7"/>
      <c r="E580" s="7"/>
      <c r="F580" s="7"/>
      <c r="G580" s="7"/>
      <c r="H580"/>
      <c r="I580"/>
      <c r="J580"/>
      <c r="K580">
        <v>-12.777094630300727</v>
      </c>
      <c r="L580"/>
      <c r="M580"/>
      <c r="N580"/>
      <c r="O580" s="7"/>
      <c r="P580" s="7"/>
      <c r="Q580" s="7"/>
      <c r="R580" s="7"/>
      <c r="S580" s="7">
        <v>-4.0085664086383108</v>
      </c>
      <c r="T580" s="7"/>
      <c r="U580" s="7"/>
      <c r="V580" s="7"/>
      <c r="W580" s="7"/>
      <c r="X580"/>
      <c r="Y580"/>
      <c r="Z580"/>
      <c r="AA580" s="7">
        <v>-3.7154185493040632</v>
      </c>
      <c r="AB580" s="7"/>
      <c r="AC580" s="7"/>
      <c r="AD580" s="7"/>
      <c r="AE580" s="7">
        <v>-10.676070442147441</v>
      </c>
      <c r="AF580" s="7"/>
      <c r="AG580" s="7"/>
      <c r="AH580" s="7"/>
    </row>
    <row r="581" spans="1:34" x14ac:dyDescent="0.2">
      <c r="A581" s="7" t="s">
        <v>661</v>
      </c>
      <c r="B581" s="2" t="s">
        <v>51</v>
      </c>
      <c r="C581" s="7"/>
      <c r="D581" s="7"/>
      <c r="E581" s="7"/>
      <c r="F581" s="7"/>
      <c r="G581" s="7"/>
      <c r="H581"/>
      <c r="I581"/>
      <c r="J581"/>
      <c r="K581"/>
      <c r="L581"/>
      <c r="M581"/>
      <c r="N581"/>
      <c r="O581" s="7"/>
      <c r="P581" s="7"/>
      <c r="Q581" s="7"/>
      <c r="R581" s="7"/>
      <c r="S581" s="7">
        <v>-3.5484799390519397</v>
      </c>
      <c r="T581" s="7"/>
      <c r="U581" s="7"/>
      <c r="V581" s="7"/>
      <c r="W581" s="7">
        <v>-7.8899880030112417</v>
      </c>
      <c r="X581"/>
      <c r="Y581"/>
      <c r="Z581"/>
      <c r="AA581" s="7">
        <v>-12.451164089028513</v>
      </c>
      <c r="AB581" s="7"/>
      <c r="AC581" s="7"/>
      <c r="AD581" s="7"/>
      <c r="AE581" s="7"/>
      <c r="AF581" s="7"/>
      <c r="AG581" s="7"/>
      <c r="AH581" s="7"/>
    </row>
    <row r="582" spans="1:34" x14ac:dyDescent="0.2">
      <c r="A582" s="7" t="s">
        <v>662</v>
      </c>
      <c r="B582" s="2" t="s">
        <v>51</v>
      </c>
      <c r="C582" s="7">
        <v>-8.2074966361166233</v>
      </c>
      <c r="D582" s="7"/>
      <c r="E582" s="7"/>
      <c r="F582" s="7"/>
      <c r="G582" s="7">
        <v>-11.552213017241469</v>
      </c>
      <c r="H582"/>
      <c r="I582"/>
      <c r="J582"/>
      <c r="K582">
        <v>-11.324955019723879</v>
      </c>
      <c r="L582"/>
      <c r="M582"/>
      <c r="N582"/>
      <c r="O582" s="7"/>
      <c r="P582" s="7"/>
      <c r="Q582" s="7"/>
      <c r="R582" s="7"/>
      <c r="S582" s="7">
        <v>-8.7823572092325186</v>
      </c>
      <c r="T582" s="7"/>
      <c r="U582" s="7"/>
      <c r="V582" s="7"/>
      <c r="W582" s="7"/>
      <c r="X582"/>
      <c r="Y582"/>
      <c r="Z582"/>
      <c r="AA582" s="7">
        <v>5.4555051098916669</v>
      </c>
      <c r="AB582" s="7"/>
      <c r="AC582" s="7"/>
      <c r="AD582" s="7"/>
      <c r="AE582" s="7">
        <v>-6.1650371425170256</v>
      </c>
      <c r="AF582" s="7"/>
      <c r="AG582" s="7"/>
      <c r="AH582" s="7"/>
    </row>
    <row r="583" spans="1:34" x14ac:dyDescent="0.2">
      <c r="A583" s="7" t="s">
        <v>663</v>
      </c>
      <c r="B583" s="2" t="s">
        <v>51</v>
      </c>
      <c r="C583" s="7"/>
      <c r="D583" s="7"/>
      <c r="E583" s="7"/>
      <c r="F583" s="7"/>
      <c r="G583" s="7"/>
      <c r="H583"/>
      <c r="I583"/>
      <c r="J583"/>
      <c r="K583">
        <v>-12.081020305961532</v>
      </c>
      <c r="L583"/>
      <c r="M583"/>
      <c r="N583"/>
      <c r="O583" s="7">
        <v>-12.75997704421246</v>
      </c>
      <c r="P583" s="7"/>
      <c r="Q583" s="7"/>
      <c r="R583" s="7"/>
      <c r="S583" s="7">
        <v>-7.9777075409956915</v>
      </c>
      <c r="T583" s="7"/>
      <c r="U583" s="7"/>
      <c r="V583" s="7"/>
      <c r="W583" s="7">
        <v>-12.466396650741016</v>
      </c>
      <c r="X583"/>
      <c r="Y583"/>
      <c r="Z583"/>
      <c r="AA583" s="7">
        <v>3.7953052437531083</v>
      </c>
      <c r="AB583" s="7"/>
      <c r="AC583" s="7"/>
      <c r="AD583" s="7"/>
      <c r="AE583" s="7">
        <v>5.7995041681554689</v>
      </c>
      <c r="AF583" s="7"/>
      <c r="AG583" s="7"/>
      <c r="AH583" s="7"/>
    </row>
    <row r="584" spans="1:34" x14ac:dyDescent="0.2">
      <c r="A584" s="7" t="s">
        <v>664</v>
      </c>
      <c r="B584" s="2" t="s">
        <v>51</v>
      </c>
      <c r="C584" s="7">
        <v>-9.5978660921881218</v>
      </c>
      <c r="D584" s="7"/>
      <c r="E584" s="7"/>
      <c r="F584" s="7"/>
      <c r="G584" s="7">
        <v>-11.554017185395315</v>
      </c>
      <c r="H584"/>
      <c r="I584"/>
      <c r="J584"/>
      <c r="K584"/>
      <c r="L584"/>
      <c r="M584"/>
      <c r="N584"/>
      <c r="O584" s="7"/>
      <c r="P584" s="7"/>
      <c r="Q584" s="7"/>
      <c r="R584" s="7"/>
      <c r="S584" s="7">
        <v>-4.0071801043722788</v>
      </c>
      <c r="T584" s="7"/>
      <c r="U584" s="7"/>
      <c r="V584" s="7"/>
      <c r="W584" s="7">
        <v>-13.367487361269763</v>
      </c>
      <c r="X584"/>
      <c r="Y584"/>
      <c r="Z584"/>
      <c r="AA584" s="7">
        <v>-7.6502139890665539</v>
      </c>
      <c r="AB584" s="7"/>
      <c r="AC584" s="7"/>
      <c r="AD584" s="7"/>
      <c r="AE584" s="7">
        <v>-11.658694407000548</v>
      </c>
      <c r="AF584" s="7"/>
      <c r="AG584" s="7"/>
      <c r="AH584" s="7"/>
    </row>
    <row r="585" spans="1:34" x14ac:dyDescent="0.2">
      <c r="A585" s="7" t="s">
        <v>665</v>
      </c>
      <c r="B585" s="2" t="s">
        <v>51</v>
      </c>
      <c r="C585" s="7"/>
      <c r="D585" s="7"/>
      <c r="E585" s="7"/>
      <c r="F585" s="7"/>
      <c r="G585" s="7"/>
      <c r="H585"/>
      <c r="I585"/>
      <c r="J585"/>
      <c r="K585"/>
      <c r="L585"/>
      <c r="M585"/>
      <c r="N585"/>
      <c r="O585" s="7"/>
      <c r="P585" s="7"/>
      <c r="Q585" s="7"/>
      <c r="R585" s="7"/>
      <c r="S585" s="7">
        <v>-3.1725317533659347</v>
      </c>
      <c r="T585" s="7"/>
      <c r="U585" s="7"/>
      <c r="V585" s="7"/>
      <c r="W585" s="7"/>
      <c r="X585"/>
      <c r="Y585"/>
      <c r="Z585"/>
      <c r="AA585" s="7">
        <v>-3.900015959859521</v>
      </c>
      <c r="AB585" s="7"/>
      <c r="AC585" s="7"/>
      <c r="AD585" s="7"/>
      <c r="AE585" s="7">
        <v>-8.969896922457659</v>
      </c>
      <c r="AF585" s="7"/>
      <c r="AG585" s="7"/>
      <c r="AH585" s="7"/>
    </row>
    <row r="586" spans="1:34" x14ac:dyDescent="0.2">
      <c r="A586" s="7" t="s">
        <v>666</v>
      </c>
      <c r="B586" s="2" t="s">
        <v>57</v>
      </c>
      <c r="C586" s="7"/>
      <c r="D586" s="3">
        <f>COUNT(C586:C595)</f>
        <v>3</v>
      </c>
      <c r="E586" s="3">
        <f>10-D586</f>
        <v>7</v>
      </c>
      <c r="F586" s="11">
        <f>COUNTIF(C586:C595,"&lt;=-10,11")/D586</f>
        <v>0.66666666666666663</v>
      </c>
      <c r="G586" s="7"/>
      <c r="H586" s="3">
        <f t="shared" ref="H586" si="1153">COUNT(G586:G595)</f>
        <v>1</v>
      </c>
      <c r="I586" s="3">
        <f t="shared" ref="I586" si="1154">10-H586</f>
        <v>9</v>
      </c>
      <c r="J586" s="11">
        <f t="shared" ref="J586" si="1155">COUNTIF(G586:G595,"&lt;=-11,29")/H586</f>
        <v>1</v>
      </c>
      <c r="K586"/>
      <c r="L586" s="3">
        <f t="shared" ref="L586" si="1156">COUNT(K586:K595)</f>
        <v>5</v>
      </c>
      <c r="M586" s="3">
        <f t="shared" ref="M586" si="1157">10-L586</f>
        <v>5</v>
      </c>
      <c r="N586" s="11">
        <f t="shared" ref="N586" si="1158">COUNTIF(K586:K595,"&lt;=-11,84")/L586</f>
        <v>0.8</v>
      </c>
      <c r="O586" s="7"/>
      <c r="P586" s="3">
        <f t="shared" ref="P586" si="1159">COUNT(O586:O595)</f>
        <v>4</v>
      </c>
      <c r="Q586" s="3">
        <f t="shared" ref="Q586" si="1160">10-P586</f>
        <v>6</v>
      </c>
      <c r="R586" s="11">
        <f t="shared" ref="R586" si="1161">COUNTIF(O586:O595,"&lt;=-11,21")/P586</f>
        <v>1</v>
      </c>
      <c r="S586" s="7">
        <v>-5.8424210911715377</v>
      </c>
      <c r="T586" s="3">
        <f t="shared" ref="T586" si="1162">COUNT(S586:S595)</f>
        <v>10</v>
      </c>
      <c r="U586" s="3">
        <f t="shared" ref="U586" si="1163">10-T586</f>
        <v>0</v>
      </c>
      <c r="V586" s="11">
        <f t="shared" ref="V586" si="1164">COUNTIF(S586:S595,"&lt;=-6,98")/T586</f>
        <v>0.6</v>
      </c>
      <c r="W586" s="7"/>
      <c r="X586" s="3">
        <f t="shared" ref="X586" si="1165">COUNT(W586:W595)</f>
        <v>5</v>
      </c>
      <c r="Y586" s="3">
        <f t="shared" ref="Y586" si="1166">10-X586</f>
        <v>5</v>
      </c>
      <c r="Z586" s="11">
        <f t="shared" ref="Z586" si="1167">COUNTIF(W586:W595,"&lt;=-10,28")/X586</f>
        <v>0.8</v>
      </c>
      <c r="AA586" s="7">
        <v>-5.7152446608291623</v>
      </c>
      <c r="AB586" s="3">
        <f t="shared" ref="AB586" si="1168">COUNT(AA586:AA595)</f>
        <v>9</v>
      </c>
      <c r="AC586" s="3">
        <f t="shared" ref="AC586" si="1169">10-AB586</f>
        <v>1</v>
      </c>
      <c r="AD586" s="11">
        <f t="shared" ref="AD586" si="1170">COUNTIF(AA586:AA595,"&lt;=-9,10")/AB586</f>
        <v>0.22222222222222221</v>
      </c>
      <c r="AE586" s="7">
        <v>-4.6625063367633439</v>
      </c>
      <c r="AF586" s="3">
        <f t="shared" ref="AF586" si="1171">COUNT(AE586:AE595)</f>
        <v>7</v>
      </c>
      <c r="AG586" s="3">
        <f t="shared" ref="AG586" si="1172">10-AF586</f>
        <v>3</v>
      </c>
      <c r="AH586" s="11">
        <f t="shared" ref="AH586" si="1173">COUNTIF(AE586:AE595,"&lt;=-9,99")/AF586</f>
        <v>0.42857142857142855</v>
      </c>
    </row>
    <row r="587" spans="1:34" x14ac:dyDescent="0.2">
      <c r="A587" s="7" t="s">
        <v>667</v>
      </c>
      <c r="B587" s="2" t="s">
        <v>57</v>
      </c>
      <c r="C587" s="7"/>
      <c r="D587" s="7"/>
      <c r="E587" s="7"/>
      <c r="F587" s="7"/>
      <c r="G587" s="7"/>
      <c r="H587"/>
      <c r="I587"/>
      <c r="J587"/>
      <c r="K587">
        <v>-11.356054143902691</v>
      </c>
      <c r="L587"/>
      <c r="M587"/>
      <c r="N587"/>
      <c r="O587" s="7"/>
      <c r="P587" s="7"/>
      <c r="Q587" s="7"/>
      <c r="R587" s="7"/>
      <c r="S587" s="7">
        <v>-2.6292810730308642</v>
      </c>
      <c r="T587" s="7"/>
      <c r="U587" s="7"/>
      <c r="V587" s="7"/>
      <c r="W587" s="7"/>
      <c r="X587"/>
      <c r="Y587"/>
      <c r="Z587"/>
      <c r="AA587" s="7">
        <v>-3.3229472151028001</v>
      </c>
      <c r="AB587" s="7"/>
      <c r="AC587" s="7"/>
      <c r="AD587" s="7"/>
      <c r="AE587" s="7">
        <v>-6.0757062563048461</v>
      </c>
      <c r="AF587" s="7"/>
      <c r="AG587" s="7"/>
      <c r="AH587" s="7"/>
    </row>
    <row r="588" spans="1:34" x14ac:dyDescent="0.2">
      <c r="A588" s="7" t="s">
        <v>668</v>
      </c>
      <c r="B588" s="2" t="s">
        <v>57</v>
      </c>
      <c r="C588" s="7">
        <v>-13.825904242472314</v>
      </c>
      <c r="D588" s="7"/>
      <c r="E588" s="7"/>
      <c r="F588" s="7"/>
      <c r="G588" s="7">
        <v>-15.492548718484523</v>
      </c>
      <c r="H588"/>
      <c r="I588"/>
      <c r="J588"/>
      <c r="K588"/>
      <c r="L588"/>
      <c r="M588"/>
      <c r="N588"/>
      <c r="O588" s="7">
        <v>-14.944247459217861</v>
      </c>
      <c r="P588" s="7"/>
      <c r="Q588" s="7"/>
      <c r="R588" s="7"/>
      <c r="S588" s="7">
        <v>-2.7121648045890869</v>
      </c>
      <c r="T588" s="7"/>
      <c r="U588" s="7"/>
      <c r="V588" s="7"/>
      <c r="W588" s="7">
        <v>-12.136093892916659</v>
      </c>
      <c r="X588"/>
      <c r="Y588"/>
      <c r="Z588"/>
      <c r="AA588" s="7">
        <v>-8.6447019281297752</v>
      </c>
      <c r="AB588" s="7"/>
      <c r="AC588" s="7"/>
      <c r="AD588" s="7"/>
      <c r="AE588" s="7">
        <v>-11.842338437926287</v>
      </c>
      <c r="AF588" s="7"/>
      <c r="AG588" s="7"/>
      <c r="AH588" s="7"/>
    </row>
    <row r="589" spans="1:34" x14ac:dyDescent="0.2">
      <c r="A589" s="7" t="s">
        <v>669</v>
      </c>
      <c r="B589" s="2" t="s">
        <v>57</v>
      </c>
      <c r="C589" s="7"/>
      <c r="D589" s="7"/>
      <c r="E589" s="7"/>
      <c r="F589" s="7"/>
      <c r="G589" s="7"/>
      <c r="H589"/>
      <c r="I589"/>
      <c r="J589"/>
      <c r="K589"/>
      <c r="L589"/>
      <c r="M589"/>
      <c r="N589"/>
      <c r="O589" s="7"/>
      <c r="P589" s="7"/>
      <c r="Q589" s="7"/>
      <c r="R589" s="7"/>
      <c r="S589" s="7">
        <v>-10.586691318702647</v>
      </c>
      <c r="T589" s="7"/>
      <c r="U589" s="7"/>
      <c r="V589" s="7"/>
      <c r="W589" s="7">
        <v>-14.459523919781031</v>
      </c>
      <c r="X589"/>
      <c r="Y589"/>
      <c r="Z589"/>
      <c r="AA589" s="7">
        <v>-2.1348130141008448</v>
      </c>
      <c r="AB589" s="7"/>
      <c r="AC589" s="7"/>
      <c r="AD589" s="7"/>
      <c r="AE589" s="7">
        <v>-12.165768464790657</v>
      </c>
      <c r="AF589" s="7"/>
      <c r="AG589" s="7"/>
      <c r="AH589" s="7"/>
    </row>
    <row r="590" spans="1:34" s="3" customFormat="1" x14ac:dyDescent="0.2">
      <c r="A590" s="7" t="s">
        <v>670</v>
      </c>
      <c r="B590" s="2" t="s">
        <v>57</v>
      </c>
      <c r="C590" s="7"/>
      <c r="D590" s="7"/>
      <c r="E590" s="7"/>
      <c r="F590" s="7"/>
      <c r="G590" s="7"/>
      <c r="H590"/>
      <c r="I590"/>
      <c r="J590"/>
      <c r="K590">
        <v>-13.359555158170185</v>
      </c>
      <c r="L590"/>
      <c r="M590"/>
      <c r="N590"/>
      <c r="O590" s="7"/>
      <c r="P590" s="7"/>
      <c r="Q590" s="7"/>
      <c r="R590" s="7"/>
      <c r="S590" s="7">
        <v>-8.1963709372269467</v>
      </c>
      <c r="T590" s="7"/>
      <c r="U590" s="7"/>
      <c r="V590" s="7"/>
      <c r="W590" s="7"/>
      <c r="X590"/>
      <c r="Y590"/>
      <c r="Z590"/>
      <c r="AA590" s="7">
        <v>-8.3585750088610773</v>
      </c>
      <c r="AB590" s="7"/>
      <c r="AC590" s="7"/>
      <c r="AD590" s="7"/>
      <c r="AE590" s="7"/>
      <c r="AF590" s="7"/>
      <c r="AG590" s="7"/>
      <c r="AH590" s="7"/>
    </row>
    <row r="591" spans="1:34" s="3" customFormat="1" x14ac:dyDescent="0.2">
      <c r="A591" s="7" t="s">
        <v>671</v>
      </c>
      <c r="B591" s="2" t="s">
        <v>57</v>
      </c>
      <c r="C591" s="7"/>
      <c r="D591" s="7"/>
      <c r="E591" s="7"/>
      <c r="F591" s="7"/>
      <c r="G591" s="7"/>
      <c r="H591"/>
      <c r="I591"/>
      <c r="J591"/>
      <c r="K591">
        <v>-12.877182884475202</v>
      </c>
      <c r="L591"/>
      <c r="M591"/>
      <c r="N591"/>
      <c r="O591" s="7">
        <v>-12.205642375641998</v>
      </c>
      <c r="P591" s="7"/>
      <c r="Q591" s="7"/>
      <c r="R591" s="7"/>
      <c r="S591" s="7">
        <v>-4.2282184319324712</v>
      </c>
      <c r="T591" s="7"/>
      <c r="U591" s="7"/>
      <c r="V591" s="7"/>
      <c r="W591" s="7"/>
      <c r="X591"/>
      <c r="Y591"/>
      <c r="Z591"/>
      <c r="AA591" s="7">
        <v>-2.4270540897906581</v>
      </c>
      <c r="AB591" s="7"/>
      <c r="AC591" s="7"/>
      <c r="AD591" s="7"/>
      <c r="AE591" s="7">
        <v>-9.333215200473191</v>
      </c>
      <c r="AF591" s="7"/>
      <c r="AG591" s="7"/>
      <c r="AH591" s="7"/>
    </row>
    <row r="592" spans="1:34" x14ac:dyDescent="0.2">
      <c r="A592" s="7" t="s">
        <v>672</v>
      </c>
      <c r="B592" s="2" t="s">
        <v>57</v>
      </c>
      <c r="C592" s="7">
        <v>-13.807799450290103</v>
      </c>
      <c r="D592" s="7"/>
      <c r="E592" s="7"/>
      <c r="F592" s="7"/>
      <c r="G592" s="7"/>
      <c r="H592"/>
      <c r="I592"/>
      <c r="J592"/>
      <c r="K592"/>
      <c r="L592"/>
      <c r="M592"/>
      <c r="N592"/>
      <c r="O592" s="7"/>
      <c r="P592" s="7"/>
      <c r="Q592" s="7"/>
      <c r="R592" s="7"/>
      <c r="S592" s="7">
        <v>-11.004148400152268</v>
      </c>
      <c r="T592" s="7"/>
      <c r="U592" s="7"/>
      <c r="V592" s="7"/>
      <c r="W592" s="7">
        <v>-10.725671677955686</v>
      </c>
      <c r="X592"/>
      <c r="Y592"/>
      <c r="Z592"/>
      <c r="AA592" s="7">
        <v>-10.339315183867093</v>
      </c>
      <c r="AB592" s="7"/>
      <c r="AC592" s="7"/>
      <c r="AD592" s="7"/>
      <c r="AE592" s="7">
        <v>-14.409196146465231</v>
      </c>
      <c r="AF592" s="7"/>
      <c r="AG592" s="7"/>
      <c r="AH592" s="7"/>
    </row>
    <row r="593" spans="1:34" x14ac:dyDescent="0.2">
      <c r="A593" s="7" t="s">
        <v>673</v>
      </c>
      <c r="B593" s="2" t="s">
        <v>57</v>
      </c>
      <c r="C593" s="7"/>
      <c r="D593" s="7"/>
      <c r="E593" s="7"/>
      <c r="F593" s="7"/>
      <c r="G593" s="7"/>
      <c r="H593"/>
      <c r="I593"/>
      <c r="J593"/>
      <c r="K593">
        <v>-13.196010239682627</v>
      </c>
      <c r="L593"/>
      <c r="M593"/>
      <c r="N593"/>
      <c r="O593" s="7">
        <v>-11.290004477212399</v>
      </c>
      <c r="P593" s="7"/>
      <c r="Q593" s="7"/>
      <c r="R593" s="7"/>
      <c r="S593" s="7">
        <v>-10.390378023357473</v>
      </c>
      <c r="T593" s="7"/>
      <c r="U593" s="7"/>
      <c r="V593" s="7"/>
      <c r="W593" s="7"/>
      <c r="X593"/>
      <c r="Y593"/>
      <c r="Z593"/>
      <c r="AA593" s="7">
        <v>-9.0251050889312054</v>
      </c>
      <c r="AB593" s="7"/>
      <c r="AC593" s="7"/>
      <c r="AD593" s="7"/>
      <c r="AE593" s="7"/>
      <c r="AF593" s="7"/>
      <c r="AG593" s="7"/>
      <c r="AH593" s="7"/>
    </row>
    <row r="594" spans="1:34" x14ac:dyDescent="0.2">
      <c r="A594" s="7" t="s">
        <v>674</v>
      </c>
      <c r="B594" s="2" t="s">
        <v>57</v>
      </c>
      <c r="C594" s="7">
        <v>-7.6261756316832185</v>
      </c>
      <c r="D594" s="7"/>
      <c r="E594" s="7"/>
      <c r="F594" s="7"/>
      <c r="G594" s="7"/>
      <c r="H594"/>
      <c r="I594"/>
      <c r="J594"/>
      <c r="K594">
        <v>-14.16148653017637</v>
      </c>
      <c r="L594"/>
      <c r="M594"/>
      <c r="N594"/>
      <c r="O594" s="7">
        <v>-13.577408862593508</v>
      </c>
      <c r="P594" s="7"/>
      <c r="Q594" s="7"/>
      <c r="R594" s="7"/>
      <c r="S594" s="7">
        <v>-7.2369132411277102</v>
      </c>
      <c r="T594" s="7"/>
      <c r="U594" s="7"/>
      <c r="V594" s="7"/>
      <c r="W594" s="7">
        <v>-12.769255296292304</v>
      </c>
      <c r="X594"/>
      <c r="Y594"/>
      <c r="Z594"/>
      <c r="AA594" s="7"/>
      <c r="AB594" s="7"/>
      <c r="AC594" s="7"/>
      <c r="AD594" s="7"/>
      <c r="AE594" s="7">
        <v>-6.0831824185231715</v>
      </c>
      <c r="AF594" s="7"/>
      <c r="AG594" s="7"/>
      <c r="AH594" s="7"/>
    </row>
    <row r="595" spans="1:34" x14ac:dyDescent="0.2">
      <c r="A595" s="7" t="s">
        <v>675</v>
      </c>
      <c r="B595" s="2" t="s">
        <v>57</v>
      </c>
      <c r="C595" s="7"/>
      <c r="D595" s="7"/>
      <c r="E595" s="7"/>
      <c r="F595" s="7"/>
      <c r="G595" s="7"/>
      <c r="H595"/>
      <c r="I595"/>
      <c r="J595"/>
      <c r="K595"/>
      <c r="L595"/>
      <c r="M595"/>
      <c r="N595"/>
      <c r="O595" s="7"/>
      <c r="P595" s="7"/>
      <c r="Q595" s="7"/>
      <c r="R595" s="7"/>
      <c r="S595" s="7">
        <v>-9.6492583163217649</v>
      </c>
      <c r="T595" s="7"/>
      <c r="U595" s="7"/>
      <c r="V595" s="7"/>
      <c r="W595" s="7">
        <v>-1.7749469192134022</v>
      </c>
      <c r="X595"/>
      <c r="Y595"/>
      <c r="Z595"/>
      <c r="AA595" s="7">
        <v>-10.453910383337812</v>
      </c>
      <c r="AB595" s="7"/>
      <c r="AC595" s="7"/>
      <c r="AD595" s="7"/>
      <c r="AE595" s="7"/>
      <c r="AF595" s="7"/>
      <c r="AG595" s="7"/>
      <c r="AH595" s="7"/>
    </row>
    <row r="596" spans="1:34" x14ac:dyDescent="0.2">
      <c r="A596" s="7" t="s">
        <v>676</v>
      </c>
      <c r="B596" s="2" t="s">
        <v>62</v>
      </c>
      <c r="C596" s="7">
        <v>-14.925987753844181</v>
      </c>
      <c r="D596" s="3">
        <f>COUNT(C596:C605)</f>
        <v>4</v>
      </c>
      <c r="E596" s="3">
        <f>10-D596</f>
        <v>6</v>
      </c>
      <c r="F596" s="11">
        <f>COUNTIF(C596:C605,"&lt;=-10,11")/D596</f>
        <v>0.5</v>
      </c>
      <c r="G596" s="7">
        <v>-15.592632229856388</v>
      </c>
      <c r="H596" s="3">
        <f t="shared" ref="H596" si="1174">COUNT(G596:G605)</f>
        <v>3</v>
      </c>
      <c r="I596" s="3">
        <f t="shared" ref="I596" si="1175">10-H596</f>
        <v>7</v>
      </c>
      <c r="J596" s="11">
        <f t="shared" ref="J596" si="1176">COUNTIF(G596:G605,"&lt;=-11,29")/H596</f>
        <v>1</v>
      </c>
      <c r="K596">
        <v>-13.043446137451435</v>
      </c>
      <c r="L596" s="3">
        <f t="shared" ref="L596" si="1177">COUNT(K596:K605)</f>
        <v>7</v>
      </c>
      <c r="M596" s="3">
        <f t="shared" ref="M596" si="1178">10-L596</f>
        <v>3</v>
      </c>
      <c r="N596" s="11">
        <f t="shared" ref="N596" si="1179">COUNTIF(K596:K605,"&lt;=-11,84")/L596</f>
        <v>0.7142857142857143</v>
      </c>
      <c r="O596" s="7">
        <v>-15.044330970589728</v>
      </c>
      <c r="P596" s="3">
        <f t="shared" ref="P596" si="1180">COUNT(O596:O605)</f>
        <v>5</v>
      </c>
      <c r="Q596" s="3">
        <f t="shared" ref="Q596" si="1181">10-P596</f>
        <v>5</v>
      </c>
      <c r="R596" s="11">
        <f t="shared" ref="R596" si="1182">COUNTIF(O596:O605,"&lt;=-11,21")/P596</f>
        <v>0.6</v>
      </c>
      <c r="S596" s="7">
        <v>-11.500848326960076</v>
      </c>
      <c r="T596" s="3">
        <f t="shared" ref="T596" si="1183">COUNT(S596:S605)</f>
        <v>10</v>
      </c>
      <c r="U596" s="3">
        <f t="shared" ref="U596" si="1184">10-T596</f>
        <v>0</v>
      </c>
      <c r="V596" s="11">
        <f t="shared" ref="V596" si="1185">COUNTIF(S596:S605,"&lt;=-6,98")/T596</f>
        <v>0.4</v>
      </c>
      <c r="W596" s="7">
        <v>-15.236177404288526</v>
      </c>
      <c r="X596" s="3">
        <f t="shared" ref="X596" si="1186">COUNT(W596:W605)</f>
        <v>4</v>
      </c>
      <c r="Y596" s="3">
        <f t="shared" ref="Y596" si="1187">10-X596</f>
        <v>6</v>
      </c>
      <c r="Z596" s="11">
        <f t="shared" ref="Z596" si="1188">COUNTIF(W596:W605,"&lt;=-10,28")/X596</f>
        <v>0.75</v>
      </c>
      <c r="AA596" s="7">
        <v>-1.4748267448442847</v>
      </c>
      <c r="AB596" s="3">
        <f t="shared" ref="AB596" si="1189">COUNT(AA596:AA605)</f>
        <v>10</v>
      </c>
      <c r="AC596" s="3">
        <f t="shared" ref="AC596" si="1190">10-AB596</f>
        <v>0</v>
      </c>
      <c r="AD596" s="11">
        <f t="shared" ref="AD596" si="1191">COUNTIF(AA596:AA605,"&lt;=-9,10")/AB596</f>
        <v>0.2</v>
      </c>
      <c r="AE596" s="7">
        <v>-7.6085212127447139</v>
      </c>
      <c r="AF596" s="3">
        <f t="shared" ref="AF596" si="1192">COUNT(AE596:AE605)</f>
        <v>7</v>
      </c>
      <c r="AG596" s="3">
        <f t="shared" ref="AG596" si="1193">10-AF596</f>
        <v>3</v>
      </c>
      <c r="AH596" s="11">
        <f t="shared" ref="AH596" si="1194">COUNTIF(AE596:AE605,"&lt;=-9,99")/AF596</f>
        <v>0.42857142857142855</v>
      </c>
    </row>
    <row r="597" spans="1:34" x14ac:dyDescent="0.2">
      <c r="A597" s="7" t="s">
        <v>677</v>
      </c>
      <c r="B597" s="2" t="s">
        <v>62</v>
      </c>
      <c r="C597" s="7"/>
      <c r="D597" s="7"/>
      <c r="E597" s="7"/>
      <c r="F597" s="7"/>
      <c r="G597" s="7"/>
      <c r="H597"/>
      <c r="I597"/>
      <c r="J597"/>
      <c r="K597">
        <v>-11.93875400110719</v>
      </c>
      <c r="L597"/>
      <c r="M597"/>
      <c r="N597"/>
      <c r="O597" s="7"/>
      <c r="P597" s="7"/>
      <c r="Q597" s="7"/>
      <c r="R597" s="7"/>
      <c r="S597" s="7">
        <v>-10.207122366225816</v>
      </c>
      <c r="T597" s="7"/>
      <c r="U597" s="7"/>
      <c r="V597" s="7"/>
      <c r="W597" s="7"/>
      <c r="X597"/>
      <c r="Y597"/>
      <c r="Z597"/>
      <c r="AA597" s="7">
        <v>-1.8566899231104492</v>
      </c>
      <c r="AB597" s="7"/>
      <c r="AC597" s="7"/>
      <c r="AD597" s="7"/>
      <c r="AE597" s="7">
        <v>-12.15965790784127</v>
      </c>
      <c r="AF597" s="7"/>
      <c r="AG597" s="7"/>
      <c r="AH597" s="7"/>
    </row>
    <row r="598" spans="1:34" x14ac:dyDescent="0.2">
      <c r="A598" s="7" t="s">
        <v>678</v>
      </c>
      <c r="B598" s="2" t="s">
        <v>62</v>
      </c>
      <c r="C598" s="7"/>
      <c r="D598" s="7"/>
      <c r="E598" s="7"/>
      <c r="F598" s="7"/>
      <c r="G598" s="7"/>
      <c r="H598"/>
      <c r="I598"/>
      <c r="J598"/>
      <c r="K598"/>
      <c r="L598"/>
      <c r="M598"/>
      <c r="N598"/>
      <c r="O598" s="7"/>
      <c r="P598" s="7"/>
      <c r="Q598" s="7"/>
      <c r="R598" s="7"/>
      <c r="S598" s="7">
        <v>-5.0469347209950204</v>
      </c>
      <c r="T598" s="7"/>
      <c r="U598" s="7"/>
      <c r="V598" s="7"/>
      <c r="W598" s="7"/>
      <c r="X598"/>
      <c r="Y598"/>
      <c r="Z598"/>
      <c r="AA598" s="7">
        <v>-5.346351479760644</v>
      </c>
      <c r="AB598" s="7"/>
      <c r="AC598" s="7"/>
      <c r="AD598" s="7"/>
      <c r="AE598" s="7">
        <v>-8.7057390595537658</v>
      </c>
      <c r="AF598" s="7"/>
      <c r="AG598" s="7"/>
      <c r="AH598" s="7"/>
    </row>
    <row r="599" spans="1:34" x14ac:dyDescent="0.2">
      <c r="A599" s="7" t="s">
        <v>679</v>
      </c>
      <c r="B599" s="2" t="s">
        <v>62</v>
      </c>
      <c r="C599" s="7"/>
      <c r="D599" s="7"/>
      <c r="E599" s="7"/>
      <c r="F599" s="7"/>
      <c r="G599" s="7"/>
      <c r="H599"/>
      <c r="I599"/>
      <c r="J599"/>
      <c r="K599">
        <v>-13.651228778600096</v>
      </c>
      <c r="L599"/>
      <c r="M599"/>
      <c r="N599"/>
      <c r="O599" s="7">
        <v>-10.14115169246101</v>
      </c>
      <c r="P599" s="7"/>
      <c r="Q599" s="7"/>
      <c r="R599" s="7"/>
      <c r="S599" s="7">
        <v>-6.5218662247535946</v>
      </c>
      <c r="T599" s="7"/>
      <c r="U599" s="7"/>
      <c r="V599" s="7"/>
      <c r="W599" s="7"/>
      <c r="X599"/>
      <c r="Y599"/>
      <c r="Z599"/>
      <c r="AA599" s="7">
        <v>-11.802251722736038</v>
      </c>
      <c r="AB599" s="7"/>
      <c r="AC599" s="7"/>
      <c r="AD599" s="7"/>
      <c r="AE599" s="7">
        <v>-11.550204590446812</v>
      </c>
      <c r="AF599" s="7"/>
      <c r="AG599" s="7"/>
      <c r="AH599" s="7"/>
    </row>
    <row r="600" spans="1:34" x14ac:dyDescent="0.2">
      <c r="A600" s="7" t="s">
        <v>680</v>
      </c>
      <c r="B600" s="2" t="s">
        <v>62</v>
      </c>
      <c r="C600" s="7"/>
      <c r="D600" s="7"/>
      <c r="E600" s="7"/>
      <c r="F600" s="7"/>
      <c r="G600" s="7"/>
      <c r="H600"/>
      <c r="I600"/>
      <c r="J600"/>
      <c r="K600"/>
      <c r="L600"/>
      <c r="M600"/>
      <c r="N600"/>
      <c r="O600" s="7"/>
      <c r="P600" s="7"/>
      <c r="Q600" s="7"/>
      <c r="R600" s="7"/>
      <c r="S600" s="7">
        <v>-8.8476495463618061</v>
      </c>
      <c r="T600" s="7"/>
      <c r="U600" s="7"/>
      <c r="V600" s="7"/>
      <c r="W600" s="7"/>
      <c r="X600"/>
      <c r="Y600"/>
      <c r="Z600"/>
      <c r="AA600" s="7">
        <v>-8.6879255231085732</v>
      </c>
      <c r="AB600" s="7"/>
      <c r="AC600" s="7"/>
      <c r="AD600" s="7"/>
      <c r="AE600" s="7"/>
      <c r="AF600" s="7"/>
      <c r="AG600" s="7"/>
      <c r="AH600" s="7"/>
    </row>
    <row r="601" spans="1:34" x14ac:dyDescent="0.2">
      <c r="A601" s="7" t="s">
        <v>681</v>
      </c>
      <c r="B601" s="2" t="s">
        <v>62</v>
      </c>
      <c r="C601" s="7">
        <v>-6.9102468465706011</v>
      </c>
      <c r="D601" s="7"/>
      <c r="E601" s="7"/>
      <c r="F601" s="7"/>
      <c r="G601" s="7">
        <v>-11.483781918191326</v>
      </c>
      <c r="H601"/>
      <c r="I601"/>
      <c r="J601"/>
      <c r="K601">
        <v>-8.5195583265075303</v>
      </c>
      <c r="L601"/>
      <c r="M601"/>
      <c r="N601"/>
      <c r="O601" s="7"/>
      <c r="P601" s="7"/>
      <c r="Q601" s="7"/>
      <c r="R601" s="7"/>
      <c r="S601" s="7">
        <v>-2.3259088248372417</v>
      </c>
      <c r="T601" s="7"/>
      <c r="U601" s="7"/>
      <c r="V601" s="7"/>
      <c r="W601" s="7">
        <v>-11.127327092623464</v>
      </c>
      <c r="X601"/>
      <c r="Y601"/>
      <c r="Z601"/>
      <c r="AA601" s="7">
        <v>-1.6856881630336811</v>
      </c>
      <c r="AB601" s="7"/>
      <c r="AC601" s="7"/>
      <c r="AD601" s="7"/>
      <c r="AE601" s="7"/>
      <c r="AF601" s="7"/>
      <c r="AG601" s="7"/>
      <c r="AH601" s="7"/>
    </row>
    <row r="602" spans="1:34" x14ac:dyDescent="0.2">
      <c r="A602" s="7" t="s">
        <v>682</v>
      </c>
      <c r="B602" s="2" t="s">
        <v>62</v>
      </c>
      <c r="C602" s="7"/>
      <c r="D602" s="7"/>
      <c r="E602" s="7"/>
      <c r="F602" s="7"/>
      <c r="G602" s="7"/>
      <c r="H602"/>
      <c r="I602"/>
      <c r="J602"/>
      <c r="K602"/>
      <c r="L602"/>
      <c r="M602"/>
      <c r="N602"/>
      <c r="O602" s="7"/>
      <c r="P602" s="7"/>
      <c r="Q602" s="7"/>
      <c r="R602" s="7"/>
      <c r="S602" s="7">
        <v>-4.4927916935541408</v>
      </c>
      <c r="T602" s="7"/>
      <c r="U602" s="7"/>
      <c r="V602" s="7"/>
      <c r="W602" s="7"/>
      <c r="X602"/>
      <c r="Y602"/>
      <c r="Z602"/>
      <c r="AA602" s="7">
        <v>-5.6959931370604613</v>
      </c>
      <c r="AB602" s="7"/>
      <c r="AC602" s="7"/>
      <c r="AD602" s="7"/>
      <c r="AE602" s="7"/>
      <c r="AF602" s="7"/>
      <c r="AG602" s="7"/>
      <c r="AH602" s="7"/>
    </row>
    <row r="603" spans="1:34" x14ac:dyDescent="0.2">
      <c r="A603" s="7" t="s">
        <v>683</v>
      </c>
      <c r="B603" s="2" t="s">
        <v>62</v>
      </c>
      <c r="C603" s="7"/>
      <c r="D603" s="7"/>
      <c r="E603" s="7"/>
      <c r="F603" s="7"/>
      <c r="G603" s="7"/>
      <c r="H603"/>
      <c r="I603"/>
      <c r="J603"/>
      <c r="K603">
        <v>-13.867818600022998</v>
      </c>
      <c r="L603"/>
      <c r="M603"/>
      <c r="N603"/>
      <c r="O603" s="7">
        <v>-10.283740932440132</v>
      </c>
      <c r="P603" s="7"/>
      <c r="Q603" s="7"/>
      <c r="R603" s="7"/>
      <c r="S603" s="7">
        <v>-7.0509591282745889</v>
      </c>
      <c r="T603" s="7"/>
      <c r="U603" s="7"/>
      <c r="V603" s="7"/>
      <c r="W603" s="7"/>
      <c r="X603"/>
      <c r="Y603"/>
      <c r="Z603"/>
      <c r="AA603" s="7">
        <v>-13.866838450713891</v>
      </c>
      <c r="AB603" s="7"/>
      <c r="AC603" s="7"/>
      <c r="AD603" s="7"/>
      <c r="AE603" s="7">
        <v>-10.066354693728622</v>
      </c>
      <c r="AF603" s="7"/>
      <c r="AG603" s="7"/>
      <c r="AH603" s="7"/>
    </row>
    <row r="604" spans="1:34" x14ac:dyDescent="0.2">
      <c r="A604" s="7" t="s">
        <v>684</v>
      </c>
      <c r="B604" s="2" t="s">
        <v>62</v>
      </c>
      <c r="C604" s="7">
        <v>-10.330816830373466</v>
      </c>
      <c r="D604" s="7"/>
      <c r="E604" s="7"/>
      <c r="F604" s="7"/>
      <c r="G604" s="7">
        <v>-12.049928726279811</v>
      </c>
      <c r="H604"/>
      <c r="I604"/>
      <c r="J604"/>
      <c r="K604">
        <v>-14.840592636759482</v>
      </c>
      <c r="L604"/>
      <c r="M604"/>
      <c r="N604"/>
      <c r="O604" s="7">
        <v>-11.212120849818165</v>
      </c>
      <c r="P604" s="7"/>
      <c r="Q604" s="7"/>
      <c r="R604" s="7"/>
      <c r="S604" s="7">
        <v>1.3125311910899307</v>
      </c>
      <c r="T604" s="7"/>
      <c r="U604" s="7"/>
      <c r="V604" s="7"/>
      <c r="W604" s="7">
        <v>-16.448361402875417</v>
      </c>
      <c r="X604"/>
      <c r="Y604"/>
      <c r="Z604"/>
      <c r="AA604" s="7">
        <v>1.9354640393848757</v>
      </c>
      <c r="AB604" s="7"/>
      <c r="AC604" s="7"/>
      <c r="AD604" s="7"/>
      <c r="AE604" s="7">
        <v>-8.2966249527574707</v>
      </c>
      <c r="AF604" s="7"/>
      <c r="AG604" s="7"/>
      <c r="AH604" s="7"/>
    </row>
    <row r="605" spans="1:34" x14ac:dyDescent="0.2">
      <c r="A605" s="7" t="s">
        <v>685</v>
      </c>
      <c r="B605" s="2" t="s">
        <v>62</v>
      </c>
      <c r="C605" s="7">
        <v>-9.4027852169941646</v>
      </c>
      <c r="D605" s="7"/>
      <c r="E605" s="7"/>
      <c r="F605" s="7"/>
      <c r="G605" s="7"/>
      <c r="H605"/>
      <c r="I605"/>
      <c r="J605"/>
      <c r="K605">
        <v>-10.768171114045005</v>
      </c>
      <c r="L605"/>
      <c r="M605"/>
      <c r="N605"/>
      <c r="O605" s="7">
        <v>-12.546663525846848</v>
      </c>
      <c r="P605" s="7"/>
      <c r="Q605" s="7"/>
      <c r="R605" s="7"/>
      <c r="S605" s="7">
        <v>2.7318250357867959</v>
      </c>
      <c r="T605" s="7"/>
      <c r="U605" s="7"/>
      <c r="V605" s="7"/>
      <c r="W605" s="7">
        <v>-9.223936786715889</v>
      </c>
      <c r="X605"/>
      <c r="Y605"/>
      <c r="Z605"/>
      <c r="AA605" s="7">
        <v>-5.5087557934739175</v>
      </c>
      <c r="AB605" s="7"/>
      <c r="AC605" s="7"/>
      <c r="AD605" s="7"/>
      <c r="AE605" s="7">
        <v>-5.3512426186321296</v>
      </c>
      <c r="AF605" s="7"/>
      <c r="AG605" s="7"/>
      <c r="AH605" s="7"/>
    </row>
    <row r="606" spans="1:34" x14ac:dyDescent="0.2">
      <c r="A606" s="7" t="s">
        <v>686</v>
      </c>
      <c r="B606" s="2" t="s">
        <v>67</v>
      </c>
      <c r="C606" s="7"/>
      <c r="D606" s="3">
        <f>COUNT(C606:C615)</f>
        <v>4</v>
      </c>
      <c r="E606" s="3">
        <f>10-D606</f>
        <v>6</v>
      </c>
      <c r="F606" s="11">
        <f>COUNTIF(C606:C615,"&lt;=-10,11")/D606</f>
        <v>0</v>
      </c>
      <c r="G606" s="7"/>
      <c r="H606" s="3">
        <f t="shared" ref="H606" si="1195">COUNT(G606:G615)</f>
        <v>0</v>
      </c>
      <c r="I606" s="3">
        <f t="shared" ref="I606" si="1196">10-H606</f>
        <v>10</v>
      </c>
      <c r="J606" s="11" t="s">
        <v>75</v>
      </c>
      <c r="K606"/>
      <c r="L606" s="3">
        <f t="shared" ref="L606" si="1197">COUNT(K606:K615)</f>
        <v>2</v>
      </c>
      <c r="M606" s="3">
        <f t="shared" ref="M606" si="1198">10-L606</f>
        <v>8</v>
      </c>
      <c r="N606" s="11">
        <f t="shared" ref="N606" si="1199">COUNTIF(K606:K615,"&lt;=-11,84")/L606</f>
        <v>0.5</v>
      </c>
      <c r="O606" s="7"/>
      <c r="P606" s="3">
        <f t="shared" ref="P606" si="1200">COUNT(O606:O615)</f>
        <v>4</v>
      </c>
      <c r="Q606" s="3">
        <f t="shared" ref="Q606" si="1201">10-P606</f>
        <v>6</v>
      </c>
      <c r="R606" s="11">
        <f t="shared" ref="R606" si="1202">COUNTIF(O606:O615,"&lt;=-11,21")/P606</f>
        <v>0.75</v>
      </c>
      <c r="S606" s="7">
        <v>-10.508528114497068</v>
      </c>
      <c r="T606" s="3">
        <f t="shared" ref="T606" si="1203">COUNT(S606:S615)</f>
        <v>10</v>
      </c>
      <c r="U606" s="3">
        <f t="shared" ref="U606" si="1204">10-T606</f>
        <v>0</v>
      </c>
      <c r="V606" s="11">
        <f t="shared" ref="V606" si="1205">COUNTIF(S606:S615,"&lt;=-6,98")/T606</f>
        <v>0.6</v>
      </c>
      <c r="W606" s="7"/>
      <c r="X606" s="3">
        <f t="shared" ref="X606" si="1206">COUNT(W606:W615)</f>
        <v>5</v>
      </c>
      <c r="Y606" s="3">
        <f t="shared" ref="Y606" si="1207">10-X606</f>
        <v>5</v>
      </c>
      <c r="Z606" s="11">
        <f t="shared" ref="Z606" si="1208">COUNTIF(W606:W615,"&lt;=-10,28")/X606</f>
        <v>1</v>
      </c>
      <c r="AA606" s="7">
        <v>-4.3790681171695702</v>
      </c>
      <c r="AB606" s="3">
        <f t="shared" ref="AB606" si="1209">COUNT(AA606:AA615)</f>
        <v>7</v>
      </c>
      <c r="AC606" s="3">
        <f t="shared" ref="AC606" si="1210">10-AB606</f>
        <v>3</v>
      </c>
      <c r="AD606" s="11">
        <f t="shared" ref="AD606" si="1211">COUNTIF(AA606:AA615,"&lt;=-9,10")/AB606</f>
        <v>0.7142857142857143</v>
      </c>
      <c r="AE606" s="7">
        <v>-11.020491064726542</v>
      </c>
      <c r="AF606" s="3">
        <f t="shared" ref="AF606" si="1212">COUNT(AE606:AE615)</f>
        <v>7</v>
      </c>
      <c r="AG606" s="3">
        <f t="shared" ref="AG606" si="1213">10-AF606</f>
        <v>3</v>
      </c>
      <c r="AH606" s="11">
        <f t="shared" ref="AH606" si="1214">COUNTIF(AE606:AE615,"&lt;=-9,99")/AF606</f>
        <v>0.5714285714285714</v>
      </c>
    </row>
    <row r="607" spans="1:34" x14ac:dyDescent="0.2">
      <c r="A607" s="7" t="s">
        <v>687</v>
      </c>
      <c r="B607" s="2" t="s">
        <v>67</v>
      </c>
      <c r="C607" s="7"/>
      <c r="D607" s="7"/>
      <c r="E607" s="7"/>
      <c r="F607" s="7"/>
      <c r="G607" s="7"/>
      <c r="H607"/>
      <c r="I607"/>
      <c r="J607"/>
      <c r="K607">
        <v>-12.373523157816141</v>
      </c>
      <c r="L607"/>
      <c r="M607"/>
      <c r="N607"/>
      <c r="O607" s="7">
        <v>-9.9820905681756731</v>
      </c>
      <c r="P607" s="7"/>
      <c r="Q607" s="7"/>
      <c r="R607" s="7"/>
      <c r="S607" s="7">
        <v>-7.9531810973757784</v>
      </c>
      <c r="T607" s="7"/>
      <c r="U607" s="7"/>
      <c r="V607" s="7"/>
      <c r="W607" s="7">
        <v>-13.981291923932076</v>
      </c>
      <c r="X607"/>
      <c r="Y607"/>
      <c r="Z607"/>
      <c r="AA607" s="7">
        <v>-7.7578331643918252</v>
      </c>
      <c r="AB607" s="7"/>
      <c r="AC607" s="7"/>
      <c r="AD607" s="7"/>
      <c r="AE607" s="7">
        <v>-5.7256045097752208</v>
      </c>
      <c r="AF607" s="7"/>
      <c r="AG607" s="7"/>
      <c r="AH607" s="7"/>
    </row>
    <row r="608" spans="1:34" x14ac:dyDescent="0.2">
      <c r="A608" s="7" t="s">
        <v>688</v>
      </c>
      <c r="B608" s="2" t="s">
        <v>67</v>
      </c>
      <c r="C608" s="7"/>
      <c r="D608" s="7"/>
      <c r="E608" s="7"/>
      <c r="F608" s="7"/>
      <c r="G608" s="7"/>
      <c r="H608"/>
      <c r="I608"/>
      <c r="J608"/>
      <c r="K608"/>
      <c r="L608"/>
      <c r="M608"/>
      <c r="N608"/>
      <c r="O608" s="7"/>
      <c r="P608" s="7"/>
      <c r="Q608" s="7"/>
      <c r="R608" s="7"/>
      <c r="S608" s="7">
        <v>-6.1852259480294807</v>
      </c>
      <c r="T608" s="7"/>
      <c r="U608" s="7"/>
      <c r="V608" s="7"/>
      <c r="W608" s="7"/>
      <c r="X608"/>
      <c r="Y608"/>
      <c r="Z608"/>
      <c r="AA608" s="7">
        <v>-13.307290628810396</v>
      </c>
      <c r="AB608" s="7"/>
      <c r="AC608" s="7"/>
      <c r="AD608" s="7"/>
      <c r="AE608" s="7">
        <v>-10.037321588523909</v>
      </c>
      <c r="AF608" s="7"/>
      <c r="AG608" s="7"/>
      <c r="AH608" s="7"/>
    </row>
    <row r="609" spans="1:34" x14ac:dyDescent="0.2">
      <c r="A609" s="7" t="s">
        <v>689</v>
      </c>
      <c r="B609" s="2" t="s">
        <v>67</v>
      </c>
      <c r="C609" s="7"/>
      <c r="D609" s="7"/>
      <c r="E609" s="7"/>
      <c r="F609" s="7"/>
      <c r="G609" s="7"/>
      <c r="H609"/>
      <c r="I609"/>
      <c r="J609"/>
      <c r="K609"/>
      <c r="L609"/>
      <c r="M609"/>
      <c r="N609"/>
      <c r="O609" s="7">
        <v>-13.926425109204736</v>
      </c>
      <c r="P609" s="7"/>
      <c r="Q609" s="7"/>
      <c r="R609" s="7"/>
      <c r="S609" s="7">
        <v>-4.4451272967716644</v>
      </c>
      <c r="T609" s="7"/>
      <c r="U609" s="7"/>
      <c r="V609" s="7"/>
      <c r="W609" s="7">
        <v>-11.533309042182376</v>
      </c>
      <c r="X609"/>
      <c r="Y609"/>
      <c r="Z609"/>
      <c r="AA609" s="7">
        <v>-9.7546351253150227</v>
      </c>
      <c r="AB609" s="7"/>
      <c r="AC609" s="7"/>
      <c r="AD609" s="7"/>
      <c r="AE609" s="7">
        <v>-10.502587993025799</v>
      </c>
      <c r="AF609" s="7"/>
      <c r="AG609" s="7"/>
      <c r="AH609" s="7"/>
    </row>
    <row r="610" spans="1:34" x14ac:dyDescent="0.2">
      <c r="A610" s="7" t="s">
        <v>690</v>
      </c>
      <c r="B610" s="2" t="s">
        <v>67</v>
      </c>
      <c r="C610" s="7">
        <v>-8.6418088236030144</v>
      </c>
      <c r="D610" s="7"/>
      <c r="E610" s="7"/>
      <c r="F610" s="7"/>
      <c r="G610" s="7"/>
      <c r="H610"/>
      <c r="I610"/>
      <c r="J610"/>
      <c r="K610"/>
      <c r="L610"/>
      <c r="M610"/>
      <c r="N610"/>
      <c r="O610" s="7"/>
      <c r="P610" s="7"/>
      <c r="Q610" s="7"/>
      <c r="R610" s="7"/>
      <c r="S610" s="7">
        <v>-12.413066609522414</v>
      </c>
      <c r="T610" s="7"/>
      <c r="U610" s="7"/>
      <c r="V610" s="7"/>
      <c r="W610" s="7">
        <v>-12.411430092684656</v>
      </c>
      <c r="X610"/>
      <c r="Y610"/>
      <c r="Z610"/>
      <c r="AA610" s="7">
        <v>-12.802681177259617</v>
      </c>
      <c r="AB610" s="7"/>
      <c r="AC610" s="7"/>
      <c r="AD610" s="7"/>
      <c r="AE610" s="7">
        <v>-12.702637138415442</v>
      </c>
      <c r="AF610" s="7"/>
      <c r="AG610" s="7"/>
      <c r="AH610" s="7"/>
    </row>
    <row r="611" spans="1:34" x14ac:dyDescent="0.2">
      <c r="A611" s="7" t="s">
        <v>691</v>
      </c>
      <c r="B611" s="2" t="s">
        <v>67</v>
      </c>
      <c r="C611" s="7">
        <v>-9.8923229861429807</v>
      </c>
      <c r="D611" s="7"/>
      <c r="E611" s="7"/>
      <c r="F611" s="7"/>
      <c r="G611" s="7"/>
      <c r="H611"/>
      <c r="I611"/>
      <c r="J611"/>
      <c r="K611"/>
      <c r="L611"/>
      <c r="M611"/>
      <c r="N611"/>
      <c r="O611" s="7"/>
      <c r="P611" s="7"/>
      <c r="Q611" s="7"/>
      <c r="R611" s="7"/>
      <c r="S611" s="7">
        <v>-8.2041491534250817</v>
      </c>
      <c r="T611" s="7"/>
      <c r="U611" s="7"/>
      <c r="V611" s="7"/>
      <c r="W611" s="7"/>
      <c r="X611"/>
      <c r="Y611"/>
      <c r="Z611"/>
      <c r="AA611" s="7">
        <v>-9.5937637211622846</v>
      </c>
      <c r="AB611" s="7"/>
      <c r="AC611" s="7"/>
      <c r="AD611" s="7"/>
      <c r="AE611" s="7"/>
      <c r="AF611" s="7"/>
      <c r="AG611" s="7"/>
      <c r="AH611" s="7"/>
    </row>
    <row r="612" spans="1:34" x14ac:dyDescent="0.2">
      <c r="A612" s="7" t="s">
        <v>692</v>
      </c>
      <c r="B612" s="2" t="s">
        <v>67</v>
      </c>
      <c r="C612" s="7"/>
      <c r="D612" s="7"/>
      <c r="E612" s="7"/>
      <c r="F612" s="7"/>
      <c r="G612" s="7"/>
      <c r="H612"/>
      <c r="I612"/>
      <c r="J612"/>
      <c r="K612"/>
      <c r="L612"/>
      <c r="M612"/>
      <c r="N612"/>
      <c r="O612" s="7"/>
      <c r="P612" s="7"/>
      <c r="Q612" s="7"/>
      <c r="R612" s="7"/>
      <c r="S612" s="7">
        <v>-4.7934798776352938</v>
      </c>
      <c r="T612" s="7"/>
      <c r="U612" s="7"/>
      <c r="V612" s="7"/>
      <c r="W612" s="7"/>
      <c r="X612"/>
      <c r="Y612"/>
      <c r="Z612"/>
      <c r="AA612" s="7">
        <v>-9.7630388713270282</v>
      </c>
      <c r="AB612" s="7"/>
      <c r="AC612" s="7"/>
      <c r="AD612" s="7"/>
      <c r="AE612" s="7">
        <v>-9.6629948324828518</v>
      </c>
      <c r="AF612" s="7"/>
      <c r="AG612" s="7"/>
      <c r="AH612" s="7"/>
    </row>
    <row r="613" spans="1:34" x14ac:dyDescent="0.2">
      <c r="A613" s="7" t="s">
        <v>693</v>
      </c>
      <c r="B613" s="2" t="s">
        <v>67</v>
      </c>
      <c r="C613" s="7">
        <v>-8.9816914866976489</v>
      </c>
      <c r="D613" s="7"/>
      <c r="E613" s="7"/>
      <c r="F613" s="7"/>
      <c r="G613" s="7"/>
      <c r="H613"/>
      <c r="I613"/>
      <c r="J613"/>
      <c r="K613"/>
      <c r="L613"/>
      <c r="M613"/>
      <c r="N613"/>
      <c r="O613" s="7">
        <v>-11.630549420141975</v>
      </c>
      <c r="P613" s="7"/>
      <c r="Q613" s="7"/>
      <c r="R613" s="7"/>
      <c r="S613" s="7">
        <v>-13.256991777954635</v>
      </c>
      <c r="T613" s="7"/>
      <c r="U613" s="7"/>
      <c r="V613" s="7"/>
      <c r="W613" s="7"/>
      <c r="X613"/>
      <c r="Y613"/>
      <c r="Z613"/>
      <c r="AA613" s="7"/>
      <c r="AB613" s="7"/>
      <c r="AC613" s="7"/>
      <c r="AD613" s="7"/>
      <c r="AE613" s="7"/>
      <c r="AF613" s="7"/>
      <c r="AG613" s="7"/>
      <c r="AH613" s="7"/>
    </row>
    <row r="614" spans="1:34" x14ac:dyDescent="0.2">
      <c r="A614" s="7" t="s">
        <v>694</v>
      </c>
      <c r="B614" s="2" t="s">
        <v>67</v>
      </c>
      <c r="C614" s="7"/>
      <c r="D614" s="7"/>
      <c r="E614" s="7"/>
      <c r="F614" s="7"/>
      <c r="G614" s="7"/>
      <c r="H614"/>
      <c r="I614"/>
      <c r="J614"/>
      <c r="K614">
        <v>-8.2260798171158473</v>
      </c>
      <c r="L614"/>
      <c r="M614"/>
      <c r="N614"/>
      <c r="O614" s="7"/>
      <c r="P614" s="7"/>
      <c r="Q614" s="7"/>
      <c r="R614" s="7"/>
      <c r="S614" s="7">
        <v>-6.91794726026151</v>
      </c>
      <c r="T614" s="7"/>
      <c r="U614" s="7"/>
      <c r="V614" s="7"/>
      <c r="W614" s="7">
        <v>-11.418811083952935</v>
      </c>
      <c r="X614"/>
      <c r="Y614"/>
      <c r="Z614"/>
      <c r="AA614" s="7"/>
      <c r="AB614" s="7"/>
      <c r="AC614" s="7"/>
      <c r="AD614" s="7"/>
      <c r="AE614" s="7">
        <v>-4.2505865110464223</v>
      </c>
      <c r="AF614" s="7"/>
      <c r="AG614" s="7"/>
      <c r="AH614" s="7"/>
    </row>
    <row r="615" spans="1:34" x14ac:dyDescent="0.2">
      <c r="A615" s="7" t="s">
        <v>695</v>
      </c>
      <c r="B615" s="2" t="s">
        <v>67</v>
      </c>
      <c r="C615" s="7">
        <v>-8.9494598194104551</v>
      </c>
      <c r="D615" s="7"/>
      <c r="E615" s="7"/>
      <c r="F615" s="7"/>
      <c r="G615" s="7"/>
      <c r="H615"/>
      <c r="I615"/>
      <c r="J615"/>
      <c r="K615"/>
      <c r="L615"/>
      <c r="M615"/>
      <c r="N615"/>
      <c r="O615" s="7">
        <v>-13.315730549599586</v>
      </c>
      <c r="P615" s="7"/>
      <c r="Q615" s="7"/>
      <c r="R615" s="7"/>
      <c r="S615" s="7">
        <v>-12.094176000857297</v>
      </c>
      <c r="T615" s="7"/>
      <c r="U615" s="7"/>
      <c r="V615" s="7"/>
      <c r="W615" s="7">
        <v>-13.507576983298385</v>
      </c>
      <c r="X615"/>
      <c r="Y615"/>
      <c r="Z615"/>
      <c r="AA615" s="7"/>
      <c r="AB615" s="7"/>
      <c r="AC615" s="7"/>
      <c r="AD615" s="7"/>
      <c r="AE615" s="7"/>
      <c r="AF615" s="7"/>
      <c r="AG615" s="7"/>
      <c r="AH615" s="7"/>
    </row>
    <row r="616" spans="1:34" x14ac:dyDescent="0.2">
      <c r="A616" s="7" t="s">
        <v>696</v>
      </c>
      <c r="B616" s="2" t="s">
        <v>11</v>
      </c>
      <c r="C616" s="7"/>
      <c r="D616" s="3">
        <f>COUNT(C616:C625)</f>
        <v>1</v>
      </c>
      <c r="E616" s="3">
        <f>10-D616</f>
        <v>9</v>
      </c>
      <c r="F616" s="11">
        <f>COUNTIF(C616:C625,"&lt;=-10,11")/D616</f>
        <v>0</v>
      </c>
      <c r="G616" s="7"/>
      <c r="H616" s="3">
        <f t="shared" ref="H616" si="1215">COUNT(G616:G625)</f>
        <v>2</v>
      </c>
      <c r="I616" s="3">
        <f t="shared" ref="I616" si="1216">10-H616</f>
        <v>8</v>
      </c>
      <c r="J616" s="11">
        <f t="shared" ref="J616" si="1217">COUNTIF(G616:G625,"&lt;=-11,29")/H616</f>
        <v>0.5</v>
      </c>
      <c r="K616"/>
      <c r="L616" s="3">
        <f t="shared" ref="L616" si="1218">COUNT(K616:K625)</f>
        <v>1</v>
      </c>
      <c r="M616" s="3">
        <f t="shared" ref="M616" si="1219">10-L616</f>
        <v>9</v>
      </c>
      <c r="N616" s="11">
        <f t="shared" ref="N616" si="1220">COUNTIF(K616:K625,"&lt;=-11,84")/L616</f>
        <v>1</v>
      </c>
      <c r="O616" s="7"/>
      <c r="P616" s="3">
        <f t="shared" ref="P616" si="1221">COUNT(O616:O625)</f>
        <v>1</v>
      </c>
      <c r="Q616" s="3">
        <f t="shared" ref="Q616" si="1222">10-P616</f>
        <v>9</v>
      </c>
      <c r="R616" s="11">
        <f t="shared" ref="R616" si="1223">COUNTIF(O616:O625,"&lt;=-11,21")/P616</f>
        <v>1</v>
      </c>
      <c r="S616" s="7"/>
      <c r="T616" s="3">
        <f t="shared" ref="T616" si="1224">COUNT(S616:S625)</f>
        <v>7</v>
      </c>
      <c r="U616" s="3">
        <f t="shared" ref="U616" si="1225">10-T616</f>
        <v>3</v>
      </c>
      <c r="V616" s="11">
        <f t="shared" ref="V616" si="1226">COUNTIF(S616:S625,"&lt;=-6,98")/T616</f>
        <v>0.42857142857142855</v>
      </c>
      <c r="W616" s="7"/>
      <c r="X616" s="3">
        <f t="shared" ref="X616" si="1227">COUNT(W616:W625)</f>
        <v>3</v>
      </c>
      <c r="Y616" s="3">
        <f t="shared" ref="Y616" si="1228">10-X616</f>
        <v>7</v>
      </c>
      <c r="Z616" s="11">
        <f t="shared" ref="Z616" si="1229">COUNTIF(W616:W625,"&lt;=-10,28")/X616</f>
        <v>0.33333333333333331</v>
      </c>
      <c r="AA616" s="7"/>
      <c r="AB616" s="3">
        <f t="shared" ref="AB616" si="1230">COUNT(AA616:AA625)</f>
        <v>6</v>
      </c>
      <c r="AC616" s="3">
        <f t="shared" ref="AC616" si="1231">10-AB616</f>
        <v>4</v>
      </c>
      <c r="AD616" s="11">
        <f t="shared" ref="AD616" si="1232">COUNTIF(AA616:AA625,"&lt;=-9,10")/AB616</f>
        <v>0.66666666666666663</v>
      </c>
      <c r="AE616" s="7"/>
      <c r="AF616" s="3">
        <f t="shared" ref="AF616" si="1233">COUNT(AE616:AE625)</f>
        <v>3</v>
      </c>
      <c r="AG616" s="3">
        <f t="shared" ref="AG616" si="1234">10-AF616</f>
        <v>7</v>
      </c>
      <c r="AH616" s="11">
        <f t="shared" ref="AH616" si="1235">COUNTIF(AE616:AE625,"&lt;=-9,99")/AF616</f>
        <v>0.66666666666666663</v>
      </c>
    </row>
    <row r="617" spans="1:34" x14ac:dyDescent="0.2">
      <c r="A617" s="7" t="s">
        <v>697</v>
      </c>
      <c r="B617" s="2" t="s">
        <v>11</v>
      </c>
      <c r="C617" s="7"/>
      <c r="D617" s="7"/>
      <c r="E617" s="7"/>
      <c r="F617" s="7"/>
      <c r="G617" s="7"/>
      <c r="H617"/>
      <c r="I617"/>
      <c r="J617"/>
      <c r="K617"/>
      <c r="L617"/>
      <c r="M617"/>
      <c r="N617"/>
      <c r="O617" s="7"/>
      <c r="P617" s="7"/>
      <c r="Q617" s="7"/>
      <c r="R617" s="7"/>
      <c r="S617" s="7"/>
      <c r="T617" s="7"/>
      <c r="U617" s="7"/>
      <c r="V617" s="7"/>
      <c r="W617" s="7">
        <v>-7.8118130764488853</v>
      </c>
      <c r="X617"/>
      <c r="Y617"/>
      <c r="Z617"/>
      <c r="AA617" s="7">
        <v>-9.2030641610238444</v>
      </c>
      <c r="AB617" s="7"/>
      <c r="AC617" s="7"/>
      <c r="AD617" s="7"/>
      <c r="AE617" s="7"/>
      <c r="AF617" s="7"/>
      <c r="AG617" s="7"/>
      <c r="AH617" s="7"/>
    </row>
    <row r="618" spans="1:34" x14ac:dyDescent="0.2">
      <c r="A618" s="7" t="s">
        <v>698</v>
      </c>
      <c r="B618" s="2" t="s">
        <v>11</v>
      </c>
      <c r="C618" s="7"/>
      <c r="D618" s="7"/>
      <c r="E618" s="7"/>
      <c r="F618" s="7"/>
      <c r="G618" s="7">
        <v>-13.860834328450885</v>
      </c>
      <c r="H618"/>
      <c r="I618"/>
      <c r="J618"/>
      <c r="K618"/>
      <c r="L618"/>
      <c r="M618"/>
      <c r="N618"/>
      <c r="O618" s="7">
        <v>-11.727570568463067</v>
      </c>
      <c r="P618" s="7"/>
      <c r="Q618" s="7"/>
      <c r="R618" s="7"/>
      <c r="S618" s="7">
        <v>-1.18521547083914</v>
      </c>
      <c r="T618" s="7"/>
      <c r="U618" s="7"/>
      <c r="V618" s="7"/>
      <c r="W618" s="7"/>
      <c r="X618"/>
      <c r="Y618"/>
      <c r="Z618"/>
      <c r="AA618" s="7">
        <v>-11.89563058745798</v>
      </c>
      <c r="AB618" s="7"/>
      <c r="AC618" s="7"/>
      <c r="AD618" s="7"/>
      <c r="AE618" s="7"/>
      <c r="AF618" s="7"/>
      <c r="AG618" s="7"/>
      <c r="AH618" s="7"/>
    </row>
    <row r="619" spans="1:34" x14ac:dyDescent="0.2">
      <c r="A619" s="7" t="s">
        <v>699</v>
      </c>
      <c r="B619" s="2" t="s">
        <v>11</v>
      </c>
      <c r="C619" s="7"/>
      <c r="D619" s="7"/>
      <c r="E619" s="7"/>
      <c r="F619" s="7"/>
      <c r="G619" s="7"/>
      <c r="H619"/>
      <c r="I619"/>
      <c r="J619"/>
      <c r="K619"/>
      <c r="L619"/>
      <c r="M619"/>
      <c r="N619"/>
      <c r="O619" s="7"/>
      <c r="P619" s="7"/>
      <c r="Q619" s="7"/>
      <c r="R619" s="7"/>
      <c r="S619" s="7">
        <v>-2.1906712315611894</v>
      </c>
      <c r="T619" s="7"/>
      <c r="U619" s="7"/>
      <c r="V619" s="7"/>
      <c r="W619" s="7"/>
      <c r="X619"/>
      <c r="Y619"/>
      <c r="Z619"/>
      <c r="AA619" s="7">
        <v>-11.010738350963923</v>
      </c>
      <c r="AB619" s="7"/>
      <c r="AC619" s="7"/>
      <c r="AD619" s="7"/>
      <c r="AE619" s="7">
        <v>-9.3257318113985921</v>
      </c>
      <c r="AF619" s="7"/>
      <c r="AG619" s="7"/>
      <c r="AH619" s="7"/>
    </row>
    <row r="620" spans="1:34" x14ac:dyDescent="0.2">
      <c r="A620" s="7" t="s">
        <v>700</v>
      </c>
      <c r="B620" s="2" t="s">
        <v>11</v>
      </c>
      <c r="C620" s="7"/>
      <c r="D620" s="7"/>
      <c r="E620" s="7"/>
      <c r="F620" s="7"/>
      <c r="G620" s="7"/>
      <c r="H620"/>
      <c r="I620"/>
      <c r="J620"/>
      <c r="K620"/>
      <c r="L620"/>
      <c r="M620"/>
      <c r="N620"/>
      <c r="O620" s="7"/>
      <c r="P620" s="7"/>
      <c r="Q620" s="7"/>
      <c r="R620" s="7"/>
      <c r="S620" s="7"/>
      <c r="T620" s="7"/>
      <c r="U620" s="7"/>
      <c r="V620" s="7"/>
      <c r="W620" s="7"/>
      <c r="X620"/>
      <c r="Y620"/>
      <c r="Z620"/>
      <c r="AA620" s="7">
        <v>-12.01878904256089</v>
      </c>
      <c r="AB620" s="7"/>
      <c r="AC620" s="7"/>
      <c r="AD620" s="7"/>
      <c r="AE620" s="7"/>
      <c r="AF620" s="7"/>
      <c r="AG620" s="7"/>
      <c r="AH620" s="7"/>
    </row>
    <row r="621" spans="1:34" x14ac:dyDescent="0.2">
      <c r="A621" s="7" t="s">
        <v>701</v>
      </c>
      <c r="B621" s="2" t="s">
        <v>11</v>
      </c>
      <c r="C621" s="7"/>
      <c r="D621" s="7"/>
      <c r="E621" s="7"/>
      <c r="F621" s="7"/>
      <c r="G621" s="7"/>
      <c r="H621"/>
      <c r="I621"/>
      <c r="J621"/>
      <c r="K621"/>
      <c r="L621"/>
      <c r="M621"/>
      <c r="N621"/>
      <c r="O621" s="7"/>
      <c r="P621" s="7"/>
      <c r="Q621" s="7"/>
      <c r="R621" s="7"/>
      <c r="S621" s="7">
        <v>-10.339244279978232</v>
      </c>
      <c r="T621" s="7"/>
      <c r="U621" s="7"/>
      <c r="V621" s="7"/>
      <c r="W621" s="7"/>
      <c r="X621"/>
      <c r="Y621"/>
      <c r="Z621"/>
      <c r="AA621" s="7"/>
      <c r="AB621" s="7"/>
      <c r="AC621" s="7"/>
      <c r="AD621" s="7"/>
      <c r="AE621" s="7">
        <v>-13.043852308150104</v>
      </c>
      <c r="AF621" s="7"/>
      <c r="AG621" s="7"/>
      <c r="AH621" s="7"/>
    </row>
    <row r="622" spans="1:34" x14ac:dyDescent="0.2">
      <c r="A622" s="7" t="s">
        <v>702</v>
      </c>
      <c r="B622" s="2" t="s">
        <v>11</v>
      </c>
      <c r="C622" s="7"/>
      <c r="D622" s="7"/>
      <c r="E622" s="7"/>
      <c r="F622" s="7"/>
      <c r="G622" s="7"/>
      <c r="H622"/>
      <c r="I622"/>
      <c r="J622"/>
      <c r="K622"/>
      <c r="L622"/>
      <c r="M622"/>
      <c r="N622"/>
      <c r="O622" s="7"/>
      <c r="P622" s="7"/>
      <c r="Q622" s="7"/>
      <c r="R622" s="7"/>
      <c r="S622" s="7">
        <v>-7.6485446828210071</v>
      </c>
      <c r="T622" s="7"/>
      <c r="U622" s="7"/>
      <c r="V622" s="7"/>
      <c r="W622" s="7"/>
      <c r="X622"/>
      <c r="Y622"/>
      <c r="Z622"/>
      <c r="AA622" s="7">
        <v>-2.0781573184901281</v>
      </c>
      <c r="AB622" s="7"/>
      <c r="AC622" s="7"/>
      <c r="AD622" s="7"/>
      <c r="AE622" s="7"/>
      <c r="AF622" s="7"/>
      <c r="AG622" s="7"/>
      <c r="AH622" s="7"/>
    </row>
    <row r="623" spans="1:34" x14ac:dyDescent="0.2">
      <c r="A623" s="7" t="s">
        <v>703</v>
      </c>
      <c r="B623" s="2" t="s">
        <v>11</v>
      </c>
      <c r="C623" s="7">
        <v>-8.4134974174785722</v>
      </c>
      <c r="D623" s="7"/>
      <c r="E623" s="7"/>
      <c r="F623" s="7"/>
      <c r="G623" s="7"/>
      <c r="H623"/>
      <c r="I623"/>
      <c r="J623"/>
      <c r="K623">
        <v>-14.870805803970452</v>
      </c>
      <c r="L623"/>
      <c r="M623"/>
      <c r="N623"/>
      <c r="O623" s="7"/>
      <c r="P623" s="7"/>
      <c r="Q623" s="7"/>
      <c r="R623" s="7"/>
      <c r="S623" s="7">
        <v>-2.3887757006005339</v>
      </c>
      <c r="T623" s="7"/>
      <c r="U623" s="7"/>
      <c r="V623" s="7"/>
      <c r="W623" s="7">
        <v>-3.463159517699697</v>
      </c>
      <c r="X623"/>
      <c r="Y623"/>
      <c r="Z623"/>
      <c r="AA623" s="7">
        <v>-6.7099543178829544</v>
      </c>
      <c r="AB623" s="7"/>
      <c r="AC623" s="7"/>
      <c r="AD623" s="7"/>
      <c r="AE623" s="7">
        <v>-11.447853520929804</v>
      </c>
      <c r="AF623" s="7"/>
      <c r="AG623" s="7"/>
      <c r="AH623" s="7"/>
    </row>
    <row r="624" spans="1:34" x14ac:dyDescent="0.2">
      <c r="A624" s="7" t="s">
        <v>704</v>
      </c>
      <c r="B624" s="2" t="s">
        <v>11</v>
      </c>
      <c r="C624" s="7"/>
      <c r="D624" s="7"/>
      <c r="E624" s="7"/>
      <c r="F624" s="7"/>
      <c r="G624" s="7"/>
      <c r="H624"/>
      <c r="I624"/>
      <c r="J624"/>
      <c r="K624"/>
      <c r="L624"/>
      <c r="M624"/>
      <c r="N624"/>
      <c r="O624" s="7"/>
      <c r="P624" s="7"/>
      <c r="Q624" s="7"/>
      <c r="R624" s="7"/>
      <c r="S624" s="7">
        <v>-9.2393024938504915</v>
      </c>
      <c r="T624" s="7"/>
      <c r="U624" s="7"/>
      <c r="V624" s="7"/>
      <c r="W624" s="7">
        <v>-12.17626543234859</v>
      </c>
      <c r="X624"/>
      <c r="Y624"/>
      <c r="Z624"/>
      <c r="AA624" s="7"/>
      <c r="AB624" s="7"/>
      <c r="AC624" s="7"/>
      <c r="AD624" s="7"/>
      <c r="AE624" s="7"/>
      <c r="AF624" s="7"/>
      <c r="AG624" s="7"/>
      <c r="AH624" s="7"/>
    </row>
    <row r="625" spans="1:34" x14ac:dyDescent="0.2">
      <c r="A625" s="7" t="s">
        <v>705</v>
      </c>
      <c r="B625" s="2" t="s">
        <v>11</v>
      </c>
      <c r="C625" s="7"/>
      <c r="D625" s="7"/>
      <c r="E625" s="7"/>
      <c r="F625" s="7"/>
      <c r="G625" s="7">
        <v>-7.6407696661940081</v>
      </c>
      <c r="H625"/>
      <c r="I625"/>
      <c r="J625"/>
      <c r="K625"/>
      <c r="L625"/>
      <c r="M625"/>
      <c r="N625"/>
      <c r="O625" s="7"/>
      <c r="P625" s="7"/>
      <c r="Q625" s="7"/>
      <c r="R625" s="7"/>
      <c r="S625" s="7">
        <v>-4.0983243542881302</v>
      </c>
      <c r="T625" s="7"/>
      <c r="U625" s="7"/>
      <c r="V625" s="7"/>
      <c r="W625" s="7"/>
      <c r="X625"/>
      <c r="Y625"/>
      <c r="Z625"/>
      <c r="AA625" s="7"/>
      <c r="AB625" s="7"/>
      <c r="AC625" s="7"/>
      <c r="AD625" s="7"/>
      <c r="AE625" s="7"/>
      <c r="AF625" s="7"/>
      <c r="AG625" s="7"/>
      <c r="AH625" s="7"/>
    </row>
    <row r="626" spans="1:34" x14ac:dyDescent="0.2">
      <c r="A626" s="7" t="s">
        <v>706</v>
      </c>
      <c r="B626" s="2" t="s">
        <v>18</v>
      </c>
      <c r="C626" s="7"/>
      <c r="D626" s="3">
        <f>COUNT(C626:C635)</f>
        <v>2</v>
      </c>
      <c r="E626" s="3">
        <f>10-D626</f>
        <v>8</v>
      </c>
      <c r="F626" s="11">
        <f>COUNTIF(C626:C635,"&lt;=-10,11")/D626</f>
        <v>0</v>
      </c>
      <c r="G626" s="7"/>
      <c r="H626" s="3">
        <f t="shared" ref="H626" si="1236">COUNT(G626:G635)</f>
        <v>3</v>
      </c>
      <c r="I626" s="3">
        <f t="shared" ref="I626" si="1237">10-H626</f>
        <v>7</v>
      </c>
      <c r="J626" s="11">
        <f t="shared" ref="J626" si="1238">COUNTIF(G626:G635,"&lt;=-11,29")/H626</f>
        <v>0.33333333333333331</v>
      </c>
      <c r="K626"/>
      <c r="L626" s="3">
        <f t="shared" ref="L626" si="1239">COUNT(K626:K635)</f>
        <v>1</v>
      </c>
      <c r="M626" s="3">
        <f t="shared" ref="M626" si="1240">10-L626</f>
        <v>9</v>
      </c>
      <c r="N626" s="11">
        <f t="shared" ref="N626" si="1241">COUNTIF(K626:K635,"&lt;=-11,84")/L626</f>
        <v>1</v>
      </c>
      <c r="O626" s="7"/>
      <c r="P626" s="3">
        <f t="shared" ref="P626" si="1242">COUNT(O626:O635)</f>
        <v>2</v>
      </c>
      <c r="Q626" s="3">
        <f t="shared" ref="Q626" si="1243">10-P626</f>
        <v>8</v>
      </c>
      <c r="R626" s="11">
        <f t="shared" ref="R626" si="1244">COUNTIF(O626:O635,"&lt;=-11,21")/P626</f>
        <v>0.5</v>
      </c>
      <c r="S626" s="7">
        <v>-3.9047600700470921</v>
      </c>
      <c r="T626" s="3">
        <f t="shared" ref="T626" si="1245">COUNT(S626:S635)</f>
        <v>10</v>
      </c>
      <c r="U626" s="3">
        <f t="shared" ref="U626" si="1246">10-T626</f>
        <v>0</v>
      </c>
      <c r="V626" s="11">
        <f t="shared" ref="V626" si="1247">COUNTIF(S626:S635,"&lt;=-6,98")/T626</f>
        <v>0.4</v>
      </c>
      <c r="W626" s="7">
        <v>-3.6925565672696776</v>
      </c>
      <c r="X626" s="3">
        <f t="shared" ref="X626" si="1248">COUNT(W626:W635)</f>
        <v>4</v>
      </c>
      <c r="Y626" s="3">
        <f t="shared" ref="Y626" si="1249">10-X626</f>
        <v>6</v>
      </c>
      <c r="Z626" s="11">
        <f t="shared" ref="Z626" si="1250">COUNTIF(W626:W635,"&lt;=-10,28")/X626</f>
        <v>0.5</v>
      </c>
      <c r="AA626" s="7">
        <v>-4.3792635353708071</v>
      </c>
      <c r="AB626" s="3">
        <f t="shared" ref="AB626" si="1251">COUNT(AA626:AA635)</f>
        <v>6</v>
      </c>
      <c r="AC626" s="3">
        <f t="shared" ref="AC626" si="1252">10-AB626</f>
        <v>4</v>
      </c>
      <c r="AD626" s="11">
        <f t="shared" ref="AD626" si="1253">COUNTIF(AA626:AA635,"&lt;=-9,10")/AB626</f>
        <v>0.5</v>
      </c>
      <c r="AE626" s="7"/>
      <c r="AF626" s="3">
        <f t="shared" ref="AF626" si="1254">COUNT(AE626:AE635)</f>
        <v>3</v>
      </c>
      <c r="AG626" s="3">
        <f t="shared" ref="AG626" si="1255">10-AF626</f>
        <v>7</v>
      </c>
      <c r="AH626" s="11">
        <f t="shared" ref="AH626" si="1256">COUNTIF(AE626:AE635,"&lt;=-9,99")/AF626</f>
        <v>1</v>
      </c>
    </row>
    <row r="627" spans="1:34" x14ac:dyDescent="0.2">
      <c r="A627" s="7" t="s">
        <v>707</v>
      </c>
      <c r="B627" s="2" t="s">
        <v>18</v>
      </c>
      <c r="C627" s="7">
        <v>-9.6249054772644147</v>
      </c>
      <c r="D627" s="7"/>
      <c r="E627" s="7"/>
      <c r="F627" s="7"/>
      <c r="G627" s="7"/>
      <c r="H627"/>
      <c r="I627"/>
      <c r="J627"/>
      <c r="K627"/>
      <c r="L627"/>
      <c r="M627"/>
      <c r="N627"/>
      <c r="O627" s="7">
        <v>-12.279301594250171</v>
      </c>
      <c r="P627" s="7"/>
      <c r="Q627" s="7"/>
      <c r="R627" s="7"/>
      <c r="S627" s="7">
        <v>-13.794712639674088</v>
      </c>
      <c r="T627" s="7"/>
      <c r="U627" s="7"/>
      <c r="V627" s="7"/>
      <c r="W627" s="7">
        <v>-13.793076122836331</v>
      </c>
      <c r="X627"/>
      <c r="Y627"/>
      <c r="Z627"/>
      <c r="AA627" s="7">
        <v>-11.18432720741129</v>
      </c>
      <c r="AB627" s="7"/>
      <c r="AC627" s="7"/>
      <c r="AD627" s="7"/>
      <c r="AE627" s="7"/>
      <c r="AF627" s="7"/>
      <c r="AG627" s="7"/>
      <c r="AH627" s="7"/>
    </row>
    <row r="628" spans="1:34" x14ac:dyDescent="0.2">
      <c r="A628" s="7" t="s">
        <v>708</v>
      </c>
      <c r="B628" s="2" t="s">
        <v>18</v>
      </c>
      <c r="C628" s="7"/>
      <c r="D628" s="7"/>
      <c r="E628" s="7"/>
      <c r="F628" s="7"/>
      <c r="G628" s="7"/>
      <c r="H628"/>
      <c r="I628"/>
      <c r="J628"/>
      <c r="K628"/>
      <c r="L628"/>
      <c r="M628"/>
      <c r="N628"/>
      <c r="O628" s="7"/>
      <c r="P628" s="7"/>
      <c r="Q628" s="7"/>
      <c r="R628" s="7"/>
      <c r="S628" s="7">
        <v>-3.9589721838493381</v>
      </c>
      <c r="T628" s="7"/>
      <c r="U628" s="7"/>
      <c r="V628" s="7"/>
      <c r="W628" s="7">
        <v>-9.2550162156522671</v>
      </c>
      <c r="X628"/>
      <c r="Y628"/>
      <c r="Z628"/>
      <c r="AA628" s="7"/>
      <c r="AB628" s="7"/>
      <c r="AC628" s="7"/>
      <c r="AD628" s="7"/>
      <c r="AE628" s="7"/>
      <c r="AF628" s="7"/>
      <c r="AG628" s="7"/>
      <c r="AH628" s="7"/>
    </row>
    <row r="629" spans="1:34" x14ac:dyDescent="0.2">
      <c r="A629" s="7" t="s">
        <v>709</v>
      </c>
      <c r="B629" s="2" t="s">
        <v>18</v>
      </c>
      <c r="C629" s="7">
        <v>-9.300533803167772</v>
      </c>
      <c r="D629" s="7"/>
      <c r="E629" s="7"/>
      <c r="F629" s="7"/>
      <c r="G629" s="7"/>
      <c r="H629"/>
      <c r="I629"/>
      <c r="J629"/>
      <c r="K629"/>
      <c r="L629"/>
      <c r="M629"/>
      <c r="N629"/>
      <c r="O629" s="7"/>
      <c r="P629" s="7"/>
      <c r="Q629" s="7"/>
      <c r="R629" s="7"/>
      <c r="S629" s="7">
        <v>-3.2387305685758889</v>
      </c>
      <c r="T629" s="7"/>
      <c r="U629" s="7"/>
      <c r="V629" s="7"/>
      <c r="W629" s="7"/>
      <c r="X629"/>
      <c r="Y629"/>
      <c r="Z629"/>
      <c r="AA629" s="7">
        <v>-9.5109881856749325</v>
      </c>
      <c r="AB629" s="7"/>
      <c r="AC629" s="7"/>
      <c r="AD629" s="7"/>
      <c r="AE629" s="7">
        <v>-11.526421364250693</v>
      </c>
      <c r="AF629" s="7"/>
      <c r="AG629" s="7"/>
      <c r="AH629" s="7"/>
    </row>
    <row r="630" spans="1:34" x14ac:dyDescent="0.2">
      <c r="A630" s="7" t="s">
        <v>710</v>
      </c>
      <c r="B630" s="2" t="s">
        <v>18</v>
      </c>
      <c r="C630" s="7"/>
      <c r="D630" s="7"/>
      <c r="E630" s="7"/>
      <c r="F630" s="7"/>
      <c r="G630" s="7"/>
      <c r="H630"/>
      <c r="I630"/>
      <c r="J630"/>
      <c r="K630"/>
      <c r="L630"/>
      <c r="M630"/>
      <c r="N630"/>
      <c r="O630" s="7"/>
      <c r="P630" s="7"/>
      <c r="Q630" s="7"/>
      <c r="R630" s="7"/>
      <c r="S630" s="7">
        <v>-9.8055727221641131</v>
      </c>
      <c r="T630" s="7"/>
      <c r="U630" s="7"/>
      <c r="V630" s="7"/>
      <c r="W630" s="7"/>
      <c r="X630"/>
      <c r="Y630"/>
      <c r="Z630"/>
      <c r="AA630" s="7"/>
      <c r="AB630" s="7"/>
      <c r="AC630" s="7"/>
      <c r="AD630" s="7"/>
      <c r="AE630" s="7"/>
      <c r="AF630" s="7"/>
      <c r="AG630" s="7"/>
      <c r="AH630" s="7"/>
    </row>
    <row r="631" spans="1:34" x14ac:dyDescent="0.2">
      <c r="A631" s="7" t="s">
        <v>711</v>
      </c>
      <c r="B631" s="2" t="s">
        <v>18</v>
      </c>
      <c r="C631" s="7"/>
      <c r="D631" s="7"/>
      <c r="E631" s="7"/>
      <c r="F631" s="7"/>
      <c r="G631" s="7">
        <v>-8.4322914300196192</v>
      </c>
      <c r="H631"/>
      <c r="I631"/>
      <c r="J631"/>
      <c r="K631"/>
      <c r="L631"/>
      <c r="M631"/>
      <c r="N631"/>
      <c r="O631" s="7"/>
      <c r="P631" s="7"/>
      <c r="Q631" s="7"/>
      <c r="R631" s="7"/>
      <c r="S631" s="7">
        <v>-7.2294762147345617</v>
      </c>
      <c r="T631" s="7"/>
      <c r="U631" s="7"/>
      <c r="V631" s="7"/>
      <c r="W631" s="7"/>
      <c r="X631"/>
      <c r="Y631"/>
      <c r="Z631"/>
      <c r="AA631" s="7"/>
      <c r="AB631" s="7"/>
      <c r="AC631" s="7"/>
      <c r="AD631" s="7"/>
      <c r="AE631" s="7"/>
      <c r="AF631" s="7"/>
      <c r="AG631" s="7"/>
      <c r="AH631" s="7"/>
    </row>
    <row r="632" spans="1:34" x14ac:dyDescent="0.2">
      <c r="A632" s="7" t="s">
        <v>712</v>
      </c>
      <c r="B632" s="2" t="s">
        <v>18</v>
      </c>
      <c r="C632" s="7"/>
      <c r="D632" s="7"/>
      <c r="E632" s="7"/>
      <c r="F632" s="7"/>
      <c r="G632" s="7"/>
      <c r="H632"/>
      <c r="I632"/>
      <c r="J632"/>
      <c r="K632"/>
      <c r="L632"/>
      <c r="M632"/>
      <c r="N632"/>
      <c r="O632" s="7"/>
      <c r="P632" s="7"/>
      <c r="Q632" s="7"/>
      <c r="R632" s="7"/>
      <c r="S632" s="7">
        <v>-11.847075236824185</v>
      </c>
      <c r="T632" s="7"/>
      <c r="U632" s="7"/>
      <c r="V632" s="7"/>
      <c r="W632" s="7"/>
      <c r="X632"/>
      <c r="Y632"/>
      <c r="Z632"/>
      <c r="AA632" s="7"/>
      <c r="AB632" s="7"/>
      <c r="AC632" s="7"/>
      <c r="AD632" s="7"/>
      <c r="AE632" s="7"/>
      <c r="AF632" s="7"/>
      <c r="AG632" s="7"/>
      <c r="AH632" s="7"/>
    </row>
    <row r="633" spans="1:34" x14ac:dyDescent="0.2">
      <c r="A633" s="7" t="s">
        <v>713</v>
      </c>
      <c r="B633" s="2" t="s">
        <v>18</v>
      </c>
      <c r="C633" s="7"/>
      <c r="D633" s="7"/>
      <c r="E633" s="7"/>
      <c r="F633" s="7"/>
      <c r="G633" s="7"/>
      <c r="H633"/>
      <c r="I633"/>
      <c r="J633"/>
      <c r="K633"/>
      <c r="L633"/>
      <c r="M633"/>
      <c r="N633"/>
      <c r="O633" s="7"/>
      <c r="P633" s="7"/>
      <c r="Q633" s="7"/>
      <c r="R633" s="7"/>
      <c r="S633" s="7">
        <v>-4.0541117510020506</v>
      </c>
      <c r="T633" s="7"/>
      <c r="U633" s="7"/>
      <c r="V633" s="7"/>
      <c r="W633" s="7">
        <v>-14.800108791232351</v>
      </c>
      <c r="X633"/>
      <c r="Y633"/>
      <c r="Z633"/>
      <c r="AA633" s="7">
        <v>-5.3117766261945274</v>
      </c>
      <c r="AB633" s="7"/>
      <c r="AC633" s="7"/>
      <c r="AD633" s="7"/>
      <c r="AE633" s="7">
        <v>-14.091315836963135</v>
      </c>
      <c r="AF633" s="7"/>
      <c r="AG633" s="7"/>
      <c r="AH633" s="7"/>
    </row>
    <row r="634" spans="1:34" x14ac:dyDescent="0.2">
      <c r="A634" s="7" t="s">
        <v>714</v>
      </c>
      <c r="B634" s="2" t="s">
        <v>18</v>
      </c>
      <c r="C634" s="7"/>
      <c r="D634" s="7"/>
      <c r="E634" s="7"/>
      <c r="F634" s="7"/>
      <c r="G634" s="7">
        <v>-11.297551107667594</v>
      </c>
      <c r="H634"/>
      <c r="I634"/>
      <c r="J634"/>
      <c r="K634">
        <v>-12.555719937320246</v>
      </c>
      <c r="L634"/>
      <c r="M634"/>
      <c r="N634"/>
      <c r="O634" s="7"/>
      <c r="P634" s="7"/>
      <c r="Q634" s="7"/>
      <c r="R634" s="7"/>
      <c r="S634" s="7">
        <v>-5.8075732156558511</v>
      </c>
      <c r="T634" s="7"/>
      <c r="U634" s="7"/>
      <c r="V634" s="7"/>
      <c r="W634" s="7"/>
      <c r="X634"/>
      <c r="Y634"/>
      <c r="Z634"/>
      <c r="AA634" s="7">
        <v>-13.724664789453449</v>
      </c>
      <c r="AB634" s="7"/>
      <c r="AC634" s="7"/>
      <c r="AD634" s="7"/>
      <c r="AE634" s="7">
        <v>-10.817265828551669</v>
      </c>
      <c r="AF634" s="7"/>
      <c r="AG634" s="7"/>
      <c r="AH634" s="7"/>
    </row>
    <row r="635" spans="1:34" x14ac:dyDescent="0.2">
      <c r="A635" s="7" t="s">
        <v>715</v>
      </c>
      <c r="B635" s="2" t="s">
        <v>18</v>
      </c>
      <c r="C635" s="7"/>
      <c r="D635" s="7"/>
      <c r="E635" s="7"/>
      <c r="F635" s="7"/>
      <c r="G635" s="7">
        <v>-7.4168405999149458</v>
      </c>
      <c r="H635"/>
      <c r="I635"/>
      <c r="J635"/>
      <c r="K635"/>
      <c r="L635"/>
      <c r="M635"/>
      <c r="N635"/>
      <c r="O635" s="7">
        <v>-11.190467435535647</v>
      </c>
      <c r="P635" s="7"/>
      <c r="Q635" s="7"/>
      <c r="R635" s="7"/>
      <c r="S635" s="7">
        <v>-6.0368622172864388</v>
      </c>
      <c r="T635" s="7"/>
      <c r="U635" s="7"/>
      <c r="V635" s="7"/>
      <c r="W635" s="7"/>
      <c r="X635"/>
      <c r="Y635"/>
      <c r="Z635"/>
      <c r="AA635" s="7">
        <v>-2.2136568164033519</v>
      </c>
      <c r="AB635" s="7"/>
      <c r="AC635" s="7"/>
      <c r="AD635" s="7"/>
      <c r="AE635" s="7"/>
      <c r="AF635" s="7"/>
      <c r="AG635" s="7"/>
      <c r="AH635" s="7"/>
    </row>
    <row r="636" spans="1:34" x14ac:dyDescent="0.2">
      <c r="A636" s="7" t="s">
        <v>716</v>
      </c>
      <c r="B636" s="2" t="s">
        <v>25</v>
      </c>
      <c r="C636" s="7"/>
      <c r="D636" s="3">
        <f>COUNT(C636:C645)</f>
        <v>4</v>
      </c>
      <c r="E636" s="3">
        <f>10-D636</f>
        <v>6</v>
      </c>
      <c r="F636" s="11">
        <f>COUNTIF(C636:C645,"&lt;=-10,11")/D636</f>
        <v>1</v>
      </c>
      <c r="G636" s="7"/>
      <c r="H636" s="3">
        <f t="shared" ref="H636" si="1257">COUNT(G636:G645)</f>
        <v>3</v>
      </c>
      <c r="I636" s="3">
        <f t="shared" ref="I636" si="1258">10-H636</f>
        <v>7</v>
      </c>
      <c r="J636" s="11">
        <f t="shared" ref="J636" si="1259">COUNTIF(G636:G645,"&lt;=-11,29")/H636</f>
        <v>0.33333333333333331</v>
      </c>
      <c r="K636"/>
      <c r="L636" s="3">
        <f t="shared" ref="L636" si="1260">COUNT(K636:K645)</f>
        <v>2</v>
      </c>
      <c r="M636" s="3">
        <f t="shared" ref="M636" si="1261">10-L636</f>
        <v>8</v>
      </c>
      <c r="N636" s="11">
        <f t="shared" ref="N636" si="1262">COUNTIF(K636:K645,"&lt;=-11,84")/L636</f>
        <v>0.5</v>
      </c>
      <c r="O636" s="7">
        <v>-8.2600062132575509</v>
      </c>
      <c r="P636" s="3">
        <f t="shared" ref="P636" si="1263">COUNT(O636:O645)</f>
        <v>9</v>
      </c>
      <c r="Q636" s="3">
        <f t="shared" ref="Q636" si="1264">10-P636</f>
        <v>1</v>
      </c>
      <c r="R636" s="11">
        <f t="shared" ref="R636" si="1265">COUNTIF(O636:O645,"&lt;=-11,21")/P636</f>
        <v>0.55555555555555558</v>
      </c>
      <c r="S636" s="7">
        <v>-5.5359513239860769</v>
      </c>
      <c r="T636" s="3">
        <f t="shared" ref="T636" si="1266">COUNT(S636:S645)</f>
        <v>10</v>
      </c>
      <c r="U636" s="3">
        <f t="shared" ref="U636" si="1267">10-T636</f>
        <v>0</v>
      </c>
      <c r="V636" s="11">
        <f t="shared" ref="V636" si="1268">COUNTIF(S636:S645,"&lt;=-6,98")/T636</f>
        <v>0.3</v>
      </c>
      <c r="W636" s="7"/>
      <c r="X636" s="3">
        <f t="shared" ref="X636" si="1269">COUNT(W636:W645)</f>
        <v>6</v>
      </c>
      <c r="Y636" s="3">
        <f t="shared" ref="Y636" si="1270">10-X636</f>
        <v>4</v>
      </c>
      <c r="Z636" s="11">
        <f t="shared" ref="Z636" si="1271">COUNTIF(W636:W645,"&lt;=-10,28")/X636</f>
        <v>0.83333333333333337</v>
      </c>
      <c r="AA636" s="7">
        <v>-7.9686346136151647</v>
      </c>
      <c r="AB636" s="3">
        <f t="shared" ref="AB636" si="1272">COUNT(AA636:AA645)</f>
        <v>10</v>
      </c>
      <c r="AC636" s="3">
        <f t="shared" ref="AC636" si="1273">10-AB636</f>
        <v>0</v>
      </c>
      <c r="AD636" s="11">
        <f t="shared" ref="AD636" si="1274">COUNTIF(AA636:AA645,"&lt;=-9,10")/AB636</f>
        <v>0.4</v>
      </c>
      <c r="AE636" s="7">
        <v>-3.7430596926871305</v>
      </c>
      <c r="AF636" s="3">
        <f t="shared" ref="AF636" si="1275">COUNT(AE636:AE645)</f>
        <v>7</v>
      </c>
      <c r="AG636" s="3">
        <f t="shared" ref="AG636" si="1276">10-AF636</f>
        <v>3</v>
      </c>
      <c r="AH636" s="11">
        <f t="shared" ref="AH636" si="1277">COUNTIF(AE636:AE645,"&lt;=-9,99")/AF636</f>
        <v>0.7142857142857143</v>
      </c>
    </row>
    <row r="637" spans="1:34" x14ac:dyDescent="0.2">
      <c r="A637" s="7" t="s">
        <v>717</v>
      </c>
      <c r="B637" s="2" t="s">
        <v>25</v>
      </c>
      <c r="C637" s="7">
        <v>-11.416882577754546</v>
      </c>
      <c r="D637" s="7"/>
      <c r="E637" s="7"/>
      <c r="F637" s="7"/>
      <c r="G637" s="7"/>
      <c r="H637"/>
      <c r="I637"/>
      <c r="J637"/>
      <c r="K637"/>
      <c r="L637"/>
      <c r="M637"/>
      <c r="N637"/>
      <c r="O637" s="7">
        <v>-11.660756676583951</v>
      </c>
      <c r="P637" s="7"/>
      <c r="Q637" s="7"/>
      <c r="R637" s="7"/>
      <c r="S637" s="7">
        <v>-4.8419960313657571</v>
      </c>
      <c r="T637" s="7"/>
      <c r="U637" s="7"/>
      <c r="V637" s="7"/>
      <c r="W637" s="7"/>
      <c r="X637"/>
      <c r="Y637"/>
      <c r="Z637"/>
      <c r="AA637" s="7">
        <v>-14.703285813495004</v>
      </c>
      <c r="AB637" s="7"/>
      <c r="AC637" s="7"/>
      <c r="AD637" s="7"/>
      <c r="AE637" s="7">
        <v>-13.603241774650829</v>
      </c>
      <c r="AF637" s="7"/>
      <c r="AG637" s="7"/>
      <c r="AH637" s="7"/>
    </row>
    <row r="638" spans="1:34" x14ac:dyDescent="0.2">
      <c r="A638" s="7" t="s">
        <v>718</v>
      </c>
      <c r="B638" s="2" t="s">
        <v>25</v>
      </c>
      <c r="C638" s="7"/>
      <c r="D638" s="7"/>
      <c r="E638" s="7"/>
      <c r="F638" s="7"/>
      <c r="G638" s="7">
        <v>-10.786502390497828</v>
      </c>
      <c r="H638"/>
      <c r="I638"/>
      <c r="J638"/>
      <c r="K638"/>
      <c r="L638"/>
      <c r="M638"/>
      <c r="N638"/>
      <c r="O638" s="7">
        <v>-5.898351128346544</v>
      </c>
      <c r="P638" s="7"/>
      <c r="Q638" s="7"/>
      <c r="R638" s="7"/>
      <c r="S638" s="7">
        <v>-4.5409131515224805</v>
      </c>
      <c r="T638" s="7"/>
      <c r="U638" s="7"/>
      <c r="V638" s="7"/>
      <c r="W638" s="7"/>
      <c r="X638"/>
      <c r="Y638"/>
      <c r="Z638"/>
      <c r="AA638" s="7">
        <v>-3.512959619365517</v>
      </c>
      <c r="AB638" s="7"/>
      <c r="AC638" s="7"/>
      <c r="AD638" s="7"/>
      <c r="AE638" s="7"/>
      <c r="AF638" s="7"/>
      <c r="AG638" s="7"/>
      <c r="AH638" s="7"/>
    </row>
    <row r="639" spans="1:34" x14ac:dyDescent="0.2">
      <c r="A639" s="7" t="s">
        <v>719</v>
      </c>
      <c r="B639" s="2" t="s">
        <v>25</v>
      </c>
      <c r="C639" s="7"/>
      <c r="D639" s="7"/>
      <c r="E639" s="7"/>
      <c r="F639" s="7"/>
      <c r="G639" s="7"/>
      <c r="H639"/>
      <c r="I639"/>
      <c r="J639"/>
      <c r="K639"/>
      <c r="L639"/>
      <c r="M639"/>
      <c r="N639"/>
      <c r="O639" s="7">
        <v>-13.036246829505412</v>
      </c>
      <c r="P639" s="7"/>
      <c r="Q639" s="7"/>
      <c r="R639" s="7"/>
      <c r="S639" s="7">
        <v>-8.2601034290854844</v>
      </c>
      <c r="T639" s="7"/>
      <c r="U639" s="7"/>
      <c r="V639" s="7"/>
      <c r="W639" s="7">
        <v>-5.407914300789022</v>
      </c>
      <c r="X639"/>
      <c r="Y639"/>
      <c r="Z639"/>
      <c r="AA639" s="7">
        <v>-6.9189046296380754</v>
      </c>
      <c r="AB639" s="7"/>
      <c r="AC639" s="7"/>
      <c r="AD639" s="7"/>
      <c r="AE639" s="7">
        <v>-12.519300308934993</v>
      </c>
      <c r="AF639" s="7"/>
      <c r="AG639" s="7"/>
      <c r="AH639" s="7"/>
    </row>
    <row r="640" spans="1:34" x14ac:dyDescent="0.2">
      <c r="A640" s="7" t="s">
        <v>720</v>
      </c>
      <c r="B640" s="2" t="s">
        <v>25</v>
      </c>
      <c r="C640" s="7"/>
      <c r="D640" s="7"/>
      <c r="E640" s="7"/>
      <c r="F640" s="7"/>
      <c r="G640" s="7"/>
      <c r="H640"/>
      <c r="I640"/>
      <c r="J640"/>
      <c r="K640">
        <v>-13.923541066396361</v>
      </c>
      <c r="L640"/>
      <c r="M640"/>
      <c r="N640"/>
      <c r="O640" s="7">
        <v>-12.339463398813498</v>
      </c>
      <c r="P640" s="7"/>
      <c r="Q640" s="7"/>
      <c r="R640" s="7"/>
      <c r="S640" s="7">
        <v>-10.795980755183844</v>
      </c>
      <c r="T640" s="7"/>
      <c r="U640" s="7"/>
      <c r="V640" s="7"/>
      <c r="W640" s="7">
        <v>-13.531309832512294</v>
      </c>
      <c r="X640"/>
      <c r="Y640"/>
      <c r="Z640"/>
      <c r="AA640" s="7">
        <v>-6.5302434943084924</v>
      </c>
      <c r="AB640" s="7"/>
      <c r="AC640" s="7"/>
      <c r="AD640" s="7"/>
      <c r="AE640" s="7"/>
      <c r="AF640" s="7"/>
      <c r="AG640" s="7"/>
      <c r="AH640" s="7"/>
    </row>
    <row r="641" spans="1:34" x14ac:dyDescent="0.2">
      <c r="A641" s="7" t="s">
        <v>721</v>
      </c>
      <c r="B641" s="2" t="s">
        <v>25</v>
      </c>
      <c r="C641" s="7">
        <v>-13.517091979118117</v>
      </c>
      <c r="D641" s="7"/>
      <c r="E641" s="7"/>
      <c r="F641" s="7"/>
      <c r="G641" s="7">
        <v>-14.183736455130326</v>
      </c>
      <c r="H641"/>
      <c r="I641"/>
      <c r="J641"/>
      <c r="K641"/>
      <c r="L641"/>
      <c r="M641"/>
      <c r="N641"/>
      <c r="O641" s="7">
        <v>-11.099382295623455</v>
      </c>
      <c r="P641" s="7"/>
      <c r="Q641" s="7"/>
      <c r="R641" s="7"/>
      <c r="S641" s="7">
        <v>-3.4357422320514135</v>
      </c>
      <c r="T641" s="7"/>
      <c r="U641" s="7"/>
      <c r="V641" s="7"/>
      <c r="W641" s="7"/>
      <c r="X641"/>
      <c r="Y641"/>
      <c r="Z641"/>
      <c r="AA641" s="7">
        <v>-8.7202818466095948</v>
      </c>
      <c r="AB641" s="7"/>
      <c r="AC641" s="7"/>
      <c r="AD641" s="7"/>
      <c r="AE641" s="7">
        <v>-8.374327579722836</v>
      </c>
      <c r="AF641" s="7"/>
      <c r="AG641" s="7"/>
      <c r="AH641" s="7"/>
    </row>
    <row r="642" spans="1:34" x14ac:dyDescent="0.2">
      <c r="A642" s="7" t="s">
        <v>722</v>
      </c>
      <c r="B642" s="2" t="s">
        <v>25</v>
      </c>
      <c r="C642" s="7">
        <v>-10.592471098163745</v>
      </c>
      <c r="D642" s="7"/>
      <c r="E642" s="7"/>
      <c r="F642" s="7"/>
      <c r="G642" s="7"/>
      <c r="H642"/>
      <c r="I642"/>
      <c r="J642"/>
      <c r="K642"/>
      <c r="L642"/>
      <c r="M642"/>
      <c r="N642"/>
      <c r="O642" s="7"/>
      <c r="P642" s="7"/>
      <c r="Q642" s="7"/>
      <c r="R642" s="7"/>
      <c r="S642" s="7">
        <v>-10.217957744349608</v>
      </c>
      <c r="T642" s="7"/>
      <c r="U642" s="7"/>
      <c r="V642" s="7"/>
      <c r="W642" s="7">
        <v>-14.760641743735661</v>
      </c>
      <c r="X642"/>
      <c r="Y642"/>
      <c r="Z642"/>
      <c r="AA642" s="7">
        <v>-0.84590236373682137</v>
      </c>
      <c r="AB642" s="7"/>
      <c r="AC642" s="7"/>
      <c r="AD642" s="7"/>
      <c r="AE642" s="7">
        <v>-15.051848789466446</v>
      </c>
      <c r="AF642" s="7"/>
      <c r="AG642" s="7"/>
      <c r="AH642" s="7"/>
    </row>
    <row r="643" spans="1:34" x14ac:dyDescent="0.2">
      <c r="A643" s="7" t="s">
        <v>723</v>
      </c>
      <c r="B643" s="2" t="s">
        <v>25</v>
      </c>
      <c r="C643" s="7"/>
      <c r="D643" s="7"/>
      <c r="E643" s="7"/>
      <c r="F643" s="7"/>
      <c r="G643" s="7"/>
      <c r="H643"/>
      <c r="I643"/>
      <c r="J643"/>
      <c r="K643"/>
      <c r="L643"/>
      <c r="M643"/>
      <c r="N643"/>
      <c r="O643" s="7">
        <v>-13.531066618464903</v>
      </c>
      <c r="P643" s="7"/>
      <c r="Q643" s="7"/>
      <c r="R643" s="7"/>
      <c r="S643" s="7">
        <v>-2.0461841766853959</v>
      </c>
      <c r="T643" s="7"/>
      <c r="U643" s="7"/>
      <c r="V643" s="7"/>
      <c r="W643" s="7">
        <v>-11.652523724272301</v>
      </c>
      <c r="X643"/>
      <c r="Y643"/>
      <c r="Z643"/>
      <c r="AA643" s="7">
        <v>-10.628737309568416</v>
      </c>
      <c r="AB643" s="7"/>
      <c r="AC643" s="7"/>
      <c r="AD643" s="7"/>
      <c r="AE643" s="7">
        <v>-13.751085692060689</v>
      </c>
      <c r="AF643" s="7"/>
      <c r="AG643" s="7"/>
      <c r="AH643" s="7"/>
    </row>
    <row r="644" spans="1:34" x14ac:dyDescent="0.2">
      <c r="A644" s="7" t="s">
        <v>724</v>
      </c>
      <c r="B644" s="2" t="s">
        <v>25</v>
      </c>
      <c r="C644" s="7"/>
      <c r="D644" s="7"/>
      <c r="E644" s="7"/>
      <c r="F644" s="7"/>
      <c r="G644" s="7"/>
      <c r="H644"/>
      <c r="I644"/>
      <c r="J644"/>
      <c r="K644">
        <v>-9.8342550562613411</v>
      </c>
      <c r="L644"/>
      <c r="M644"/>
      <c r="N644"/>
      <c r="O644" s="7">
        <v>-13.642494811457238</v>
      </c>
      <c r="P644" s="7"/>
      <c r="Q644" s="7"/>
      <c r="R644" s="7"/>
      <c r="S644" s="7">
        <v>-2.6989866499135613</v>
      </c>
      <c r="T644" s="7"/>
      <c r="U644" s="7"/>
      <c r="V644" s="7"/>
      <c r="W644" s="7">
        <v>-13.834341245156034</v>
      </c>
      <c r="X644"/>
      <c r="Y644"/>
      <c r="Z644"/>
      <c r="AA644" s="7">
        <v>-13.225592329730995</v>
      </c>
      <c r="AB644" s="7"/>
      <c r="AC644" s="7"/>
      <c r="AD644" s="7"/>
      <c r="AE644" s="7">
        <v>-13.125548290886819</v>
      </c>
      <c r="AF644" s="7"/>
      <c r="AG644" s="7"/>
      <c r="AH644" s="7"/>
    </row>
    <row r="645" spans="1:34" x14ac:dyDescent="0.2">
      <c r="A645" s="7" t="s">
        <v>725</v>
      </c>
      <c r="B645" s="2" t="s">
        <v>25</v>
      </c>
      <c r="C645" s="7">
        <v>-10.348883224738081</v>
      </c>
      <c r="D645" s="7"/>
      <c r="E645" s="7"/>
      <c r="F645" s="7"/>
      <c r="G645" s="7">
        <v>-4.4731628993431665</v>
      </c>
      <c r="H645"/>
      <c r="I645"/>
      <c r="J645"/>
      <c r="K645"/>
      <c r="L645"/>
      <c r="M645"/>
      <c r="N645"/>
      <c r="O645" s="7">
        <v>-10.155282435168887</v>
      </c>
      <c r="P645" s="7"/>
      <c r="Q645" s="7"/>
      <c r="R645" s="7"/>
      <c r="S645" s="7">
        <v>-2.6784369845695259</v>
      </c>
      <c r="T645" s="7"/>
      <c r="U645" s="7"/>
      <c r="V645" s="7"/>
      <c r="W645" s="7">
        <v>-15.517053870309999</v>
      </c>
      <c r="X645"/>
      <c r="Y645"/>
      <c r="Z645"/>
      <c r="AA645" s="7">
        <v>-12.908304954884956</v>
      </c>
      <c r="AB645" s="7"/>
      <c r="AC645" s="7"/>
      <c r="AD645" s="7"/>
      <c r="AE645" s="7"/>
      <c r="AF645" s="7"/>
      <c r="AG645" s="7"/>
      <c r="AH645" s="7"/>
    </row>
    <row r="646" spans="1:34" x14ac:dyDescent="0.2">
      <c r="A646" s="7" t="s">
        <v>726</v>
      </c>
      <c r="B646" s="2" t="s">
        <v>32</v>
      </c>
      <c r="C646" s="7">
        <v>-13.292256283537538</v>
      </c>
      <c r="D646" s="3">
        <f>COUNT(C646:C655)</f>
        <v>6</v>
      </c>
      <c r="E646" s="3">
        <f>10-D646</f>
        <v>4</v>
      </c>
      <c r="F646" s="11">
        <f>COUNTIF(C646:C655,"&lt;=-10,11")/D646</f>
        <v>0.5</v>
      </c>
      <c r="G646" s="7"/>
      <c r="H646" s="3">
        <f t="shared" ref="H646" si="1278">COUNT(G646:G655)</f>
        <v>2</v>
      </c>
      <c r="I646" s="3">
        <f t="shared" ref="I646" si="1279">10-H646</f>
        <v>8</v>
      </c>
      <c r="J646" s="11">
        <f>COUNTIF(G646:G655,"&lt;=-11,29")/H646</f>
        <v>0.5</v>
      </c>
      <c r="K646"/>
      <c r="L646" s="3">
        <f t="shared" ref="L646" si="1280">COUNT(K646:K655)</f>
        <v>3</v>
      </c>
      <c r="M646" s="3">
        <f t="shared" ref="M646" si="1281">10-L646</f>
        <v>7</v>
      </c>
      <c r="N646" s="11">
        <f t="shared" ref="N646" si="1282">COUNTIF(K646:K655,"&lt;=-11,84")/L646</f>
        <v>0.66666666666666663</v>
      </c>
      <c r="O646" s="7"/>
      <c r="P646" s="3">
        <f t="shared" ref="P646" si="1283">COUNT(O646:O655)</f>
        <v>6</v>
      </c>
      <c r="Q646" s="3">
        <f t="shared" ref="Q646" si="1284">10-P646</f>
        <v>4</v>
      </c>
      <c r="R646" s="11">
        <f t="shared" ref="R646" si="1285">COUNTIF(O646:O655,"&lt;=-11,21")/P646</f>
        <v>0.5</v>
      </c>
      <c r="S646" s="7">
        <v>-4.1419210394267703</v>
      </c>
      <c r="T646" s="3">
        <f t="shared" ref="T646" si="1286">COUNT(S646:S655)</f>
        <v>10</v>
      </c>
      <c r="U646" s="3">
        <f t="shared" ref="U646" si="1287">10-T646</f>
        <v>0</v>
      </c>
      <c r="V646" s="11">
        <f t="shared" ref="V646" si="1288">COUNTIF(S646:S655,"&lt;=-6,98")/T646</f>
        <v>0.4</v>
      </c>
      <c r="W646" s="7"/>
      <c r="X646" s="3">
        <f t="shared" ref="X646" si="1289">COUNT(W646:W655)</f>
        <v>2</v>
      </c>
      <c r="Y646" s="3">
        <f t="shared" ref="Y646" si="1290">10-X646</f>
        <v>8</v>
      </c>
      <c r="Z646" s="11">
        <f t="shared" ref="Z646" si="1291">COUNTIF(W646:W655,"&lt;=-10,28")/X646</f>
        <v>0.5</v>
      </c>
      <c r="AA646" s="7">
        <v>-9.0868064229483227</v>
      </c>
      <c r="AB646" s="3">
        <f t="shared" ref="AB646" si="1292">COUNT(AA646:AA655)</f>
        <v>10</v>
      </c>
      <c r="AC646" s="3">
        <f t="shared" ref="AC646" si="1293">10-AB646</f>
        <v>0</v>
      </c>
      <c r="AD646" s="11">
        <f t="shared" ref="AD646" si="1294">COUNTIF(AA646:AA655,"&lt;=-9,10")/AB646</f>
        <v>0.7</v>
      </c>
      <c r="AE646" s="7"/>
      <c r="AF646" s="3">
        <f t="shared" ref="AF646" si="1295">COUNT(AE646:AE655)</f>
        <v>2</v>
      </c>
      <c r="AG646" s="3">
        <f t="shared" ref="AG646" si="1296">10-AF646</f>
        <v>8</v>
      </c>
      <c r="AH646" s="11">
        <f t="shared" ref="AH646" si="1297">COUNTIF(AE646:AE655,"&lt;=-9,99")/AF646</f>
        <v>0.5</v>
      </c>
    </row>
    <row r="647" spans="1:34" x14ac:dyDescent="0.2">
      <c r="A647" s="7" t="s">
        <v>727</v>
      </c>
      <c r="B647" s="2" t="s">
        <v>32</v>
      </c>
      <c r="C647" s="7"/>
      <c r="D647" s="7"/>
      <c r="E647" s="7"/>
      <c r="F647" s="7"/>
      <c r="G647" s="7"/>
      <c r="H647"/>
      <c r="I647"/>
      <c r="J647"/>
      <c r="K647"/>
      <c r="L647"/>
      <c r="M647"/>
      <c r="N647"/>
      <c r="O647" s="7">
        <v>-14.788340177550596</v>
      </c>
      <c r="P647" s="7"/>
      <c r="Q647" s="7"/>
      <c r="R647" s="7"/>
      <c r="S647" s="7">
        <v>-13.244857533920944</v>
      </c>
      <c r="T647" s="7"/>
      <c r="U647" s="7"/>
      <c r="V647" s="7"/>
      <c r="W647" s="7"/>
      <c r="X647"/>
      <c r="Y647"/>
      <c r="Z647"/>
      <c r="AA647" s="7">
        <v>-9.9791202730455915</v>
      </c>
      <c r="AB647" s="7"/>
      <c r="AC647" s="7"/>
      <c r="AD647" s="7"/>
      <c r="AE647" s="7"/>
      <c r="AF647" s="7"/>
      <c r="AG647" s="7"/>
      <c r="AH647" s="7"/>
    </row>
    <row r="648" spans="1:34" x14ac:dyDescent="0.2">
      <c r="A648" s="7" t="s">
        <v>728</v>
      </c>
      <c r="B648" s="2" t="s">
        <v>32</v>
      </c>
      <c r="C648" s="7"/>
      <c r="D648" s="7"/>
      <c r="E648" s="7"/>
      <c r="F648" s="7"/>
      <c r="G648" s="7"/>
      <c r="H648"/>
      <c r="I648"/>
      <c r="J648"/>
      <c r="K648"/>
      <c r="L648"/>
      <c r="M648"/>
      <c r="N648"/>
      <c r="O648" s="7"/>
      <c r="P648" s="7"/>
      <c r="Q648" s="7"/>
      <c r="R648" s="7"/>
      <c r="S648" s="7">
        <v>-7.3148798253458844</v>
      </c>
      <c r="T648" s="7"/>
      <c r="U648" s="7"/>
      <c r="V648" s="7"/>
      <c r="W648" s="7"/>
      <c r="X648"/>
      <c r="Y648"/>
      <c r="Z648"/>
      <c r="AA648" s="7">
        <v>-7.7044943930830856</v>
      </c>
      <c r="AB648" s="7"/>
      <c r="AC648" s="7"/>
      <c r="AD648" s="7"/>
      <c r="AE648" s="7"/>
      <c r="AF648" s="7"/>
      <c r="AG648" s="7"/>
      <c r="AH648" s="7"/>
    </row>
    <row r="649" spans="1:34" x14ac:dyDescent="0.2">
      <c r="A649" s="7" t="s">
        <v>729</v>
      </c>
      <c r="B649" s="2" t="s">
        <v>32</v>
      </c>
      <c r="C649" s="7">
        <v>-7.2502625741079365</v>
      </c>
      <c r="D649" s="7"/>
      <c r="E649" s="7"/>
      <c r="F649" s="7"/>
      <c r="G649" s="7">
        <v>-11.994909562121418</v>
      </c>
      <c r="H649"/>
      <c r="I649"/>
      <c r="J649"/>
      <c r="K649">
        <v>-9.7087578755502584</v>
      </c>
      <c r="L649"/>
      <c r="M649"/>
      <c r="N649"/>
      <c r="O649" s="7">
        <v>-9.8351735907724098</v>
      </c>
      <c r="P649" s="7"/>
      <c r="Q649" s="7"/>
      <c r="R649" s="7"/>
      <c r="S649" s="7">
        <v>4.6591525456792677</v>
      </c>
      <c r="T649" s="7"/>
      <c r="U649" s="7"/>
      <c r="V649" s="7"/>
      <c r="W649" s="7">
        <v>-8.5795610474999862</v>
      </c>
      <c r="X649"/>
      <c r="Y649"/>
      <c r="Z649"/>
      <c r="AA649" s="7">
        <v>-1.5861866518988212</v>
      </c>
      <c r="AB649" s="7"/>
      <c r="AC649" s="7"/>
      <c r="AD649" s="7"/>
      <c r="AE649" s="7">
        <v>-4.6137574750247445</v>
      </c>
      <c r="AF649" s="7"/>
      <c r="AG649" s="7"/>
      <c r="AH649" s="7"/>
    </row>
    <row r="650" spans="1:34" x14ac:dyDescent="0.2">
      <c r="A650" s="7" t="s">
        <v>730</v>
      </c>
      <c r="B650" s="2" t="s">
        <v>32</v>
      </c>
      <c r="C650" s="7">
        <v>-14.178458941034599</v>
      </c>
      <c r="D650" s="7"/>
      <c r="E650" s="7"/>
      <c r="F650" s="7"/>
      <c r="G650" s="7"/>
      <c r="H650"/>
      <c r="I650"/>
      <c r="J650"/>
      <c r="K650"/>
      <c r="L650"/>
      <c r="M650"/>
      <c r="N650"/>
      <c r="O650" s="7">
        <v>-13.974874062892782</v>
      </c>
      <c r="P650" s="7"/>
      <c r="Q650" s="7"/>
      <c r="R650" s="7"/>
      <c r="S650" s="7">
        <v>-9.5283531491502185</v>
      </c>
      <c r="T650" s="7"/>
      <c r="U650" s="7"/>
      <c r="V650" s="7"/>
      <c r="W650" s="7">
        <v>-13.903686090757786</v>
      </c>
      <c r="X650"/>
      <c r="Y650"/>
      <c r="Z650"/>
      <c r="AA650" s="7">
        <v>-9.9257033656670259</v>
      </c>
      <c r="AB650" s="7"/>
      <c r="AC650" s="7"/>
      <c r="AD650" s="7"/>
      <c r="AE650" s="7"/>
      <c r="AF650" s="7"/>
      <c r="AG650" s="7"/>
      <c r="AH650" s="7"/>
    </row>
    <row r="651" spans="1:34" x14ac:dyDescent="0.2">
      <c r="A651" s="7" t="s">
        <v>731</v>
      </c>
      <c r="B651" s="2" t="s">
        <v>32</v>
      </c>
      <c r="C651" s="7">
        <v>-8.8163536209039108</v>
      </c>
      <c r="D651" s="7"/>
      <c r="E651" s="7"/>
      <c r="F651" s="7"/>
      <c r="G651" s="7"/>
      <c r="H651"/>
      <c r="I651"/>
      <c r="J651"/>
      <c r="K651"/>
      <c r="L651"/>
      <c r="M651"/>
      <c r="N651"/>
      <c r="O651" s="7">
        <v>-12.256624932536822</v>
      </c>
      <c r="P651" s="7"/>
      <c r="Q651" s="7"/>
      <c r="R651" s="7"/>
      <c r="S651" s="7">
        <v>-3.8618096697889621</v>
      </c>
      <c r="T651" s="7"/>
      <c r="U651" s="7"/>
      <c r="V651" s="7"/>
      <c r="W651" s="7"/>
      <c r="X651"/>
      <c r="Y651"/>
      <c r="Z651"/>
      <c r="AA651" s="7">
        <v>-13.424684951531733</v>
      </c>
      <c r="AB651" s="7"/>
      <c r="AC651" s="7"/>
      <c r="AD651" s="7"/>
      <c r="AE651" s="7"/>
      <c r="AF651" s="7"/>
      <c r="AG651" s="7"/>
      <c r="AH651" s="7"/>
    </row>
    <row r="652" spans="1:34" x14ac:dyDescent="0.2">
      <c r="A652" s="7" t="s">
        <v>732</v>
      </c>
      <c r="B652" s="2" t="s">
        <v>32</v>
      </c>
      <c r="C652" s="7">
        <v>-14.020447464650371</v>
      </c>
      <c r="D652" s="7"/>
      <c r="E652" s="7"/>
      <c r="F652" s="7"/>
      <c r="G652" s="7"/>
      <c r="H652"/>
      <c r="I652"/>
      <c r="J652"/>
      <c r="K652">
        <v>-15.722868348978782</v>
      </c>
      <c r="L652"/>
      <c r="M652"/>
      <c r="N652"/>
      <c r="O652" s="7">
        <v>-10.890863167952332</v>
      </c>
      <c r="P652" s="7"/>
      <c r="Q652" s="7"/>
      <c r="R652" s="7"/>
      <c r="S652" s="7">
        <v>-3.2305167666317818</v>
      </c>
      <c r="T652" s="7"/>
      <c r="U652" s="7"/>
      <c r="V652" s="7"/>
      <c r="W652" s="7"/>
      <c r="X652"/>
      <c r="Y652"/>
      <c r="Z652"/>
      <c r="AA652" s="7">
        <v>-14.721888199669674</v>
      </c>
      <c r="AB652" s="7"/>
      <c r="AC652" s="7"/>
      <c r="AD652" s="7"/>
      <c r="AE652" s="7"/>
      <c r="AF652" s="7"/>
      <c r="AG652" s="7"/>
      <c r="AH652" s="7"/>
    </row>
    <row r="653" spans="1:34" x14ac:dyDescent="0.2">
      <c r="A653" s="7" t="s">
        <v>733</v>
      </c>
      <c r="B653" s="2" t="s">
        <v>32</v>
      </c>
      <c r="C653" s="7">
        <v>-8.8458315970400143</v>
      </c>
      <c r="D653" s="7"/>
      <c r="E653" s="7"/>
      <c r="F653" s="7"/>
      <c r="G653" s="7">
        <v>-11.021489720540078</v>
      </c>
      <c r="H653"/>
      <c r="I653"/>
      <c r="J653"/>
      <c r="K653">
        <v>-12.435777752110013</v>
      </c>
      <c r="L653"/>
      <c r="M653"/>
      <c r="N653"/>
      <c r="O653" s="7"/>
      <c r="P653" s="7"/>
      <c r="Q653" s="7"/>
      <c r="R653" s="7"/>
      <c r="S653" s="7">
        <v>-2.2684210332774706</v>
      </c>
      <c r="T653" s="7"/>
      <c r="U653" s="7"/>
      <c r="V653" s="7"/>
      <c r="W653" s="7"/>
      <c r="X653"/>
      <c r="Y653"/>
      <c r="Z653"/>
      <c r="AA653" s="7">
        <v>-12.756725697688266</v>
      </c>
      <c r="AB653" s="7"/>
      <c r="AC653" s="7"/>
      <c r="AD653" s="7"/>
      <c r="AE653" s="7"/>
      <c r="AF653" s="7"/>
      <c r="AG653" s="7"/>
      <c r="AH653" s="7"/>
    </row>
    <row r="654" spans="1:34" x14ac:dyDescent="0.2">
      <c r="A654" s="7" t="s">
        <v>734</v>
      </c>
      <c r="B654" s="2" t="s">
        <v>32</v>
      </c>
      <c r="C654" s="7"/>
      <c r="D654" s="7"/>
      <c r="E654" s="7"/>
      <c r="F654" s="7"/>
      <c r="G654" s="7"/>
      <c r="H654"/>
      <c r="I654"/>
      <c r="J654"/>
      <c r="K654"/>
      <c r="L654"/>
      <c r="M654"/>
      <c r="N654"/>
      <c r="O654" s="7"/>
      <c r="P654" s="7"/>
      <c r="Q654" s="7"/>
      <c r="R654" s="7"/>
      <c r="S654" s="7">
        <v>-3.368851631056915</v>
      </c>
      <c r="T654" s="7"/>
      <c r="U654" s="7"/>
      <c r="V654" s="7"/>
      <c r="W654" s="7"/>
      <c r="X654"/>
      <c r="Y654"/>
      <c r="Z654"/>
      <c r="AA654" s="7">
        <v>-11.351990713018697</v>
      </c>
      <c r="AB654" s="7"/>
      <c r="AC654" s="7"/>
      <c r="AD654" s="7"/>
      <c r="AE654" s="7"/>
      <c r="AF654" s="7"/>
      <c r="AG654" s="7"/>
      <c r="AH654" s="7"/>
    </row>
    <row r="655" spans="1:34" x14ac:dyDescent="0.2">
      <c r="A655" s="7" t="s">
        <v>735</v>
      </c>
      <c r="B655" s="2" t="s">
        <v>32</v>
      </c>
      <c r="C655" s="7"/>
      <c r="D655" s="7"/>
      <c r="E655" s="7"/>
      <c r="F655" s="7"/>
      <c r="G655" s="7"/>
      <c r="H655"/>
      <c r="I655"/>
      <c r="J655"/>
      <c r="K655"/>
      <c r="L655"/>
      <c r="M655"/>
      <c r="N655"/>
      <c r="O655" s="7">
        <v>-11.197351951338703</v>
      </c>
      <c r="P655" s="7"/>
      <c r="Q655" s="7"/>
      <c r="R655" s="7"/>
      <c r="S655" s="7">
        <v>-7.3319412128216879</v>
      </c>
      <c r="T655" s="7"/>
      <c r="U655" s="7"/>
      <c r="V655" s="7"/>
      <c r="W655" s="7"/>
      <c r="X655"/>
      <c r="Y655"/>
      <c r="Z655"/>
      <c r="AA655" s="7">
        <v>-10.78044946961246</v>
      </c>
      <c r="AB655" s="7"/>
      <c r="AC655" s="7"/>
      <c r="AD655" s="7"/>
      <c r="AE655" s="7">
        <v>-10.680405430768284</v>
      </c>
      <c r="AF655" s="7"/>
      <c r="AG655" s="7"/>
      <c r="AH655" s="7"/>
    </row>
    <row r="656" spans="1:34" x14ac:dyDescent="0.2">
      <c r="A656" s="7" t="s">
        <v>736</v>
      </c>
      <c r="B656" s="2" t="s">
        <v>39</v>
      </c>
      <c r="C656" s="7"/>
      <c r="D656" s="3">
        <f>COUNT(C656:C665)</f>
        <v>3</v>
      </c>
      <c r="E656" s="3">
        <f>10-D656</f>
        <v>7</v>
      </c>
      <c r="F656" s="11">
        <f>COUNTIF(C656:C665,"&lt;=-10,11")/D656</f>
        <v>0.33333333333333331</v>
      </c>
      <c r="G656" s="7"/>
      <c r="H656" s="3">
        <f t="shared" ref="H656" si="1298">COUNT(G656:G665)</f>
        <v>0</v>
      </c>
      <c r="I656" s="3">
        <f t="shared" ref="I656" si="1299">10-H656</f>
        <v>10</v>
      </c>
      <c r="J656" s="11" t="s">
        <v>75</v>
      </c>
      <c r="K656"/>
      <c r="L656" s="3">
        <f t="shared" ref="L656" si="1300">COUNT(K656:K665)</f>
        <v>6</v>
      </c>
      <c r="M656" s="3">
        <f t="shared" ref="M656" si="1301">10-L656</f>
        <v>4</v>
      </c>
      <c r="N656" s="11">
        <f t="shared" ref="N656" si="1302">COUNTIF(K656:K665,"&lt;=-11,84")/L656</f>
        <v>0.16666666666666666</v>
      </c>
      <c r="O656" s="7"/>
      <c r="P656" s="3">
        <f t="shared" ref="P656" si="1303">COUNT(O656:O665)</f>
        <v>4</v>
      </c>
      <c r="Q656" s="3">
        <f t="shared" ref="Q656" si="1304">10-P656</f>
        <v>6</v>
      </c>
      <c r="R656" s="11">
        <f t="shared" ref="R656" si="1305">COUNTIF(O656:O665,"&lt;=-11,21")/P656</f>
        <v>0.25</v>
      </c>
      <c r="S656" s="7">
        <v>-0.38265224012387455</v>
      </c>
      <c r="T656" s="3">
        <f t="shared" ref="T656" si="1306">COUNT(S656:S665)</f>
        <v>10</v>
      </c>
      <c r="U656" s="3">
        <f t="shared" ref="U656" si="1307">10-T656</f>
        <v>0</v>
      </c>
      <c r="V656" s="11">
        <f t="shared" ref="V656" si="1308">COUNTIF(S656:S665,"&lt;=-6,98")/T656</f>
        <v>0.7</v>
      </c>
      <c r="W656" s="7"/>
      <c r="X656" s="3">
        <f t="shared" ref="X656" si="1309">COUNT(W656:W665)</f>
        <v>2</v>
      </c>
      <c r="Y656" s="3">
        <f t="shared" ref="Y656" si="1310">10-X656</f>
        <v>8</v>
      </c>
      <c r="Z656" s="11">
        <f t="shared" ref="Z656" si="1311">COUNTIF(W656:W665,"&lt;=-10,28")/X656</f>
        <v>1</v>
      </c>
      <c r="AA656" s="7">
        <v>-7.208839555920461</v>
      </c>
      <c r="AB656" s="3">
        <f t="shared" ref="AB656" si="1312">COUNT(AA656:AA665)</f>
        <v>7</v>
      </c>
      <c r="AC656" s="3">
        <f t="shared" ref="AC656" si="1313">10-AB656</f>
        <v>3</v>
      </c>
      <c r="AD656" s="11">
        <f t="shared" ref="AD656" si="1314">COUNTIF(AA656:AA665,"&lt;=-9,10")/AB656</f>
        <v>0.7142857142857143</v>
      </c>
      <c r="AE656" s="7"/>
      <c r="AF656" s="3">
        <f t="shared" ref="AF656" si="1315">COUNT(AE656:AE665)</f>
        <v>4</v>
      </c>
      <c r="AG656" s="3">
        <f t="shared" ref="AG656" si="1316">10-AF656</f>
        <v>6</v>
      </c>
      <c r="AH656" s="11">
        <f t="shared" ref="AH656" si="1317">COUNTIF(AE656:AE665,"&lt;=-9,99")/AF656</f>
        <v>1</v>
      </c>
    </row>
    <row r="657" spans="1:34" x14ac:dyDescent="0.2">
      <c r="A657" s="7" t="s">
        <v>737</v>
      </c>
      <c r="B657" s="2" t="s">
        <v>39</v>
      </c>
      <c r="C657" s="7"/>
      <c r="D657" s="7"/>
      <c r="E657" s="7"/>
      <c r="F657" s="7"/>
      <c r="G657" s="7"/>
      <c r="H657"/>
      <c r="I657"/>
      <c r="J657"/>
      <c r="K657"/>
      <c r="L657"/>
      <c r="M657"/>
      <c r="N657"/>
      <c r="O657" s="7"/>
      <c r="P657" s="7"/>
      <c r="Q657" s="7"/>
      <c r="R657" s="7"/>
      <c r="S657" s="7">
        <v>-5.9404183356480731</v>
      </c>
      <c r="T657" s="7"/>
      <c r="U657" s="7"/>
      <c r="V657" s="7"/>
      <c r="W657" s="7"/>
      <c r="X657"/>
      <c r="Y657"/>
      <c r="Z657"/>
      <c r="AA657" s="7">
        <v>-11.344983244851246</v>
      </c>
      <c r="AB657" s="7"/>
      <c r="AC657" s="7"/>
      <c r="AD657" s="7"/>
      <c r="AE657" s="7"/>
      <c r="AF657" s="7"/>
      <c r="AG657" s="7"/>
      <c r="AH657" s="7"/>
    </row>
    <row r="658" spans="1:34" x14ac:dyDescent="0.2">
      <c r="A658" s="7" t="s">
        <v>738</v>
      </c>
      <c r="B658" s="2" t="s">
        <v>39</v>
      </c>
      <c r="C658" s="7">
        <v>-7.4699187203754063</v>
      </c>
      <c r="D658" s="7"/>
      <c r="E658" s="7"/>
      <c r="F658" s="7"/>
      <c r="G658" s="7"/>
      <c r="H658"/>
      <c r="I658"/>
      <c r="J658"/>
      <c r="K658">
        <v>-12.381792970332768</v>
      </c>
      <c r="L658"/>
      <c r="M658"/>
      <c r="N658"/>
      <c r="O658" s="7"/>
      <c r="P658" s="7"/>
      <c r="Q658" s="7"/>
      <c r="R658" s="7"/>
      <c r="S658" s="7">
        <v>-2.9233157810056345</v>
      </c>
      <c r="T658" s="7"/>
      <c r="U658" s="7"/>
      <c r="V658" s="7"/>
      <c r="W658" s="7"/>
      <c r="X658"/>
      <c r="Y658"/>
      <c r="Z658"/>
      <c r="AA658" s="7">
        <v>-10.058884726136299</v>
      </c>
      <c r="AB658" s="7"/>
      <c r="AC658" s="7"/>
      <c r="AD658" s="7"/>
      <c r="AE658" s="7"/>
      <c r="AF658" s="7"/>
      <c r="AG658" s="7"/>
      <c r="AH658" s="7"/>
    </row>
    <row r="659" spans="1:34" x14ac:dyDescent="0.2">
      <c r="A659" s="7" t="s">
        <v>739</v>
      </c>
      <c r="B659" s="2" t="s">
        <v>39</v>
      </c>
      <c r="C659" s="7">
        <v>-9.6365357691765876</v>
      </c>
      <c r="D659" s="7"/>
      <c r="E659" s="7"/>
      <c r="F659" s="7"/>
      <c r="G659" s="7"/>
      <c r="H659"/>
      <c r="I659"/>
      <c r="J659"/>
      <c r="K659"/>
      <c r="L659"/>
      <c r="M659"/>
      <c r="N659"/>
      <c r="O659" s="7"/>
      <c r="P659" s="7"/>
      <c r="Q659" s="7"/>
      <c r="R659" s="7"/>
      <c r="S659" s="7">
        <v>-9.3006636803895688</v>
      </c>
      <c r="T659" s="7"/>
      <c r="U659" s="7"/>
      <c r="V659" s="7"/>
      <c r="W659" s="7"/>
      <c r="X659"/>
      <c r="Y659"/>
      <c r="Z659"/>
      <c r="AA659" s="7">
        <v>-11.659904599083253</v>
      </c>
      <c r="AB659" s="7"/>
      <c r="AC659" s="7"/>
      <c r="AD659" s="7"/>
      <c r="AE659" s="7"/>
      <c r="AF659" s="7"/>
      <c r="AG659" s="7"/>
      <c r="AH659" s="7"/>
    </row>
    <row r="660" spans="1:34" x14ac:dyDescent="0.2">
      <c r="A660" s="7" t="s">
        <v>740</v>
      </c>
      <c r="B660" s="2" t="s">
        <v>39</v>
      </c>
      <c r="C660" s="7"/>
      <c r="D660" s="7"/>
      <c r="E660" s="7"/>
      <c r="F660" s="7"/>
      <c r="G660" s="7"/>
      <c r="H660"/>
      <c r="I660"/>
      <c r="J660"/>
      <c r="K660">
        <v>-10.772001953634669</v>
      </c>
      <c r="L660"/>
      <c r="M660"/>
      <c r="N660"/>
      <c r="O660" s="7"/>
      <c r="P660" s="7"/>
      <c r="Q660" s="7"/>
      <c r="R660" s="7"/>
      <c r="S660" s="7">
        <v>-11.381407236588359</v>
      </c>
      <c r="T660" s="7"/>
      <c r="U660" s="7"/>
      <c r="V660" s="7"/>
      <c r="W660" s="7"/>
      <c r="X660"/>
      <c r="Y660"/>
      <c r="Z660"/>
      <c r="AA660" s="7"/>
      <c r="AB660" s="7"/>
      <c r="AC660" s="7"/>
      <c r="AD660" s="7"/>
      <c r="AE660" s="7"/>
      <c r="AF660" s="7"/>
      <c r="AG660" s="7"/>
      <c r="AH660" s="7"/>
    </row>
    <row r="661" spans="1:34" x14ac:dyDescent="0.2">
      <c r="A661" s="7" t="s">
        <v>741</v>
      </c>
      <c r="B661" s="2" t="s">
        <v>39</v>
      </c>
      <c r="C661" s="7">
        <v>-15.340244400862591</v>
      </c>
      <c r="D661" s="7"/>
      <c r="E661" s="7"/>
      <c r="F661" s="7"/>
      <c r="G661" s="7"/>
      <c r="H661"/>
      <c r="I661"/>
      <c r="J661"/>
      <c r="K661">
        <v>-11.583233666553705</v>
      </c>
      <c r="L661"/>
      <c r="M661"/>
      <c r="N661"/>
      <c r="O661" s="7">
        <v>-10.600606622480568</v>
      </c>
      <c r="P661" s="7"/>
      <c r="Q661" s="7"/>
      <c r="R661" s="7"/>
      <c r="S661" s="7">
        <v>-7.741178041978678</v>
      </c>
      <c r="T661" s="7"/>
      <c r="U661" s="7"/>
      <c r="V661" s="7"/>
      <c r="W661" s="7">
        <v>-15.650434051306936</v>
      </c>
      <c r="X661"/>
      <c r="Y661"/>
      <c r="Z661"/>
      <c r="AA661" s="7">
        <v>-15.041685135881895</v>
      </c>
      <c r="AB661" s="7"/>
      <c r="AC661" s="7"/>
      <c r="AD661" s="7"/>
      <c r="AE661" s="7">
        <v>-12.356678596316563</v>
      </c>
      <c r="AF661" s="7"/>
      <c r="AG661" s="7"/>
      <c r="AH661" s="7"/>
    </row>
    <row r="662" spans="1:34" x14ac:dyDescent="0.2">
      <c r="A662" s="7" t="s">
        <v>742</v>
      </c>
      <c r="B662" s="2" t="s">
        <v>39</v>
      </c>
      <c r="C662" s="7"/>
      <c r="D662" s="7"/>
      <c r="E662" s="7"/>
      <c r="F662" s="7"/>
      <c r="G662" s="7"/>
      <c r="H662"/>
      <c r="I662"/>
      <c r="J662"/>
      <c r="K662"/>
      <c r="L662"/>
      <c r="M662"/>
      <c r="N662"/>
      <c r="O662" s="7">
        <v>-11.102642943745066</v>
      </c>
      <c r="P662" s="7"/>
      <c r="Q662" s="7"/>
      <c r="R662" s="7"/>
      <c r="S662" s="7">
        <v>-13.618053989168983</v>
      </c>
      <c r="T662" s="7"/>
      <c r="U662" s="7"/>
      <c r="V662" s="7"/>
      <c r="W662" s="7">
        <v>-10.528954631080886</v>
      </c>
      <c r="X662"/>
      <c r="Y662"/>
      <c r="Z662"/>
      <c r="AA662" s="7">
        <v>-11.007668556906184</v>
      </c>
      <c r="AB662" s="7"/>
      <c r="AC662" s="7"/>
      <c r="AD662" s="7"/>
      <c r="AE662" s="7"/>
      <c r="AF662" s="7"/>
      <c r="AG662" s="7"/>
      <c r="AH662" s="7"/>
    </row>
    <row r="663" spans="1:34" x14ac:dyDescent="0.2">
      <c r="A663" s="7" t="s">
        <v>743</v>
      </c>
      <c r="B663" s="2" t="s">
        <v>39</v>
      </c>
      <c r="C663" s="7"/>
      <c r="D663" s="7"/>
      <c r="E663" s="7"/>
      <c r="F663" s="7"/>
      <c r="G663" s="7"/>
      <c r="H663"/>
      <c r="I663"/>
      <c r="J663"/>
      <c r="K663">
        <v>-11.264647354079981</v>
      </c>
      <c r="L663"/>
      <c r="M663"/>
      <c r="N663"/>
      <c r="O663" s="7">
        <v>-11.458177265160669</v>
      </c>
      <c r="P663" s="7"/>
      <c r="Q663" s="7"/>
      <c r="R663" s="7"/>
      <c r="S663" s="7">
        <v>-11.459015137754827</v>
      </c>
      <c r="T663" s="7"/>
      <c r="U663" s="7"/>
      <c r="V663" s="7"/>
      <c r="W663" s="7"/>
      <c r="X663"/>
      <c r="Y663"/>
      <c r="Z663"/>
      <c r="AA663" s="7">
        <v>-7.0804453807151031</v>
      </c>
      <c r="AB663" s="7"/>
      <c r="AC663" s="7"/>
      <c r="AD663" s="7"/>
      <c r="AE663" s="7">
        <v>-12.163623165926698</v>
      </c>
      <c r="AF663" s="7"/>
      <c r="AG663" s="7"/>
      <c r="AH663" s="7"/>
    </row>
    <row r="664" spans="1:34" x14ac:dyDescent="0.2">
      <c r="A664" s="7" t="s">
        <v>744</v>
      </c>
      <c r="B664" s="2" t="s">
        <v>39</v>
      </c>
      <c r="C664" s="7"/>
      <c r="D664" s="7"/>
      <c r="E664" s="7"/>
      <c r="F664" s="7"/>
      <c r="G664" s="7"/>
      <c r="H664"/>
      <c r="I664"/>
      <c r="J664"/>
      <c r="K664">
        <v>-11.608874660776795</v>
      </c>
      <c r="L664"/>
      <c r="M664"/>
      <c r="N664"/>
      <c r="O664" s="7">
        <v>-10.024796993193929</v>
      </c>
      <c r="P664" s="7"/>
      <c r="Q664" s="7"/>
      <c r="R664" s="7"/>
      <c r="S664" s="7">
        <v>-10.218279943730483</v>
      </c>
      <c r="T664" s="7"/>
      <c r="U664" s="7"/>
      <c r="V664" s="7"/>
      <c r="W664" s="7"/>
      <c r="X664"/>
      <c r="Y664"/>
      <c r="Z664"/>
      <c r="AA664" s="7"/>
      <c r="AB664" s="7"/>
      <c r="AC664" s="7"/>
      <c r="AD664" s="7"/>
      <c r="AE664" s="7">
        <v>-10.50785047262351</v>
      </c>
      <c r="AF664" s="7"/>
      <c r="AG664" s="7"/>
      <c r="AH664" s="7"/>
    </row>
    <row r="665" spans="1:34" x14ac:dyDescent="0.2">
      <c r="A665" s="7" t="s">
        <v>745</v>
      </c>
      <c r="B665" s="2" t="s">
        <v>39</v>
      </c>
      <c r="C665" s="7"/>
      <c r="D665" s="7"/>
      <c r="E665" s="7"/>
      <c r="F665" s="7"/>
      <c r="G665" s="7"/>
      <c r="H665"/>
      <c r="I665"/>
      <c r="J665"/>
      <c r="K665">
        <v>-11.105604854434731</v>
      </c>
      <c r="L665"/>
      <c r="M665"/>
      <c r="N665"/>
      <c r="O665" s="7"/>
      <c r="P665" s="7"/>
      <c r="Q665" s="7"/>
      <c r="R665" s="7"/>
      <c r="S665" s="7">
        <v>-10.425503520193434</v>
      </c>
      <c r="T665" s="7"/>
      <c r="U665" s="7"/>
      <c r="V665" s="7"/>
      <c r="W665" s="7"/>
      <c r="X665"/>
      <c r="Y665"/>
      <c r="Z665"/>
      <c r="AA665" s="7"/>
      <c r="AB665" s="7"/>
      <c r="AC665" s="7"/>
      <c r="AD665" s="7"/>
      <c r="AE665" s="7">
        <v>-12.589543167002603</v>
      </c>
      <c r="AF665" s="7"/>
      <c r="AG665" s="7"/>
      <c r="AH665" s="7"/>
    </row>
    <row r="666" spans="1:34" x14ac:dyDescent="0.2">
      <c r="A666" s="7" t="s">
        <v>746</v>
      </c>
      <c r="B666" s="2" t="s">
        <v>46</v>
      </c>
      <c r="C666" s="7"/>
      <c r="D666" s="3">
        <f>COUNT(C666:C675)</f>
        <v>2</v>
      </c>
      <c r="E666" s="3">
        <f>10-D666</f>
        <v>8</v>
      </c>
      <c r="F666" s="11">
        <f>COUNTIF(C666:C675,"&lt;=-10,11")/D666</f>
        <v>0</v>
      </c>
      <c r="G666" s="7"/>
      <c r="H666" s="3">
        <f t="shared" ref="H666" si="1318">COUNT(G666:G675)</f>
        <v>1</v>
      </c>
      <c r="I666" s="3">
        <f t="shared" ref="I666" si="1319">10-H666</f>
        <v>9</v>
      </c>
      <c r="J666" s="11">
        <f t="shared" ref="J666" si="1320">COUNTIF(G666:G675,"&lt;=-11,29")/H666</f>
        <v>0</v>
      </c>
      <c r="K666"/>
      <c r="L666" s="3">
        <f t="shared" ref="L666" si="1321">COUNT(K666:K675)</f>
        <v>3</v>
      </c>
      <c r="M666" s="3">
        <f t="shared" ref="M666" si="1322">10-L666</f>
        <v>7</v>
      </c>
      <c r="N666" s="11">
        <f t="shared" ref="N666" si="1323">COUNTIF(K666:K675,"&lt;=-11,84")/L666</f>
        <v>0</v>
      </c>
      <c r="O666" s="7"/>
      <c r="P666" s="3">
        <f t="shared" ref="P666" si="1324">COUNT(O666:O675)</f>
        <v>4</v>
      </c>
      <c r="Q666" s="3">
        <f t="shared" ref="Q666" si="1325">10-P666</f>
        <v>6</v>
      </c>
      <c r="R666" s="11">
        <f t="shared" ref="R666" si="1326">COUNTIF(O666:O675,"&lt;=-11,21")/P666</f>
        <v>0.5</v>
      </c>
      <c r="S666" s="7">
        <v>-7.566881967341228</v>
      </c>
      <c r="T666" s="3">
        <f t="shared" ref="T666" si="1327">COUNT(S666:S675)</f>
        <v>10</v>
      </c>
      <c r="U666" s="3">
        <f t="shared" ref="U666" si="1328">10-T666</f>
        <v>0</v>
      </c>
      <c r="V666" s="11">
        <f t="shared" ref="V666" si="1329">COUNTIF(S666:S675,"&lt;=-6,98")/T666</f>
        <v>0.7</v>
      </c>
      <c r="W666" s="7">
        <v>-8.7172485439485214</v>
      </c>
      <c r="X666" s="3">
        <f t="shared" ref="X666" si="1330">COUNT(W666:W675)</f>
        <v>7</v>
      </c>
      <c r="Y666" s="3">
        <f t="shared" ref="Y666" si="1331">10-X666</f>
        <v>3</v>
      </c>
      <c r="Z666" s="11">
        <f t="shared" ref="Z666" si="1332">COUNTIF(W666:W675,"&lt;=-10,28")/X666</f>
        <v>0.42857142857142855</v>
      </c>
      <c r="AA666" s="7">
        <v>-7.886107207187032</v>
      </c>
      <c r="AB666" s="3">
        <f t="shared" ref="AB666" si="1333">COUNT(AA666:AA675)</f>
        <v>7</v>
      </c>
      <c r="AC666" s="3">
        <f t="shared" ref="AC666" si="1334">10-AB666</f>
        <v>3</v>
      </c>
      <c r="AD666" s="11">
        <f t="shared" ref="AD666" si="1335">COUNTIF(AA666:AA675,"&lt;=-9,10")/AB666</f>
        <v>0.42857142857142855</v>
      </c>
      <c r="AE666" s="7"/>
      <c r="AF666" s="3">
        <f t="shared" ref="AF666" si="1336">COUNT(AE666:AE675)</f>
        <v>4</v>
      </c>
      <c r="AG666" s="3">
        <f t="shared" ref="AG666" si="1337">10-AF666</f>
        <v>6</v>
      </c>
      <c r="AH666" s="11">
        <f t="shared" ref="AH666" si="1338">COUNTIF(AE666:AE675,"&lt;=-9,99")/AF666</f>
        <v>0.5</v>
      </c>
    </row>
    <row r="667" spans="1:34" x14ac:dyDescent="0.2">
      <c r="A667" s="7" t="s">
        <v>747</v>
      </c>
      <c r="B667" s="2" t="s">
        <v>46</v>
      </c>
      <c r="C667" s="7">
        <v>-8.3973097375405636</v>
      </c>
      <c r="D667" s="7"/>
      <c r="E667" s="7"/>
      <c r="F667" s="7"/>
      <c r="G667" s="7"/>
      <c r="H667"/>
      <c r="I667"/>
      <c r="J667"/>
      <c r="K667"/>
      <c r="L667"/>
      <c r="M667"/>
      <c r="N667"/>
      <c r="O667" s="7"/>
      <c r="P667" s="7"/>
      <c r="Q667" s="7"/>
      <c r="R667" s="7"/>
      <c r="S667" s="7">
        <v>-4.8101586374719698</v>
      </c>
      <c r="T667" s="7"/>
      <c r="U667" s="7"/>
      <c r="V667" s="7"/>
      <c r="W667" s="7">
        <v>-15.729867201013363</v>
      </c>
      <c r="X667"/>
      <c r="Y667"/>
      <c r="Z667"/>
      <c r="AA667" s="7">
        <v>-10.366230783424854</v>
      </c>
      <c r="AB667" s="7"/>
      <c r="AC667" s="7"/>
      <c r="AD667" s="7"/>
      <c r="AE667" s="7">
        <v>-14.021074246744147</v>
      </c>
      <c r="AF667" s="7"/>
      <c r="AG667" s="7"/>
      <c r="AH667" s="7"/>
    </row>
    <row r="668" spans="1:34" x14ac:dyDescent="0.2">
      <c r="A668" s="7" t="s">
        <v>748</v>
      </c>
      <c r="B668" s="2" t="s">
        <v>46</v>
      </c>
      <c r="C668" s="7"/>
      <c r="D668" s="7"/>
      <c r="E668" s="7"/>
      <c r="F668" s="7"/>
      <c r="G668" s="7"/>
      <c r="H668"/>
      <c r="I668"/>
      <c r="J668"/>
      <c r="K668"/>
      <c r="L668"/>
      <c r="M668"/>
      <c r="N668"/>
      <c r="O668" s="7"/>
      <c r="P668" s="7"/>
      <c r="Q668" s="7"/>
      <c r="R668" s="7"/>
      <c r="S668" s="7">
        <v>-10.997747842790362</v>
      </c>
      <c r="T668" s="7"/>
      <c r="U668" s="7"/>
      <c r="V668" s="7"/>
      <c r="W668" s="7"/>
      <c r="X668"/>
      <c r="Y668"/>
      <c r="Z668"/>
      <c r="AA668" s="7"/>
      <c r="AB668" s="7"/>
      <c r="AC668" s="7"/>
      <c r="AD668" s="7"/>
      <c r="AE668" s="7"/>
      <c r="AF668" s="7"/>
      <c r="AG668" s="7"/>
      <c r="AH668" s="7"/>
    </row>
    <row r="669" spans="1:34" x14ac:dyDescent="0.2">
      <c r="A669" s="7" t="s">
        <v>749</v>
      </c>
      <c r="B669" s="2" t="s">
        <v>46</v>
      </c>
      <c r="C669" s="7"/>
      <c r="D669" s="7"/>
      <c r="E669" s="7"/>
      <c r="F669" s="7"/>
      <c r="G669" s="7"/>
      <c r="H669"/>
      <c r="I669"/>
      <c r="J669"/>
      <c r="K669">
        <v>-10.69980792175515</v>
      </c>
      <c r="L669"/>
      <c r="M669"/>
      <c r="N669"/>
      <c r="O669" s="7">
        <v>-9.6562986355349878</v>
      </c>
      <c r="P669" s="7"/>
      <c r="Q669" s="7"/>
      <c r="R669" s="7"/>
      <c r="S669" s="7">
        <v>-13.894175705429996</v>
      </c>
      <c r="T669" s="7"/>
      <c r="U669" s="7"/>
      <c r="V669" s="7"/>
      <c r="W669" s="7"/>
      <c r="X669"/>
      <c r="Y669"/>
      <c r="Z669"/>
      <c r="AA669" s="7"/>
      <c r="AB669" s="7"/>
      <c r="AC669" s="7"/>
      <c r="AD669" s="7"/>
      <c r="AE669" s="7">
        <v>-10.428858732159553</v>
      </c>
      <c r="AF669" s="7"/>
      <c r="AG669" s="7"/>
      <c r="AH669" s="7"/>
    </row>
    <row r="670" spans="1:34" x14ac:dyDescent="0.2">
      <c r="A670" s="7" t="s">
        <v>750</v>
      </c>
      <c r="B670" s="2" t="s">
        <v>46</v>
      </c>
      <c r="C670" s="7"/>
      <c r="D670" s="7"/>
      <c r="E670" s="7"/>
      <c r="F670" s="7"/>
      <c r="G670" s="7"/>
      <c r="H670"/>
      <c r="I670"/>
      <c r="J670"/>
      <c r="K670"/>
      <c r="L670"/>
      <c r="M670"/>
      <c r="N670"/>
      <c r="O670" s="7"/>
      <c r="P670" s="7"/>
      <c r="Q670" s="7"/>
      <c r="R670" s="7"/>
      <c r="S670" s="7">
        <v>-1.5994794945217505</v>
      </c>
      <c r="T670" s="7"/>
      <c r="U670" s="7"/>
      <c r="V670" s="7"/>
      <c r="W670" s="7">
        <v>-13.678993498955862</v>
      </c>
      <c r="X670"/>
      <c r="Y670"/>
      <c r="Z670"/>
      <c r="AA670" s="7"/>
      <c r="AB670" s="7"/>
      <c r="AC670" s="7"/>
      <c r="AD670" s="7"/>
      <c r="AE670" s="7"/>
      <c r="AF670" s="7"/>
      <c r="AG670" s="7"/>
      <c r="AH670" s="7"/>
    </row>
    <row r="671" spans="1:34" x14ac:dyDescent="0.2">
      <c r="A671" s="7" t="s">
        <v>751</v>
      </c>
      <c r="B671" s="2" t="s">
        <v>46</v>
      </c>
      <c r="C671" s="7"/>
      <c r="D671" s="7"/>
      <c r="E671" s="7"/>
      <c r="F671" s="7"/>
      <c r="G671" s="7"/>
      <c r="H671"/>
      <c r="I671"/>
      <c r="J671"/>
      <c r="K671"/>
      <c r="L671"/>
      <c r="M671"/>
      <c r="N671"/>
      <c r="O671" s="7"/>
      <c r="P671" s="7"/>
      <c r="Q671" s="7"/>
      <c r="R671" s="7"/>
      <c r="S671" s="7">
        <v>-10.223713314909114</v>
      </c>
      <c r="T671" s="7"/>
      <c r="U671" s="7"/>
      <c r="V671" s="7"/>
      <c r="W671" s="7"/>
      <c r="X671"/>
      <c r="Y671"/>
      <c r="Z671"/>
      <c r="AA671" s="7">
        <v>-7.7064372870377973</v>
      </c>
      <c r="AB671" s="7"/>
      <c r="AC671" s="7"/>
      <c r="AD671" s="7"/>
      <c r="AE671" s="7"/>
      <c r="AF671" s="7"/>
      <c r="AG671" s="7"/>
      <c r="AH671" s="7"/>
    </row>
    <row r="672" spans="1:34" x14ac:dyDescent="0.2">
      <c r="A672" s="7" t="s">
        <v>752</v>
      </c>
      <c r="B672" s="2" t="s">
        <v>46</v>
      </c>
      <c r="C672" s="7"/>
      <c r="D672" s="7"/>
      <c r="E672" s="7"/>
      <c r="F672" s="7"/>
      <c r="G672" s="7"/>
      <c r="H672"/>
      <c r="I672"/>
      <c r="J672"/>
      <c r="K672"/>
      <c r="L672"/>
      <c r="M672"/>
      <c r="N672"/>
      <c r="O672" s="7"/>
      <c r="P672" s="7"/>
      <c r="Q672" s="7"/>
      <c r="R672" s="7"/>
      <c r="S672" s="7">
        <v>-7.9667610062588583</v>
      </c>
      <c r="T672" s="7"/>
      <c r="U672" s="7"/>
      <c r="V672" s="7"/>
      <c r="W672" s="7">
        <v>-9.965124489421104</v>
      </c>
      <c r="X672"/>
      <c r="Y672"/>
      <c r="Z672"/>
      <c r="AA672" s="7">
        <v>-9.3563755739960612</v>
      </c>
      <c r="AB672" s="7"/>
      <c r="AC672" s="7"/>
      <c r="AD672" s="7"/>
      <c r="AE672" s="7"/>
      <c r="AF672" s="7"/>
      <c r="AG672" s="7"/>
      <c r="AH672" s="7"/>
    </row>
    <row r="673" spans="1:34" x14ac:dyDescent="0.2">
      <c r="A673" s="7" t="s">
        <v>753</v>
      </c>
      <c r="B673" s="2" t="s">
        <v>46</v>
      </c>
      <c r="C673" s="7"/>
      <c r="D673" s="7"/>
      <c r="E673" s="7"/>
      <c r="F673" s="7"/>
      <c r="G673" s="7"/>
      <c r="H673"/>
      <c r="I673"/>
      <c r="J673"/>
      <c r="K673"/>
      <c r="L673"/>
      <c r="M673"/>
      <c r="N673"/>
      <c r="O673" s="7">
        <v>-14.53111897436901</v>
      </c>
      <c r="P673" s="7"/>
      <c r="Q673" s="7"/>
      <c r="R673" s="7"/>
      <c r="S673" s="7">
        <v>-7.8749361979899959</v>
      </c>
      <c r="T673" s="7"/>
      <c r="U673" s="7"/>
      <c r="V673" s="7"/>
      <c r="W673" s="7">
        <v>-13.138002907346651</v>
      </c>
      <c r="X673"/>
      <c r="Y673"/>
      <c r="Z673"/>
      <c r="AA673" s="7">
        <v>-6.0320674512888948</v>
      </c>
      <c r="AB673" s="7"/>
      <c r="AC673" s="7"/>
      <c r="AD673" s="7"/>
      <c r="AE673" s="7">
        <v>-7.1315294044367494</v>
      </c>
      <c r="AF673" s="7"/>
      <c r="AG673" s="7"/>
      <c r="AH673" s="7"/>
    </row>
    <row r="674" spans="1:34" x14ac:dyDescent="0.2">
      <c r="A674" s="7" t="s">
        <v>754</v>
      </c>
      <c r="B674" s="2" t="s">
        <v>46</v>
      </c>
      <c r="C674" s="7"/>
      <c r="D674" s="7"/>
      <c r="E674" s="7"/>
      <c r="F674" s="7"/>
      <c r="G674" s="7"/>
      <c r="H674"/>
      <c r="I674"/>
      <c r="J674"/>
      <c r="K674">
        <v>-11.653853537628075</v>
      </c>
      <c r="L674"/>
      <c r="M674"/>
      <c r="N674"/>
      <c r="O674" s="7">
        <v>-11.484813369324055</v>
      </c>
      <c r="P674" s="7"/>
      <c r="Q674" s="7"/>
      <c r="R674" s="7"/>
      <c r="S674" s="7">
        <v>-8.83327097983695</v>
      </c>
      <c r="T674" s="7"/>
      <c r="U674" s="7"/>
      <c r="V674" s="7"/>
      <c r="W674" s="7">
        <v>-8.4371938683274639</v>
      </c>
      <c r="X674"/>
      <c r="Y674"/>
      <c r="Z674"/>
      <c r="AA674" s="7">
        <v>-3.3167388009333312</v>
      </c>
      <c r="AB674" s="7"/>
      <c r="AC674" s="7"/>
      <c r="AD674" s="7"/>
      <c r="AE674" s="7"/>
      <c r="AF674" s="7"/>
      <c r="AG674" s="7"/>
      <c r="AH674" s="7"/>
    </row>
    <row r="675" spans="1:34" x14ac:dyDescent="0.2">
      <c r="A675" s="7" t="s">
        <v>755</v>
      </c>
      <c r="B675" s="2" t="s">
        <v>46</v>
      </c>
      <c r="C675" s="7">
        <v>-7.569514187340368</v>
      </c>
      <c r="D675" s="7"/>
      <c r="E675" s="7"/>
      <c r="F675" s="7"/>
      <c r="G675" s="7">
        <v>-9.4684495457552611</v>
      </c>
      <c r="H675"/>
      <c r="I675"/>
      <c r="J675"/>
      <c r="K675">
        <v>-10.834871266059936</v>
      </c>
      <c r="L675"/>
      <c r="M675"/>
      <c r="N675"/>
      <c r="O675" s="7">
        <v>-9.8689229631334268</v>
      </c>
      <c r="P675" s="7"/>
      <c r="Q675" s="7"/>
      <c r="R675" s="7"/>
      <c r="S675" s="7">
        <v>-2.9605421856508549</v>
      </c>
      <c r="T675" s="7"/>
      <c r="U675" s="7"/>
      <c r="V675" s="7"/>
      <c r="W675" s="7">
        <v>-9.2391066380907372</v>
      </c>
      <c r="X675"/>
      <c r="Y675"/>
      <c r="Z675"/>
      <c r="AA675" s="7">
        <v>-12.878285236109283</v>
      </c>
      <c r="AB675" s="7"/>
      <c r="AC675" s="7"/>
      <c r="AD675" s="7"/>
      <c r="AE675" s="7">
        <v>-5.5494225067692255</v>
      </c>
      <c r="AF675" s="7"/>
      <c r="AG675" s="7"/>
      <c r="AH675" s="7"/>
    </row>
    <row r="676" spans="1:34" x14ac:dyDescent="0.2">
      <c r="A676" s="7" t="s">
        <v>756</v>
      </c>
      <c r="B676" s="2" t="s">
        <v>52</v>
      </c>
      <c r="C676" s="7"/>
      <c r="D676" s="3">
        <f>COUNT(C676:C685)</f>
        <v>3</v>
      </c>
      <c r="E676" s="3">
        <f>10-D676</f>
        <v>7</v>
      </c>
      <c r="F676" s="11">
        <f>COUNTIF(C676:C685,"&lt;=-10,11")/D676</f>
        <v>0</v>
      </c>
      <c r="G676" s="7"/>
      <c r="H676" s="3">
        <f t="shared" ref="H676" si="1339">COUNT(G676:G685)</f>
        <v>2</v>
      </c>
      <c r="I676" s="3">
        <f t="shared" ref="I676" si="1340">10-H676</f>
        <v>8</v>
      </c>
      <c r="J676" s="11">
        <f t="shared" ref="J676" si="1341">COUNTIF(G676:G685,"&lt;=-11,29")/H676</f>
        <v>1</v>
      </c>
      <c r="K676">
        <v>-14.121421309721935</v>
      </c>
      <c r="L676" s="3">
        <f t="shared" ref="L676" si="1342">COUNT(K676:K685)</f>
        <v>6</v>
      </c>
      <c r="M676" s="3">
        <f t="shared" ref="M676" si="1343">10-L676</f>
        <v>4</v>
      </c>
      <c r="N676" s="11">
        <f t="shared" ref="N676" si="1344">COUNTIF(K676:K685,"&lt;=-11,84")/L676</f>
        <v>0.66666666666666663</v>
      </c>
      <c r="O676" s="7">
        <v>-10.729988720081467</v>
      </c>
      <c r="P676" s="3">
        <f t="shared" ref="P676" si="1345">COUNT(O676:O685)</f>
        <v>4</v>
      </c>
      <c r="Q676" s="3">
        <f t="shared" ref="Q676" si="1346">10-P676</f>
        <v>6</v>
      </c>
      <c r="R676" s="11">
        <f t="shared" ref="R676" si="1347">COUNTIF(O676:O685,"&lt;=-11,21")/P676</f>
        <v>0.25</v>
      </c>
      <c r="S676" s="7">
        <v>-9.0678615799531972</v>
      </c>
      <c r="T676" s="3">
        <f t="shared" ref="T676" si="1348">COUNT(S676:S685)</f>
        <v>10</v>
      </c>
      <c r="U676" s="3">
        <f t="shared" ref="U676" si="1349">10-T676</f>
        <v>0</v>
      </c>
      <c r="V676" s="11">
        <f t="shared" ref="V676" si="1350">COUNTIF(S676:S685,"&lt;=-6,98")/T676</f>
        <v>0.6</v>
      </c>
      <c r="W676" s="7">
        <v>1.9185212947635715</v>
      </c>
      <c r="X676" s="3">
        <f t="shared" ref="X676" si="1351">COUNT(W676:W685)</f>
        <v>4</v>
      </c>
      <c r="Y676" s="3">
        <f t="shared" ref="Y676" si="1352">10-X676</f>
        <v>6</v>
      </c>
      <c r="Z676" s="11">
        <f t="shared" ref="Z676" si="1353">COUNTIF(W676:W685,"&lt;=-10,28")/X676</f>
        <v>0.75</v>
      </c>
      <c r="AA676" s="7"/>
      <c r="AB676" s="3">
        <f t="shared" ref="AB676" si="1354">COUNT(AA676:AA685)</f>
        <v>6</v>
      </c>
      <c r="AC676" s="3">
        <f t="shared" ref="AC676" si="1355">10-AB676</f>
        <v>4</v>
      </c>
      <c r="AD676" s="11">
        <f t="shared" ref="AD676" si="1356">COUNTIF(AA676:AA685,"&lt;=-9,10")/AB676</f>
        <v>0.33333333333333331</v>
      </c>
      <c r="AE676" s="7"/>
      <c r="AF676" s="3">
        <f t="shared" ref="AF676" si="1357">COUNT(AE676:AE685)</f>
        <v>3</v>
      </c>
      <c r="AG676" s="3">
        <f t="shared" ref="AG676" si="1358">10-AF676</f>
        <v>7</v>
      </c>
      <c r="AH676" s="11">
        <f t="shared" ref="AH676" si="1359">COUNTIF(AE676:AE685,"&lt;=-9,99")/AF676</f>
        <v>0.66666666666666663</v>
      </c>
    </row>
    <row r="677" spans="1:34" x14ac:dyDescent="0.2">
      <c r="A677" s="7" t="s">
        <v>757</v>
      </c>
      <c r="B677" s="2" t="s">
        <v>52</v>
      </c>
      <c r="C677" s="7">
        <v>0.25869008947330802</v>
      </c>
      <c r="D677" s="7"/>
      <c r="E677" s="7"/>
      <c r="F677" s="7"/>
      <c r="G677" s="7">
        <v>-14.779322663168982</v>
      </c>
      <c r="H677"/>
      <c r="I677"/>
      <c r="J677"/>
      <c r="K677">
        <v>-14.815099071485184</v>
      </c>
      <c r="L677"/>
      <c r="M677"/>
      <c r="N677"/>
      <c r="O677" s="7"/>
      <c r="P677" s="7"/>
      <c r="Q677" s="7"/>
      <c r="R677" s="7"/>
      <c r="S677" s="7">
        <v>-6.6965838998756766</v>
      </c>
      <c r="T677" s="7"/>
      <c r="U677" s="7"/>
      <c r="V677" s="7"/>
      <c r="W677" s="7">
        <v>-13.422867837601119</v>
      </c>
      <c r="X677"/>
      <c r="Y677"/>
      <c r="Z677"/>
      <c r="AA677" s="7">
        <v>-5.9939399597608896</v>
      </c>
      <c r="AB677" s="7"/>
      <c r="AC677" s="7"/>
      <c r="AD677" s="7"/>
      <c r="AE677" s="7">
        <v>-12.714074883331904</v>
      </c>
      <c r="AF677" s="7"/>
      <c r="AG677" s="7"/>
      <c r="AH677" s="7"/>
    </row>
    <row r="678" spans="1:34" x14ac:dyDescent="0.2">
      <c r="A678" s="7" t="s">
        <v>758</v>
      </c>
      <c r="B678" s="2" t="s">
        <v>52</v>
      </c>
      <c r="C678" s="7"/>
      <c r="D678" s="7"/>
      <c r="E678" s="7"/>
      <c r="F678" s="7"/>
      <c r="G678" s="7"/>
      <c r="H678"/>
      <c r="I678"/>
      <c r="J678"/>
      <c r="K678">
        <v>-14.236238041533074</v>
      </c>
      <c r="L678"/>
      <c r="M678"/>
      <c r="N678"/>
      <c r="O678" s="7"/>
      <c r="P678" s="7"/>
      <c r="Q678" s="7"/>
      <c r="R678" s="7"/>
      <c r="S678" s="7">
        <v>-9.8456433244867636</v>
      </c>
      <c r="T678" s="7"/>
      <c r="U678" s="7"/>
      <c r="V678" s="7"/>
      <c r="W678" s="7"/>
      <c r="X678"/>
      <c r="Y678"/>
      <c r="Z678"/>
      <c r="AA678" s="7"/>
      <c r="AB678" s="7"/>
      <c r="AC678" s="7"/>
      <c r="AD678" s="7"/>
      <c r="AE678" s="7"/>
      <c r="AF678" s="7"/>
      <c r="AG678" s="7"/>
      <c r="AH678" s="7"/>
    </row>
    <row r="679" spans="1:34" x14ac:dyDescent="0.2">
      <c r="A679" s="7" t="s">
        <v>759</v>
      </c>
      <c r="B679" s="2" t="s">
        <v>52</v>
      </c>
      <c r="C679" s="7"/>
      <c r="D679" s="7"/>
      <c r="E679" s="7"/>
      <c r="F679" s="7"/>
      <c r="G679" s="7"/>
      <c r="H679"/>
      <c r="I679"/>
      <c r="J679"/>
      <c r="K679">
        <v>-12.548458615763698</v>
      </c>
      <c r="L679"/>
      <c r="M679"/>
      <c r="N679"/>
      <c r="O679" s="7"/>
      <c r="P679" s="7"/>
      <c r="Q679" s="7"/>
      <c r="R679" s="7"/>
      <c r="S679" s="7">
        <v>-3.6713640368819198</v>
      </c>
      <c r="T679" s="7"/>
      <c r="U679" s="7"/>
      <c r="V679" s="7"/>
      <c r="W679" s="7">
        <v>-12.893192976045837</v>
      </c>
      <c r="X679"/>
      <c r="Y679"/>
      <c r="Z679"/>
      <c r="AA679" s="7">
        <v>-2.2253249680762774</v>
      </c>
      <c r="AB679" s="7"/>
      <c r="AC679" s="7"/>
      <c r="AD679" s="7"/>
      <c r="AE679" s="7">
        <v>-8.2775094261681019</v>
      </c>
      <c r="AF679" s="7"/>
      <c r="AG679" s="7"/>
      <c r="AH679" s="7"/>
    </row>
    <row r="680" spans="1:34" x14ac:dyDescent="0.2">
      <c r="A680" s="7" t="s">
        <v>760</v>
      </c>
      <c r="B680" s="2" t="s">
        <v>52</v>
      </c>
      <c r="C680" s="7"/>
      <c r="D680" s="7"/>
      <c r="E680" s="7"/>
      <c r="F680" s="7"/>
      <c r="G680" s="7"/>
      <c r="H680"/>
      <c r="I680"/>
      <c r="J680"/>
      <c r="K680"/>
      <c r="L680"/>
      <c r="M680"/>
      <c r="N680"/>
      <c r="O680" s="7"/>
      <c r="P680" s="7"/>
      <c r="Q680" s="7"/>
      <c r="R680" s="7"/>
      <c r="S680" s="7">
        <v>-2.3861759138829051</v>
      </c>
      <c r="T680" s="7"/>
      <c r="U680" s="7"/>
      <c r="V680" s="7"/>
      <c r="W680" s="7"/>
      <c r="X680"/>
      <c r="Y680"/>
      <c r="Z680"/>
      <c r="AA680" s="7"/>
      <c r="AB680" s="7"/>
      <c r="AC680" s="7"/>
      <c r="AD680" s="7"/>
      <c r="AE680" s="7">
        <v>-11.83477680311495</v>
      </c>
      <c r="AF680" s="7"/>
      <c r="AG680" s="7"/>
      <c r="AH680" s="7"/>
    </row>
    <row r="681" spans="1:34" x14ac:dyDescent="0.2">
      <c r="A681" s="7" t="s">
        <v>761</v>
      </c>
      <c r="B681" s="2" t="s">
        <v>52</v>
      </c>
      <c r="C681" s="7"/>
      <c r="D681" s="7"/>
      <c r="E681" s="7"/>
      <c r="F681" s="7"/>
      <c r="G681" s="7"/>
      <c r="H681"/>
      <c r="I681"/>
      <c r="J681"/>
      <c r="K681"/>
      <c r="L681"/>
      <c r="M681"/>
      <c r="N681"/>
      <c r="O681" s="7">
        <v>-10.611774368487319</v>
      </c>
      <c r="P681" s="7"/>
      <c r="Q681" s="7"/>
      <c r="R681" s="7"/>
      <c r="S681" s="7">
        <v>-5.7587828892243715</v>
      </c>
      <c r="T681" s="7"/>
      <c r="U681" s="7"/>
      <c r="V681" s="7"/>
      <c r="W681" s="7">
        <v>-12.026013223522565</v>
      </c>
      <c r="X681"/>
      <c r="Y681"/>
      <c r="Z681"/>
      <c r="AA681" s="7">
        <v>-12.002226808818678</v>
      </c>
      <c r="AB681" s="7"/>
      <c r="AC681" s="7"/>
      <c r="AD681" s="7"/>
      <c r="AE681" s="7"/>
      <c r="AF681" s="7"/>
      <c r="AG681" s="7"/>
      <c r="AH681" s="7"/>
    </row>
    <row r="682" spans="1:34" x14ac:dyDescent="0.2">
      <c r="A682" s="7" t="s">
        <v>762</v>
      </c>
      <c r="B682" s="2" t="s">
        <v>52</v>
      </c>
      <c r="C682" s="7">
        <v>-9.5328171551253735</v>
      </c>
      <c r="D682" s="7"/>
      <c r="E682" s="7"/>
      <c r="F682" s="7"/>
      <c r="G682" s="7"/>
      <c r="H682"/>
      <c r="I682"/>
      <c r="J682"/>
      <c r="K682"/>
      <c r="L682"/>
      <c r="M682"/>
      <c r="N682"/>
      <c r="O682" s="7"/>
      <c r="P682" s="7"/>
      <c r="Q682" s="7"/>
      <c r="R682" s="7"/>
      <c r="S682" s="7">
        <v>-7.3421429818782906</v>
      </c>
      <c r="T682" s="7"/>
      <c r="U682" s="7"/>
      <c r="V682" s="7"/>
      <c r="W682" s="7"/>
      <c r="X682"/>
      <c r="Y682"/>
      <c r="Z682"/>
      <c r="AA682" s="7">
        <v>-13.556185985032039</v>
      </c>
      <c r="AB682" s="7"/>
      <c r="AC682" s="7"/>
      <c r="AD682" s="7"/>
      <c r="AE682" s="7"/>
      <c r="AF682" s="7"/>
      <c r="AG682" s="7"/>
      <c r="AH682" s="7"/>
    </row>
    <row r="683" spans="1:34" x14ac:dyDescent="0.2">
      <c r="A683" s="7" t="s">
        <v>763</v>
      </c>
      <c r="B683" s="2" t="s">
        <v>52</v>
      </c>
      <c r="C683" s="7">
        <v>-8.2788714338819336</v>
      </c>
      <c r="D683" s="7"/>
      <c r="E683" s="7"/>
      <c r="F683" s="7"/>
      <c r="G683" s="7"/>
      <c r="H683"/>
      <c r="I683"/>
      <c r="J683"/>
      <c r="K683"/>
      <c r="L683"/>
      <c r="M683"/>
      <c r="N683"/>
      <c r="O683" s="7">
        <v>-12.097654368768573</v>
      </c>
      <c r="P683" s="7"/>
      <c r="Q683" s="7"/>
      <c r="R683" s="7"/>
      <c r="S683" s="7">
        <v>-10.876099820026283</v>
      </c>
      <c r="T683" s="7"/>
      <c r="U683" s="7"/>
      <c r="V683" s="7"/>
      <c r="W683" s="7"/>
      <c r="X683"/>
      <c r="Y683"/>
      <c r="Z683"/>
      <c r="AA683" s="7">
        <v>-6.2213202684050311</v>
      </c>
      <c r="AB683" s="7"/>
      <c r="AC683" s="7"/>
      <c r="AD683" s="7"/>
      <c r="AE683" s="7"/>
      <c r="AF683" s="7"/>
      <c r="AG683" s="7"/>
      <c r="AH683" s="7"/>
    </row>
    <row r="684" spans="1:34" x14ac:dyDescent="0.2">
      <c r="A684" s="7" t="s">
        <v>764</v>
      </c>
      <c r="B684" s="2" t="s">
        <v>52</v>
      </c>
      <c r="C684" s="7"/>
      <c r="D684" s="7"/>
      <c r="E684" s="7"/>
      <c r="F684" s="7"/>
      <c r="G684" s="7">
        <v>-13.394900948031042</v>
      </c>
      <c r="H684"/>
      <c r="I684"/>
      <c r="J684"/>
      <c r="K684">
        <v>-9.2607523549049322</v>
      </c>
      <c r="L684"/>
      <c r="M684"/>
      <c r="N684"/>
      <c r="O684" s="7"/>
      <c r="P684" s="7"/>
      <c r="Q684" s="7"/>
      <c r="R684" s="7"/>
      <c r="S684" s="7">
        <v>-9.1014831839650778</v>
      </c>
      <c r="T684" s="7"/>
      <c r="U684" s="7"/>
      <c r="V684" s="7"/>
      <c r="W684" s="7"/>
      <c r="X684"/>
      <c r="Y684"/>
      <c r="Z684"/>
      <c r="AA684" s="7">
        <v>-8.4296972070381351</v>
      </c>
      <c r="AB684" s="7"/>
      <c r="AC684" s="7"/>
      <c r="AD684" s="7"/>
      <c r="AE684" s="7"/>
      <c r="AF684" s="7"/>
      <c r="AG684" s="7"/>
      <c r="AH684" s="7"/>
    </row>
    <row r="685" spans="1:34" x14ac:dyDescent="0.2">
      <c r="A685" s="7" t="s">
        <v>765</v>
      </c>
      <c r="B685" s="2" t="s">
        <v>52</v>
      </c>
      <c r="C685" s="7"/>
      <c r="D685" s="7"/>
      <c r="E685" s="7"/>
      <c r="F685" s="7"/>
      <c r="G685" s="7"/>
      <c r="H685"/>
      <c r="I685"/>
      <c r="J685"/>
      <c r="K685">
        <v>-11.2395948147523</v>
      </c>
      <c r="L685"/>
      <c r="M685"/>
      <c r="N685"/>
      <c r="O685" s="7">
        <v>-10.655517147169435</v>
      </c>
      <c r="P685" s="7"/>
      <c r="Q685" s="7"/>
      <c r="R685" s="7"/>
      <c r="S685" s="7">
        <v>-12.366848402568607</v>
      </c>
      <c r="T685" s="7"/>
      <c r="U685" s="7"/>
      <c r="V685" s="7"/>
      <c r="W685" s="7"/>
      <c r="X685"/>
      <c r="Y685"/>
      <c r="Z685"/>
      <c r="AA685" s="7"/>
      <c r="AB685" s="7"/>
      <c r="AC685" s="7"/>
      <c r="AD685" s="7"/>
      <c r="AE685" s="7"/>
      <c r="AF685" s="7"/>
      <c r="AG685" s="7"/>
      <c r="AH685" s="7"/>
    </row>
    <row r="686" spans="1:34" x14ac:dyDescent="0.2">
      <c r="A686" s="7" t="s">
        <v>766</v>
      </c>
      <c r="B686" s="2" t="s">
        <v>58</v>
      </c>
      <c r="C686" s="7"/>
      <c r="D686" s="3">
        <f>COUNT(C686:C695)</f>
        <v>2</v>
      </c>
      <c r="E686" s="3">
        <f>10-D686</f>
        <v>8</v>
      </c>
      <c r="F686" s="11">
        <f>COUNTIF(C686:C695,"&lt;=-10,11")/D686</f>
        <v>0.5</v>
      </c>
      <c r="G686" s="7"/>
      <c r="H686" s="3">
        <f t="shared" ref="H686" si="1360">COUNT(G686:G695)</f>
        <v>2</v>
      </c>
      <c r="I686" s="3">
        <f t="shared" ref="I686" si="1361">10-H686</f>
        <v>8</v>
      </c>
      <c r="J686" s="11">
        <f t="shared" ref="J686" si="1362">COUNTIF(G686:G695,"&lt;=-11,29")/H686</f>
        <v>0.5</v>
      </c>
      <c r="K686"/>
      <c r="L686" s="3">
        <f t="shared" ref="L686" si="1363">COUNT(K686:K695)</f>
        <v>3</v>
      </c>
      <c r="M686" s="3">
        <f t="shared" ref="M686" si="1364">10-L686</f>
        <v>7</v>
      </c>
      <c r="N686" s="11">
        <f t="shared" ref="N686" si="1365">COUNTIF(K686:K695,"&lt;=-11,84")/L686</f>
        <v>0.33333333333333331</v>
      </c>
      <c r="O686" s="7"/>
      <c r="P686" s="3">
        <f t="shared" ref="P686" si="1366">COUNT(O686:O695)</f>
        <v>2</v>
      </c>
      <c r="Q686" s="3">
        <f t="shared" ref="Q686" si="1367">10-P686</f>
        <v>8</v>
      </c>
      <c r="R686" s="11">
        <f t="shared" ref="R686" si="1368">COUNTIF(O686:O695,"&lt;=-11,21")/P686</f>
        <v>0.5</v>
      </c>
      <c r="S686" s="7">
        <v>-9.8839424726915794</v>
      </c>
      <c r="T686" s="3">
        <f t="shared" ref="T686" si="1369">COUNT(S686:S695)</f>
        <v>10</v>
      </c>
      <c r="U686" s="3">
        <f t="shared" ref="U686" si="1370">10-T686</f>
        <v>0</v>
      </c>
      <c r="V686" s="11">
        <f t="shared" ref="V686" si="1371">COUNTIF(S686:S695,"&lt;=-6,98")/T686</f>
        <v>0.6</v>
      </c>
      <c r="W686" s="7"/>
      <c r="X686" s="3">
        <f t="shared" ref="X686" si="1372">COUNT(W686:W695)</f>
        <v>2</v>
      </c>
      <c r="Y686" s="3">
        <f t="shared" ref="Y686" si="1373">10-X686</f>
        <v>8</v>
      </c>
      <c r="Z686" s="11">
        <f t="shared" ref="Z686" si="1374">COUNTIF(W686:W695,"&lt;=-10,28")/X686</f>
        <v>0</v>
      </c>
      <c r="AA686" s="7">
        <v>-3.107645101493091</v>
      </c>
      <c r="AB686" s="3">
        <f t="shared" ref="AB686" si="1375">COUNT(AA686:AA695)</f>
        <v>6</v>
      </c>
      <c r="AC686" s="3">
        <f t="shared" ref="AC686" si="1376">10-AB686</f>
        <v>4</v>
      </c>
      <c r="AD686" s="11">
        <f t="shared" ref="AD686" si="1377">COUNTIF(AA686:AA695,"&lt;=-9,10")/AB686</f>
        <v>0.5</v>
      </c>
      <c r="AE686" s="7"/>
      <c r="AF686" s="3">
        <f t="shared" ref="AF686" si="1378">COUNT(AE686:AE695)</f>
        <v>2</v>
      </c>
      <c r="AG686" s="3">
        <f t="shared" ref="AG686" si="1379">10-AF686</f>
        <v>8</v>
      </c>
      <c r="AH686" s="11">
        <f t="shared" ref="AH686" si="1380">COUNTIF(AE686:AE695,"&lt;=-9,99")/AF686</f>
        <v>0.5</v>
      </c>
    </row>
    <row r="687" spans="1:34" x14ac:dyDescent="0.2">
      <c r="A687" s="7" t="s">
        <v>767</v>
      </c>
      <c r="B687" s="2" t="s">
        <v>58</v>
      </c>
      <c r="C687" s="7">
        <v>-11.588833607801073</v>
      </c>
      <c r="D687" s="7"/>
      <c r="E687" s="7"/>
      <c r="F687" s="7"/>
      <c r="G687" s="7">
        <v>-13.255478083813282</v>
      </c>
      <c r="H687"/>
      <c r="I687"/>
      <c r="J687"/>
      <c r="K687"/>
      <c r="L687"/>
      <c r="M687"/>
      <c r="N687"/>
      <c r="O687" s="7">
        <v>-12.707176824546618</v>
      </c>
      <c r="P687" s="7"/>
      <c r="Q687" s="7"/>
      <c r="R687" s="7"/>
      <c r="S687" s="7">
        <v>-3.1716055719029712</v>
      </c>
      <c r="T687" s="7"/>
      <c r="U687" s="7"/>
      <c r="V687" s="7"/>
      <c r="W687" s="7"/>
      <c r="X687"/>
      <c r="Y687"/>
      <c r="Z687"/>
      <c r="AA687" s="7">
        <v>-10.290274342820375</v>
      </c>
      <c r="AB687" s="7"/>
      <c r="AC687" s="7"/>
      <c r="AD687" s="7"/>
      <c r="AE687" s="7"/>
      <c r="AF687" s="7"/>
      <c r="AG687" s="7"/>
      <c r="AH687" s="7"/>
    </row>
    <row r="688" spans="1:34" x14ac:dyDescent="0.2">
      <c r="A688" s="7" t="s">
        <v>768</v>
      </c>
      <c r="B688" s="2" t="s">
        <v>58</v>
      </c>
      <c r="C688" s="7"/>
      <c r="D688" s="7"/>
      <c r="E688" s="7"/>
      <c r="F688" s="7"/>
      <c r="G688" s="7"/>
      <c r="H688"/>
      <c r="I688"/>
      <c r="J688"/>
      <c r="K688"/>
      <c r="L688"/>
      <c r="M688"/>
      <c r="N688"/>
      <c r="O688" s="7"/>
      <c r="P688" s="7"/>
      <c r="Q688" s="7"/>
      <c r="R688" s="7"/>
      <c r="S688" s="7">
        <v>-11.408212294597353</v>
      </c>
      <c r="T688" s="7"/>
      <c r="U688" s="7"/>
      <c r="V688" s="7"/>
      <c r="W688" s="7"/>
      <c r="X688"/>
      <c r="Y688"/>
      <c r="Z688"/>
      <c r="AA688" s="7"/>
      <c r="AB688" s="7"/>
      <c r="AC688" s="7"/>
      <c r="AD688" s="7"/>
      <c r="AE688" s="7"/>
      <c r="AF688" s="7"/>
      <c r="AG688" s="7"/>
      <c r="AH688" s="7"/>
    </row>
    <row r="689" spans="1:34" x14ac:dyDescent="0.2">
      <c r="A689" s="7" t="s">
        <v>769</v>
      </c>
      <c r="B689" s="2" t="s">
        <v>58</v>
      </c>
      <c r="C689" s="7"/>
      <c r="D689" s="7"/>
      <c r="E689" s="7"/>
      <c r="F689" s="7"/>
      <c r="G689" s="7"/>
      <c r="H689"/>
      <c r="I689"/>
      <c r="J689"/>
      <c r="K689">
        <v>-12.97872029879689</v>
      </c>
      <c r="L689"/>
      <c r="M689"/>
      <c r="N689"/>
      <c r="O689" s="7"/>
      <c r="P689" s="7"/>
      <c r="Q689" s="7"/>
      <c r="R689" s="7"/>
      <c r="S689" s="7">
        <v>-3.9521052313899596</v>
      </c>
      <c r="T689" s="7"/>
      <c r="U689" s="7"/>
      <c r="V689" s="7"/>
      <c r="W689" s="7"/>
      <c r="X689"/>
      <c r="Y689"/>
      <c r="Z689"/>
      <c r="AA689" s="7"/>
      <c r="AB689" s="7"/>
      <c r="AC689" s="7"/>
      <c r="AD689" s="7"/>
      <c r="AE689" s="7"/>
      <c r="AF689" s="7"/>
      <c r="AG689" s="7"/>
      <c r="AH689" s="7"/>
    </row>
    <row r="690" spans="1:34" x14ac:dyDescent="0.2">
      <c r="A690" s="7" t="s">
        <v>770</v>
      </c>
      <c r="B690" s="2" t="s">
        <v>58</v>
      </c>
      <c r="C690" s="7">
        <v>-6.5986105105344279</v>
      </c>
      <c r="D690" s="7"/>
      <c r="E690" s="7"/>
      <c r="F690" s="7"/>
      <c r="G690" s="7">
        <v>-8.9931754411098339</v>
      </c>
      <c r="H690"/>
      <c r="I690"/>
      <c r="J690"/>
      <c r="K690">
        <v>-9.7070237545386764</v>
      </c>
      <c r="L690"/>
      <c r="M690"/>
      <c r="N690"/>
      <c r="O690" s="7">
        <v>-10.444874181843172</v>
      </c>
      <c r="P690" s="7"/>
      <c r="Q690" s="7"/>
      <c r="R690" s="7"/>
      <c r="S690" s="7">
        <v>3.5372790452757155</v>
      </c>
      <c r="T690" s="7"/>
      <c r="U690" s="7"/>
      <c r="V690" s="7"/>
      <c r="W690" s="7">
        <v>-9.4143281942055221</v>
      </c>
      <c r="X690"/>
      <c r="Y690"/>
      <c r="Z690"/>
      <c r="AA690" s="7">
        <v>-9.8055792787804812</v>
      </c>
      <c r="AB690" s="7"/>
      <c r="AC690" s="7"/>
      <c r="AD690" s="7"/>
      <c r="AE690" s="7">
        <v>-13.51289016199391</v>
      </c>
      <c r="AF690" s="7"/>
      <c r="AG690" s="7"/>
      <c r="AH690" s="7"/>
    </row>
    <row r="691" spans="1:34" x14ac:dyDescent="0.2">
      <c r="A691" s="7" t="s">
        <v>771</v>
      </c>
      <c r="B691" s="2" t="s">
        <v>58</v>
      </c>
      <c r="C691" s="7"/>
      <c r="D691" s="7"/>
      <c r="E691" s="7"/>
      <c r="F691" s="7"/>
      <c r="G691" s="7"/>
      <c r="H691"/>
      <c r="I691"/>
      <c r="J691"/>
      <c r="K691"/>
      <c r="L691"/>
      <c r="M691"/>
      <c r="N691"/>
      <c r="O691" s="7"/>
      <c r="P691" s="7"/>
      <c r="Q691" s="7"/>
      <c r="R691" s="7"/>
      <c r="S691" s="7">
        <v>-3.6589944834795061</v>
      </c>
      <c r="T691" s="7"/>
      <c r="U691" s="7"/>
      <c r="V691" s="7"/>
      <c r="W691" s="7"/>
      <c r="X691"/>
      <c r="Y691"/>
      <c r="Z691"/>
      <c r="AA691" s="7">
        <v>-7.3529639606784576</v>
      </c>
      <c r="AB691" s="7"/>
      <c r="AC691" s="7"/>
      <c r="AD691" s="7"/>
      <c r="AE691" s="7"/>
      <c r="AF691" s="7"/>
      <c r="AG691" s="7"/>
      <c r="AH691" s="7"/>
    </row>
    <row r="692" spans="1:34" x14ac:dyDescent="0.2">
      <c r="A692" s="7" t="s">
        <v>772</v>
      </c>
      <c r="B692" s="2" t="s">
        <v>58</v>
      </c>
      <c r="C692" s="7"/>
      <c r="D692" s="7"/>
      <c r="E692" s="7"/>
      <c r="F692" s="7"/>
      <c r="G692" s="7"/>
      <c r="H692"/>
      <c r="I692"/>
      <c r="J692"/>
      <c r="K692"/>
      <c r="L692"/>
      <c r="M692"/>
      <c r="N692"/>
      <c r="O692" s="7"/>
      <c r="P692" s="7"/>
      <c r="Q692" s="7"/>
      <c r="R692" s="7"/>
      <c r="S692" s="7">
        <v>-8.5638624754278307</v>
      </c>
      <c r="T692" s="7"/>
      <c r="U692" s="7"/>
      <c r="V692" s="7"/>
      <c r="W692" s="7"/>
      <c r="X692"/>
      <c r="Y692"/>
      <c r="Z692"/>
      <c r="AA692" s="7"/>
      <c r="AB692" s="7"/>
      <c r="AC692" s="7"/>
      <c r="AD692" s="7"/>
      <c r="AE692" s="7"/>
      <c r="AF692" s="7"/>
      <c r="AG692" s="7"/>
      <c r="AH692" s="7"/>
    </row>
    <row r="693" spans="1:34" x14ac:dyDescent="0.2">
      <c r="A693" s="7" t="s">
        <v>773</v>
      </c>
      <c r="B693" s="2" t="s">
        <v>58</v>
      </c>
      <c r="C693" s="7"/>
      <c r="D693" s="7"/>
      <c r="E693" s="7"/>
      <c r="F693" s="7"/>
      <c r="G693" s="7"/>
      <c r="H693"/>
      <c r="I693"/>
      <c r="J693"/>
      <c r="K693"/>
      <c r="L693"/>
      <c r="M693"/>
      <c r="N693"/>
      <c r="O693" s="7"/>
      <c r="P693" s="7"/>
      <c r="Q693" s="7"/>
      <c r="R693" s="7"/>
      <c r="S693" s="7">
        <v>-7.6185728512781257</v>
      </c>
      <c r="T693" s="7"/>
      <c r="U693" s="7"/>
      <c r="V693" s="7"/>
      <c r="W693" s="7"/>
      <c r="X693"/>
      <c r="Y693"/>
      <c r="Z693"/>
      <c r="AA693" s="7">
        <v>-12.652043608790054</v>
      </c>
      <c r="AB693" s="7"/>
      <c r="AC693" s="7"/>
      <c r="AD693" s="7"/>
      <c r="AE693" s="7">
        <v>-9.9670370692247214</v>
      </c>
      <c r="AF693" s="7"/>
      <c r="AG693" s="7"/>
      <c r="AH693" s="7"/>
    </row>
    <row r="694" spans="1:34" x14ac:dyDescent="0.2">
      <c r="A694" s="7" t="s">
        <v>774</v>
      </c>
      <c r="B694" s="2" t="s">
        <v>58</v>
      </c>
      <c r="C694" s="7"/>
      <c r="D694" s="7"/>
      <c r="E694" s="7"/>
      <c r="F694" s="7"/>
      <c r="G694" s="7"/>
      <c r="H694"/>
      <c r="I694"/>
      <c r="J694"/>
      <c r="K694"/>
      <c r="L694"/>
      <c r="M694"/>
      <c r="N694"/>
      <c r="O694" s="7"/>
      <c r="P694" s="7"/>
      <c r="Q694" s="7"/>
      <c r="R694" s="7"/>
      <c r="S694" s="7">
        <v>-10.040706294922719</v>
      </c>
      <c r="T694" s="7"/>
      <c r="U694" s="7"/>
      <c r="V694" s="7"/>
      <c r="W694" s="7"/>
      <c r="X694"/>
      <c r="Y694"/>
      <c r="Z694"/>
      <c r="AA694" s="7"/>
      <c r="AB694" s="7"/>
      <c r="AC694" s="7"/>
      <c r="AD694" s="7"/>
      <c r="AE694" s="7"/>
      <c r="AF694" s="7"/>
      <c r="AG694" s="7"/>
      <c r="AH694" s="7"/>
    </row>
    <row r="695" spans="1:34" x14ac:dyDescent="0.2">
      <c r="A695" s="7" t="s">
        <v>775</v>
      </c>
      <c r="B695" s="2" t="s">
        <v>58</v>
      </c>
      <c r="C695" s="7"/>
      <c r="D695" s="7"/>
      <c r="E695" s="7"/>
      <c r="F695" s="7"/>
      <c r="G695" s="7"/>
      <c r="H695"/>
      <c r="I695"/>
      <c r="J695"/>
      <c r="K695">
        <v>-10.93344248199436</v>
      </c>
      <c r="L695"/>
      <c r="M695"/>
      <c r="N695"/>
      <c r="O695" s="7"/>
      <c r="P695" s="7"/>
      <c r="Q695" s="7"/>
      <c r="R695" s="7"/>
      <c r="S695" s="7">
        <v>-9.1278102656692059</v>
      </c>
      <c r="T695" s="7"/>
      <c r="U695" s="7"/>
      <c r="V695" s="7"/>
      <c r="W695" s="7">
        <v>-10.278176842276499</v>
      </c>
      <c r="X695"/>
      <c r="Y695"/>
      <c r="Z695"/>
      <c r="AA695" s="7">
        <v>-4.7074959676849772</v>
      </c>
      <c r="AB695" s="7"/>
      <c r="AC695" s="7"/>
      <c r="AD695" s="7"/>
      <c r="AE695" s="7"/>
      <c r="AF695" s="7"/>
      <c r="AG695" s="7"/>
      <c r="AH695" s="7"/>
    </row>
    <row r="696" spans="1:34" x14ac:dyDescent="0.2">
      <c r="A696" s="7" t="s">
        <v>776</v>
      </c>
      <c r="B696" s="2" t="s">
        <v>68</v>
      </c>
      <c r="C696" s="7"/>
      <c r="D696" s="3">
        <f>COUNT(C696:C705)</f>
        <v>1</v>
      </c>
      <c r="E696" s="3">
        <f>10-D696</f>
        <v>9</v>
      </c>
      <c r="F696" s="11">
        <f>COUNTIF(C696:C705,"&lt;=-10,11")/D696</f>
        <v>0</v>
      </c>
      <c r="G696" s="7">
        <v>-8.0830976758871014</v>
      </c>
      <c r="H696" s="3">
        <f t="shared" ref="H696" si="1381">COUNT(G696:G705)</f>
        <v>7</v>
      </c>
      <c r="I696" s="3">
        <f t="shared" ref="I696" si="1382">10-H696</f>
        <v>3</v>
      </c>
      <c r="J696" s="11">
        <f t="shared" ref="J696" si="1383">COUNTIF(G696:G705,"&lt;=-11,29")/H696</f>
        <v>0.42857142857142855</v>
      </c>
      <c r="K696"/>
      <c r="L696" s="3">
        <f t="shared" ref="L696" si="1384">COUNT(K696:K705)</f>
        <v>3</v>
      </c>
      <c r="M696" s="3">
        <f t="shared" ref="M696" si="1385">10-L696</f>
        <v>7</v>
      </c>
      <c r="N696" s="11">
        <f t="shared" ref="N696" si="1386">COUNTIF(K696:K705,"&lt;=-11,84")/L696</f>
        <v>0.33333333333333331</v>
      </c>
      <c r="O696" s="7">
        <v>-10.133834102553319</v>
      </c>
      <c r="P696" s="3">
        <f t="shared" ref="P696" si="1387">COUNT(O696:O705)</f>
        <v>3</v>
      </c>
      <c r="Q696" s="3">
        <f t="shared" ref="Q696" si="1388">10-P696</f>
        <v>7</v>
      </c>
      <c r="R696" s="11">
        <f t="shared" ref="R696" si="1389">COUNTIF(O696:O705,"&lt;=-11,21")/P696</f>
        <v>0.33333333333333331</v>
      </c>
      <c r="S696" s="7">
        <v>-6.4509204866026186</v>
      </c>
      <c r="T696" s="3">
        <f t="shared" ref="T696" si="1390">COUNT(S696:S705)</f>
        <v>10</v>
      </c>
      <c r="U696" s="3">
        <f t="shared" ref="U696" si="1391">10-T696</f>
        <v>0</v>
      </c>
      <c r="V696" s="11">
        <f t="shared" ref="V696" si="1392">COUNTIF(S696:S705,"&lt;=-6,98")/T696</f>
        <v>0.5</v>
      </c>
      <c r="W696" s="7"/>
      <c r="X696" s="3">
        <f t="shared" ref="X696" si="1393">COUNT(W696:W705)</f>
        <v>2</v>
      </c>
      <c r="Y696" s="3">
        <f t="shared" ref="Y696" si="1394">10-X696</f>
        <v>8</v>
      </c>
      <c r="Z696" s="11">
        <f t="shared" ref="Z696" si="1395">COUNTIF(W696:W705,"&lt;=-10,28")/X696</f>
        <v>0.5</v>
      </c>
      <c r="AA696" s="7">
        <v>-7.8501981516905399</v>
      </c>
      <c r="AB696" s="3">
        <f t="shared" ref="AB696" si="1396">COUNT(AA696:AA705)</f>
        <v>8</v>
      </c>
      <c r="AC696" s="3">
        <f t="shared" ref="AC696" si="1397">10-AB696</f>
        <v>2</v>
      </c>
      <c r="AD696" s="11">
        <f t="shared" ref="AD696" si="1398">COUNTIF(AA696:AA705,"&lt;=-9,10")/AB696</f>
        <v>0.625</v>
      </c>
      <c r="AE696" s="7"/>
      <c r="AF696" s="3">
        <f t="shared" ref="AF696" si="1399">COUNT(AE696:AE705)</f>
        <v>4</v>
      </c>
      <c r="AG696" s="3">
        <f t="shared" ref="AG696" si="1400">10-AF696</f>
        <v>6</v>
      </c>
      <c r="AH696" s="11">
        <f t="shared" ref="AH696" si="1401">COUNTIF(AE696:AE705,"&lt;=-9,99")/AF696</f>
        <v>0.25</v>
      </c>
    </row>
    <row r="697" spans="1:34" x14ac:dyDescent="0.2">
      <c r="A697" s="7" t="s">
        <v>777</v>
      </c>
      <c r="B697" s="2" t="s">
        <v>68</v>
      </c>
      <c r="C697" s="7"/>
      <c r="D697" s="7"/>
      <c r="E697" s="7"/>
      <c r="F697" s="7"/>
      <c r="G697" s="7">
        <v>-7.4671004614037795</v>
      </c>
      <c r="H697"/>
      <c r="I697"/>
      <c r="J697"/>
      <c r="K697">
        <v>-12.250110799340016</v>
      </c>
      <c r="L697"/>
      <c r="M697"/>
      <c r="N697"/>
      <c r="O697" s="7">
        <v>-8.5664974582062374</v>
      </c>
      <c r="P697" s="7"/>
      <c r="Q697" s="7"/>
      <c r="R697" s="7"/>
      <c r="S697" s="7">
        <v>-1.0281334290861603</v>
      </c>
      <c r="T697" s="7"/>
      <c r="U697" s="7"/>
      <c r="V697" s="7"/>
      <c r="W697" s="7"/>
      <c r="X697"/>
      <c r="Y697"/>
      <c r="Z697"/>
      <c r="AA697" s="7">
        <v>-6.1081183405038342</v>
      </c>
      <c r="AB697" s="7"/>
      <c r="AC697" s="7"/>
      <c r="AD697" s="7"/>
      <c r="AE697" s="7"/>
      <c r="AF697" s="7"/>
      <c r="AG697" s="7"/>
      <c r="AH697" s="7"/>
    </row>
    <row r="698" spans="1:34" x14ac:dyDescent="0.2">
      <c r="A698" s="7" t="s">
        <v>778</v>
      </c>
      <c r="B698" s="2" t="s">
        <v>68</v>
      </c>
      <c r="C698" s="7"/>
      <c r="D698" s="7"/>
      <c r="E698" s="7"/>
      <c r="F698" s="7"/>
      <c r="G698" s="7">
        <v>-11.802035756669557</v>
      </c>
      <c r="H698"/>
      <c r="I698"/>
      <c r="J698"/>
      <c r="K698"/>
      <c r="L698"/>
      <c r="M698"/>
      <c r="N698"/>
      <c r="O698" s="7"/>
      <c r="P698" s="7"/>
      <c r="Q698" s="7"/>
      <c r="R698" s="7"/>
      <c r="S698" s="7">
        <v>-7.0896654433213664</v>
      </c>
      <c r="T698" s="7"/>
      <c r="U698" s="7"/>
      <c r="V698" s="7"/>
      <c r="W698" s="7"/>
      <c r="X698"/>
      <c r="Y698"/>
      <c r="Z698"/>
      <c r="AA698" s="7">
        <v>-9.3774003970393558</v>
      </c>
      <c r="AB698" s="7"/>
      <c r="AC698" s="7"/>
      <c r="AD698" s="7"/>
      <c r="AE698" s="7">
        <v>-4.4193753630676085</v>
      </c>
      <c r="AF698" s="7"/>
      <c r="AG698" s="7"/>
      <c r="AH698" s="7"/>
    </row>
    <row r="699" spans="1:34" x14ac:dyDescent="0.2">
      <c r="A699" s="7" t="s">
        <v>779</v>
      </c>
      <c r="B699" s="2" t="s">
        <v>68</v>
      </c>
      <c r="C699" s="7"/>
      <c r="D699" s="7"/>
      <c r="E699" s="7"/>
      <c r="F699" s="7"/>
      <c r="G699" s="7">
        <v>-11.367595704255669</v>
      </c>
      <c r="H699"/>
      <c r="I699"/>
      <c r="J699"/>
      <c r="K699"/>
      <c r="L699"/>
      <c r="M699"/>
      <c r="N699"/>
      <c r="O699" s="7"/>
      <c r="P699" s="7"/>
      <c r="Q699" s="7"/>
      <c r="R699" s="7"/>
      <c r="S699" s="7">
        <v>-5.6158872429569771</v>
      </c>
      <c r="T699" s="7"/>
      <c r="U699" s="7"/>
      <c r="V699" s="7"/>
      <c r="W699" s="7"/>
      <c r="X699"/>
      <c r="Y699"/>
      <c r="Z699"/>
      <c r="AA699" s="7">
        <v>-10.724320058150125</v>
      </c>
      <c r="AB699" s="7"/>
      <c r="AC699" s="7"/>
      <c r="AD699" s="7"/>
      <c r="AE699" s="7">
        <v>-11.624276019305952</v>
      </c>
      <c r="AF699" s="7"/>
      <c r="AG699" s="7"/>
      <c r="AH699" s="7"/>
    </row>
    <row r="700" spans="1:34" x14ac:dyDescent="0.2">
      <c r="A700" s="7" t="s">
        <v>780</v>
      </c>
      <c r="B700" s="2" t="s">
        <v>68</v>
      </c>
      <c r="C700" s="7"/>
      <c r="D700" s="7"/>
      <c r="E700" s="7"/>
      <c r="F700" s="7"/>
      <c r="G700" s="7">
        <v>-10.365285117119354</v>
      </c>
      <c r="H700"/>
      <c r="I700"/>
      <c r="J700"/>
      <c r="K700"/>
      <c r="L700"/>
      <c r="M700"/>
      <c r="N700"/>
      <c r="O700" s="7"/>
      <c r="P700" s="7"/>
      <c r="Q700" s="7"/>
      <c r="R700" s="7"/>
      <c r="S700" s="7">
        <v>-4.9631610936108901</v>
      </c>
      <c r="T700" s="7"/>
      <c r="U700" s="7"/>
      <c r="V700" s="7"/>
      <c r="W700" s="7"/>
      <c r="X700"/>
      <c r="Y700"/>
      <c r="Z700"/>
      <c r="AA700" s="7"/>
      <c r="AB700" s="7"/>
      <c r="AC700" s="7"/>
      <c r="AD700" s="7"/>
      <c r="AE700" s="7">
        <v>-6.6677691217827597</v>
      </c>
      <c r="AF700" s="7"/>
      <c r="AG700" s="7"/>
      <c r="AH700" s="7"/>
    </row>
    <row r="701" spans="1:34" x14ac:dyDescent="0.2">
      <c r="A701" s="7" t="s">
        <v>781</v>
      </c>
      <c r="B701" s="2" t="s">
        <v>68</v>
      </c>
      <c r="C701" s="7"/>
      <c r="D701" s="7"/>
      <c r="E701" s="7"/>
      <c r="F701" s="7"/>
      <c r="G701" s="7"/>
      <c r="H701"/>
      <c r="I701"/>
      <c r="J701"/>
      <c r="K701"/>
      <c r="L701"/>
      <c r="M701"/>
      <c r="N701"/>
      <c r="O701" s="7"/>
      <c r="P701" s="7"/>
      <c r="Q701" s="7"/>
      <c r="R701" s="7"/>
      <c r="S701" s="7">
        <v>-8.6461576356891001</v>
      </c>
      <c r="T701" s="7"/>
      <c r="U701" s="7"/>
      <c r="V701" s="7"/>
      <c r="W701" s="7">
        <v>-14.316946460822839</v>
      </c>
      <c r="X701"/>
      <c r="Y701"/>
      <c r="Z701"/>
      <c r="AA701" s="7">
        <v>-14.708197545397798</v>
      </c>
      <c r="AB701" s="7"/>
      <c r="AC701" s="7"/>
      <c r="AD701" s="7"/>
      <c r="AE701" s="7"/>
      <c r="AF701" s="7"/>
      <c r="AG701" s="7"/>
      <c r="AH701" s="7"/>
    </row>
    <row r="702" spans="1:34" x14ac:dyDescent="0.2">
      <c r="A702" s="7" t="s">
        <v>782</v>
      </c>
      <c r="B702" s="2" t="s">
        <v>68</v>
      </c>
      <c r="C702" s="7"/>
      <c r="D702" s="7"/>
      <c r="E702" s="7"/>
      <c r="F702" s="7"/>
      <c r="G702" s="7"/>
      <c r="H702"/>
      <c r="I702"/>
      <c r="J702"/>
      <c r="K702"/>
      <c r="L702"/>
      <c r="M702"/>
      <c r="N702"/>
      <c r="O702" s="7"/>
      <c r="P702" s="7"/>
      <c r="Q702" s="7"/>
      <c r="R702" s="7"/>
      <c r="S702" s="7">
        <v>-7.1770129572106542</v>
      </c>
      <c r="T702" s="7"/>
      <c r="U702" s="7"/>
      <c r="V702" s="7"/>
      <c r="W702" s="7"/>
      <c r="X702"/>
      <c r="Y702"/>
      <c r="Z702"/>
      <c r="AA702" s="7">
        <v>-12.285445772403804</v>
      </c>
      <c r="AB702" s="7"/>
      <c r="AC702" s="7"/>
      <c r="AD702" s="7"/>
      <c r="AE702" s="7"/>
      <c r="AF702" s="7"/>
      <c r="AG702" s="7"/>
      <c r="AH702" s="7"/>
    </row>
    <row r="703" spans="1:34" x14ac:dyDescent="0.2">
      <c r="A703" s="7" t="s">
        <v>783</v>
      </c>
      <c r="B703" s="2" t="s">
        <v>68</v>
      </c>
      <c r="C703" s="7"/>
      <c r="D703" s="7"/>
      <c r="E703" s="7"/>
      <c r="F703" s="7"/>
      <c r="G703" s="7">
        <v>-6.2382060401266406</v>
      </c>
      <c r="H703"/>
      <c r="I703"/>
      <c r="J703"/>
      <c r="K703"/>
      <c r="L703"/>
      <c r="M703"/>
      <c r="N703"/>
      <c r="O703" s="7"/>
      <c r="P703" s="7"/>
      <c r="Q703" s="7"/>
      <c r="R703" s="7"/>
      <c r="S703" s="7">
        <v>-9.4335848139570135</v>
      </c>
      <c r="T703" s="7"/>
      <c r="U703" s="7"/>
      <c r="V703" s="7"/>
      <c r="W703" s="7"/>
      <c r="X703"/>
      <c r="Y703"/>
      <c r="Z703"/>
      <c r="AA703" s="7">
        <v>-8.1069923476948063</v>
      </c>
      <c r="AB703" s="7"/>
      <c r="AC703" s="7"/>
      <c r="AD703" s="7"/>
      <c r="AE703" s="7">
        <v>-6.1554708335607202</v>
      </c>
      <c r="AF703" s="7"/>
      <c r="AG703" s="7"/>
      <c r="AH703" s="7"/>
    </row>
    <row r="704" spans="1:34" x14ac:dyDescent="0.2">
      <c r="A704" s="7" t="s">
        <v>784</v>
      </c>
      <c r="B704" s="2" t="s">
        <v>68</v>
      </c>
      <c r="C704" s="7"/>
      <c r="D704" s="7"/>
      <c r="E704" s="7"/>
      <c r="F704" s="7"/>
      <c r="G704" s="7"/>
      <c r="H704"/>
      <c r="I704"/>
      <c r="J704"/>
      <c r="K704">
        <v>-11.287720358192757</v>
      </c>
      <c r="L704"/>
      <c r="M704"/>
      <c r="N704"/>
      <c r="O704" s="7"/>
      <c r="P704" s="7"/>
      <c r="Q704" s="7"/>
      <c r="R704" s="7"/>
      <c r="S704" s="7">
        <v>-10.067050642588759</v>
      </c>
      <c r="T704" s="7"/>
      <c r="U704" s="7"/>
      <c r="V704" s="7"/>
      <c r="W704" s="7"/>
      <c r="X704"/>
      <c r="Y704"/>
      <c r="Z704"/>
      <c r="AA704" s="7"/>
      <c r="AB704" s="7"/>
      <c r="AC704" s="7"/>
      <c r="AD704" s="7"/>
      <c r="AE704" s="7"/>
      <c r="AF704" s="7"/>
      <c r="AG704" s="7"/>
      <c r="AH704" s="7"/>
    </row>
    <row r="705" spans="1:34" x14ac:dyDescent="0.2">
      <c r="A705" s="7" t="s">
        <v>785</v>
      </c>
      <c r="B705" s="2" t="s">
        <v>68</v>
      </c>
      <c r="C705" s="7">
        <v>-6.3399377549480818</v>
      </c>
      <c r="D705" s="7"/>
      <c r="E705" s="7"/>
      <c r="F705" s="7"/>
      <c r="G705" s="7">
        <v>-12.195616055350305</v>
      </c>
      <c r="H705"/>
      <c r="I705"/>
      <c r="J705"/>
      <c r="K705">
        <v>-11.415817034803936</v>
      </c>
      <c r="L705"/>
      <c r="M705"/>
      <c r="N705"/>
      <c r="O705" s="7">
        <v>-12.706208485137214</v>
      </c>
      <c r="P705" s="7"/>
      <c r="Q705" s="7"/>
      <c r="R705" s="7"/>
      <c r="S705" s="7">
        <v>-1.7913484887835986</v>
      </c>
      <c r="T705" s="7"/>
      <c r="U705" s="7"/>
      <c r="V705" s="7"/>
      <c r="W705" s="7">
        <v>-8.8463927990135183</v>
      </c>
      <c r="X705"/>
      <c r="Y705"/>
      <c r="Z705"/>
      <c r="AA705" s="7">
        <v>-9.9673779085236074</v>
      </c>
      <c r="AB705" s="7"/>
      <c r="AC705" s="7"/>
      <c r="AD705" s="7"/>
      <c r="AE705" s="7"/>
      <c r="AF705" s="7"/>
      <c r="AG705" s="7"/>
      <c r="AH705" s="7"/>
    </row>
  </sheetData>
  <mergeCells count="16">
    <mergeCell ref="C3:F3"/>
    <mergeCell ref="G3:J3"/>
    <mergeCell ref="K3:N3"/>
    <mergeCell ref="O3:R3"/>
    <mergeCell ref="C4:F4"/>
    <mergeCell ref="G4:J4"/>
    <mergeCell ref="K4:N4"/>
    <mergeCell ref="O4:R4"/>
    <mergeCell ref="AE3:AH3"/>
    <mergeCell ref="AE4:AH4"/>
    <mergeCell ref="S3:V3"/>
    <mergeCell ref="S4:V4"/>
    <mergeCell ref="W3:Z3"/>
    <mergeCell ref="W4:Z4"/>
    <mergeCell ref="AA3:AD3"/>
    <mergeCell ref="AA4:AD4"/>
  </mergeCells>
  <pageMargins left="0.7" right="0.7" top="0.75" bottom="0.75" header="0.3" footer="0.3"/>
  <ignoredErrors>
    <ignoredError sqref="D6:F6 D16:AG768 T6:V6 X6:Z6 AH6:AH696 L6 N6 AF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Targ. Libr. Screen MM13</vt:lpstr>
      <vt:lpstr>Targ. Libr. Screen MM16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Lanfrancone Luisa Maria</cp:lastModifiedBy>
  <dcterms:created xsi:type="dcterms:W3CDTF">2026-05-05T14:45:59Z</dcterms:created>
  <dcterms:modified xsi:type="dcterms:W3CDTF">2026-05-25T13:13:57Z</dcterms:modified>
</cp:coreProperties>
</file>