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330" tabRatio="759" activeTab="8"/>
  </bookViews>
  <sheets>
    <sheet name="Legends" sheetId="9" r:id="rId1"/>
    <sheet name="AT domains" sheetId="7" r:id="rId2"/>
    <sheet name="3996" sheetId="1" r:id="rId3"/>
    <sheet name="16506" sheetId="2" r:id="rId4"/>
    <sheet name="34024" sheetId="3" r:id="rId5"/>
    <sheet name="37534" sheetId="4" r:id="rId6"/>
    <sheet name="48592" sheetId="5" r:id="rId7"/>
    <sheet name="59938" sheetId="6" r:id="rId8"/>
    <sheet name="48592 interactions" sheetId="8" r:id="rId9"/>
  </sheets>
  <calcPr calcId="145621"/>
</workbook>
</file>

<file path=xl/calcChain.xml><?xml version="1.0" encoding="utf-8"?>
<calcChain xmlns="http://schemas.openxmlformats.org/spreadsheetml/2006/main">
  <c r="A8" i="6" l="1"/>
  <c r="A7" i="6"/>
  <c r="A6" i="6"/>
  <c r="A5" i="6"/>
  <c r="A4" i="6"/>
  <c r="A3" i="6"/>
  <c r="A8" i="5"/>
  <c r="A7" i="5"/>
  <c r="A6" i="5"/>
  <c r="A5" i="5"/>
  <c r="A4" i="5"/>
  <c r="A3" i="5"/>
  <c r="A8" i="4"/>
  <c r="A7" i="4"/>
  <c r="A6" i="4"/>
  <c r="A5" i="4"/>
  <c r="A4" i="4"/>
  <c r="A3" i="4"/>
  <c r="A8" i="3"/>
  <c r="A7" i="3"/>
  <c r="A6" i="3"/>
  <c r="A5" i="3"/>
  <c r="A4" i="3"/>
  <c r="A3" i="3"/>
  <c r="A8" i="2"/>
  <c r="A7" i="2"/>
  <c r="A6" i="2"/>
  <c r="A5" i="2"/>
  <c r="A4" i="2"/>
  <c r="A3" i="2"/>
</calcChain>
</file>

<file path=xl/sharedStrings.xml><?xml version="1.0" encoding="utf-8"?>
<sst xmlns="http://schemas.openxmlformats.org/spreadsheetml/2006/main" count="218" uniqueCount="67">
  <si>
    <t>Sheet1. Acyltransferase domains of 6 selected acyltransferases for protein-ligand docking</t>
  </si>
  <si>
    <t>Sheet2. NODE_3996  AT_PII-8 docking result</t>
  </si>
  <si>
    <t>Sheet3. NODE_16506  AT_PII-7 docking result</t>
  </si>
  <si>
    <t>Sheet4. NODE_34024  AT_PII-6 docking result</t>
  </si>
  <si>
    <t>Sheet5. NODE_37534  AT_PII-1 docking result</t>
  </si>
  <si>
    <t>Sheet6. NODE_48592  AT_PII-10 docking result</t>
  </si>
  <si>
    <t>Sheet7. NODE_59938  AT_PII-5 docking result</t>
  </si>
  <si>
    <t xml:space="preserve">Sheet8. NODE_48592  AT_PII-10 interactions </t>
  </si>
  <si>
    <t>ID</t>
  </si>
  <si>
    <t>length</t>
  </si>
  <si>
    <t>Family</t>
  </si>
  <si>
    <t>MBOAT, membrane-bound O-acyltransferase family</t>
  </si>
  <si>
    <t>Acyltransferase</t>
  </si>
  <si>
    <t>Choline/Carnitine o-acyltransferase</t>
  </si>
  <si>
    <t>Compounds</t>
  </si>
  <si>
    <t>BA_1</t>
  </si>
  <si>
    <t>BA_2</t>
  </si>
  <si>
    <t>BA_3</t>
  </si>
  <si>
    <t>Comp_name</t>
  </si>
  <si>
    <t>average</t>
  </si>
  <si>
    <t>6-cinnamoylcatalpol</t>
  </si>
  <si>
    <t>6440892.log</t>
  </si>
  <si>
    <t>6-ferrulloylcatalpol</t>
  </si>
  <si>
    <t>PIKU0008.log</t>
  </si>
  <si>
    <t>vanilloyl_CoA</t>
  </si>
  <si>
    <t>Catalpol</t>
  </si>
  <si>
    <t>24721256.log</t>
  </si>
  <si>
    <t>6-vannilloylcatalpol</t>
  </si>
  <si>
    <t>PIKU0076.log</t>
  </si>
  <si>
    <t>Cinnamoyl_CoA</t>
  </si>
  <si>
    <t>Cinnamic acid</t>
  </si>
  <si>
    <t>PIKU0011.log</t>
  </si>
  <si>
    <t>Vanillic acid</t>
  </si>
  <si>
    <t>PIKU0012.log</t>
  </si>
  <si>
    <t>vanilloyl_CoA.log</t>
  </si>
  <si>
    <t>Cinnamoyl_CoA.log</t>
  </si>
  <si>
    <t>Hydrogen Bonds</t>
  </si>
  <si>
    <t>Residues</t>
  </si>
  <si>
    <t>Distance H-A</t>
  </si>
  <si>
    <t>Distance D-A</t>
  </si>
  <si>
    <t>Donor Angle</t>
  </si>
  <si>
    <t>TRP114</t>
  </si>
  <si>
    <t>ASP143</t>
  </si>
  <si>
    <t>ALA146</t>
  </si>
  <si>
    <t>TRP149</t>
  </si>
  <si>
    <t>ASN150</t>
  </si>
  <si>
    <t>VAL153</t>
  </si>
  <si>
    <t>HIS188</t>
  </si>
  <si>
    <t>Hydrophobic Interactions</t>
  </si>
  <si>
    <t>Residue</t>
  </si>
  <si>
    <t>Distance</t>
  </si>
  <si>
    <t>Ligand Atom</t>
  </si>
  <si>
    <t>Protein Atom</t>
  </si>
  <si>
    <t>TYR106</t>
  </si>
  <si>
    <t>Salt Bridges</t>
  </si>
  <si>
    <t>Ligand Group</t>
  </si>
  <si>
    <t>Ligand Atoms</t>
  </si>
  <si>
    <t>HIS154</t>
  </si>
  <si>
    <t>Phosphate</t>
  </si>
  <si>
    <t>2045, 2045, 2066, 2054, 2071, 2063</t>
  </si>
  <si>
    <t>Bonds</t>
  </si>
  <si>
    <t>Distances</t>
  </si>
  <si>
    <r>
      <rPr>
        <b/>
        <sz val="11"/>
        <color rgb="FF000000"/>
        <rFont val="Calibri"/>
        <charset val="134"/>
      </rPr>
      <t>Table</t>
    </r>
    <r>
      <rPr>
        <sz val="11"/>
        <color rgb="FF000000"/>
        <rFont val="Calibri"/>
        <charset val="134"/>
      </rPr>
      <t xml:space="preserve"> Interactions between Vanilloyl-CoA and shortlisted Acyltransferase with transcript identifier NODE_48592/618bp</t>
    </r>
  </si>
  <si>
    <t>THR180</t>
  </si>
  <si>
    <t>Hydrophobic Interaction</t>
  </si>
  <si>
    <t>Salt Bridge</t>
  </si>
  <si>
    <t>Triplicates of Docking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</si>
</sst>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Liberation Sans"/>
      <charset val="134"/>
    </font>
    <font>
      <sz val="11"/>
      <color indexed="8"/>
      <name val="Arial"/>
      <charset val="134"/>
    </font>
    <font>
      <b/>
      <sz val="11"/>
      <color rgb="FF000000"/>
      <name val="Calibri"/>
      <charset val="134"/>
    </font>
    <font>
      <sz val="11"/>
      <color rgb="FF00000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/>
    <xf numFmtId="0" fontId="0" fillId="0" borderId="1" xfId="0" applyBorder="1"/>
    <xf numFmtId="0" fontId="0" fillId="0" borderId="0" xfId="0" applyFill="1"/>
    <xf numFmtId="0" fontId="0" fillId="0" borderId="0" xfId="0" applyFill="1"/>
    <xf numFmtId="0" fontId="0" fillId="0" borderId="1" xfId="0" applyFill="1" applyBorder="1"/>
    <xf numFmtId="0" fontId="0" fillId="0" borderId="1" xfId="0" applyFill="1" applyBorder="1"/>
    <xf numFmtId="0" fontId="0" fillId="0" borderId="0" xfId="0" applyBorder="1" applyAlignment="1"/>
    <xf numFmtId="0" fontId="0" fillId="0" borderId="2" xfId="0" applyBorder="1"/>
    <xf numFmtId="0" fontId="0" fillId="0" borderId="1" xfId="0" applyFill="1" applyBorder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B18"/>
  <sheetViews>
    <sheetView workbookViewId="0">
      <selection activeCell="K15" sqref="K15"/>
    </sheetView>
  </sheetViews>
  <sheetFormatPr defaultColWidth="8.75" defaultRowHeight="13.5"/>
  <sheetData>
    <row r="4" spans="2:2">
      <c r="B4" t="s">
        <v>0</v>
      </c>
    </row>
    <row r="6" spans="2:2">
      <c r="B6" t="s">
        <v>1</v>
      </c>
    </row>
    <row r="8" spans="2:2">
      <c r="B8" t="s">
        <v>2</v>
      </c>
    </row>
    <row r="10" spans="2:2">
      <c r="B10" t="s">
        <v>3</v>
      </c>
    </row>
    <row r="12" spans="2:2">
      <c r="B12" t="s">
        <v>4</v>
      </c>
    </row>
    <row r="14" spans="2:2">
      <c r="B14" t="s">
        <v>5</v>
      </c>
    </row>
    <row r="16" spans="2:2">
      <c r="B16" t="s">
        <v>6</v>
      </c>
    </row>
    <row r="18" spans="2:2">
      <c r="B18" t="s">
        <v>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A3" sqref="A3:B7"/>
    </sheetView>
  </sheetViews>
  <sheetFormatPr defaultColWidth="9" defaultRowHeight="13.5"/>
  <sheetData>
    <row r="1" spans="1:3">
      <c r="A1" t="s">
        <v>8</v>
      </c>
      <c r="B1" t="s">
        <v>9</v>
      </c>
      <c r="C1" t="s">
        <v>10</v>
      </c>
    </row>
    <row r="2" spans="1:3">
      <c r="A2">
        <v>3996</v>
      </c>
      <c r="B2">
        <v>2193</v>
      </c>
      <c r="C2" t="s">
        <v>11</v>
      </c>
    </row>
    <row r="3" spans="1:3">
      <c r="A3" s="7">
        <v>16506</v>
      </c>
      <c r="B3" s="7">
        <v>1324</v>
      </c>
      <c r="C3" t="s">
        <v>12</v>
      </c>
    </row>
    <row r="4" spans="1:3">
      <c r="A4" s="7">
        <v>34024</v>
      </c>
      <c r="B4" s="7">
        <v>833</v>
      </c>
      <c r="C4" t="s">
        <v>12</v>
      </c>
    </row>
    <row r="5" spans="1:3">
      <c r="A5" s="8">
        <v>37534</v>
      </c>
      <c r="B5" s="7">
        <v>628</v>
      </c>
      <c r="C5" t="s">
        <v>11</v>
      </c>
    </row>
    <row r="6" spans="1:3">
      <c r="A6" s="8">
        <v>48592</v>
      </c>
      <c r="B6" s="7">
        <v>618</v>
      </c>
      <c r="C6" t="s">
        <v>11</v>
      </c>
    </row>
    <row r="7" spans="1:3">
      <c r="A7" s="7">
        <v>59938</v>
      </c>
      <c r="B7" s="7">
        <v>512</v>
      </c>
      <c r="C7" t="s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C1" sqref="C1:E1"/>
    </sheetView>
  </sheetViews>
  <sheetFormatPr defaultColWidth="8.625" defaultRowHeight="14.1" customHeight="1"/>
  <cols>
    <col min="1" max="1" width="18.25" customWidth="1"/>
    <col min="2" max="2" width="15.375" customWidth="1"/>
    <col min="3" max="4" width="10.625" customWidth="1"/>
    <col min="7" max="7" width="17.125" customWidth="1"/>
  </cols>
  <sheetData>
    <row r="1" spans="1:8" ht="14.1" customHeight="1">
      <c r="C1" s="19" t="s">
        <v>66</v>
      </c>
      <c r="D1" s="19"/>
      <c r="E1" s="19"/>
    </row>
    <row r="2" spans="1:8" ht="14.1" customHeight="1">
      <c r="B2" t="s">
        <v>14</v>
      </c>
      <c r="C2" t="s">
        <v>15</v>
      </c>
      <c r="D2" t="s">
        <v>16</v>
      </c>
      <c r="E2" t="s">
        <v>17</v>
      </c>
      <c r="G2" s="5" t="s">
        <v>18</v>
      </c>
      <c r="H2" s="5" t="s">
        <v>19</v>
      </c>
    </row>
    <row r="3" spans="1:8" ht="14.1" customHeight="1">
      <c r="A3" t="s">
        <v>20</v>
      </c>
      <c r="B3" t="s">
        <v>21</v>
      </c>
      <c r="C3">
        <v>-7.7</v>
      </c>
      <c r="D3">
        <v>-7.6</v>
      </c>
      <c r="E3">
        <v>-6.6</v>
      </c>
      <c r="G3" s="6" t="s">
        <v>20</v>
      </c>
      <c r="H3" s="6">
        <v>-7.3</v>
      </c>
    </row>
    <row r="4" spans="1:8" ht="14.1" customHeight="1">
      <c r="A4" t="s">
        <v>22</v>
      </c>
      <c r="B4" t="s">
        <v>23</v>
      </c>
      <c r="C4">
        <v>-7.2</v>
      </c>
      <c r="D4">
        <v>-7.1</v>
      </c>
      <c r="E4">
        <v>-7.2</v>
      </c>
      <c r="G4" s="6" t="s">
        <v>24</v>
      </c>
      <c r="H4" s="6">
        <v>-7.3</v>
      </c>
    </row>
    <row r="5" spans="1:8" ht="14.1" customHeight="1">
      <c r="A5" t="s">
        <v>25</v>
      </c>
      <c r="B5" t="s">
        <v>26</v>
      </c>
      <c r="C5">
        <v>-6.9</v>
      </c>
      <c r="D5">
        <v>-6.8</v>
      </c>
      <c r="E5">
        <v>-6.4</v>
      </c>
      <c r="G5" s="6" t="s">
        <v>22</v>
      </c>
      <c r="H5" s="6">
        <v>-7.2</v>
      </c>
    </row>
    <row r="6" spans="1:8" ht="14.1" customHeight="1">
      <c r="A6" t="s">
        <v>27</v>
      </c>
      <c r="B6" t="s">
        <v>28</v>
      </c>
      <c r="C6">
        <v>-6.8</v>
      </c>
      <c r="D6">
        <v>-6.7</v>
      </c>
      <c r="E6">
        <v>-7.2</v>
      </c>
      <c r="G6" s="6" t="s">
        <v>27</v>
      </c>
      <c r="H6" s="6">
        <v>-6.9</v>
      </c>
    </row>
    <row r="7" spans="1:8" ht="14.1" customHeight="1">
      <c r="A7" t="s">
        <v>30</v>
      </c>
      <c r="B7" s="7" t="s">
        <v>31</v>
      </c>
      <c r="C7" s="7">
        <v>-5.7</v>
      </c>
      <c r="D7" s="7">
        <v>-5.6</v>
      </c>
      <c r="E7">
        <v>-6.2</v>
      </c>
      <c r="G7" s="6" t="s">
        <v>29</v>
      </c>
      <c r="H7" s="6">
        <v>-6.9</v>
      </c>
    </row>
    <row r="8" spans="1:8" ht="14.1" customHeight="1">
      <c r="A8" t="s">
        <v>32</v>
      </c>
      <c r="B8" s="7" t="s">
        <v>33</v>
      </c>
      <c r="C8" s="7">
        <v>-5.7</v>
      </c>
      <c r="D8" s="7">
        <v>-5.2</v>
      </c>
      <c r="E8">
        <v>-5.2</v>
      </c>
      <c r="G8" s="6" t="s">
        <v>25</v>
      </c>
      <c r="H8" s="6">
        <v>-6.7</v>
      </c>
    </row>
    <row r="9" spans="1:8" ht="14.1" customHeight="1">
      <c r="A9" t="s">
        <v>24</v>
      </c>
      <c r="B9" s="7" t="s">
        <v>34</v>
      </c>
      <c r="C9" s="8">
        <v>-7.4</v>
      </c>
      <c r="D9" s="7">
        <v>-7.3</v>
      </c>
      <c r="E9">
        <v>-7.1</v>
      </c>
      <c r="G9" s="6" t="s">
        <v>30</v>
      </c>
      <c r="H9" s="6">
        <v>-5.8</v>
      </c>
    </row>
    <row r="10" spans="1:8" ht="14.1" customHeight="1">
      <c r="A10" t="s">
        <v>29</v>
      </c>
      <c r="B10" s="7" t="s">
        <v>35</v>
      </c>
      <c r="C10" s="7">
        <v>-6.5</v>
      </c>
      <c r="D10" s="7">
        <v>-7.5</v>
      </c>
      <c r="E10">
        <v>-6.7</v>
      </c>
      <c r="G10" s="6" t="s">
        <v>32</v>
      </c>
      <c r="H10" s="6">
        <v>-5.4</v>
      </c>
    </row>
    <row r="11" spans="1:8" ht="14.1" customHeight="1">
      <c r="B11" s="7"/>
      <c r="C11" s="7"/>
      <c r="D11" s="7"/>
    </row>
    <row r="12" spans="1:8" ht="14.1" customHeight="1">
      <c r="B12" s="7"/>
      <c r="C12" s="7"/>
      <c r="D12" s="7"/>
    </row>
  </sheetData>
  <sortState ref="G2:H10">
    <sortCondition ref="H2:H10"/>
  </sortState>
  <mergeCells count="1">
    <mergeCell ref="C1:E1"/>
  </mergeCells>
  <pageMargins left="0" right="0" top="0.39370078740157499" bottom="0.39370078740157499" header="0" footer="0"/>
  <headerFooter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C1" sqref="C1"/>
    </sheetView>
  </sheetViews>
  <sheetFormatPr defaultColWidth="8.625" defaultRowHeight="14.1" customHeight="1"/>
  <cols>
    <col min="1" max="1" width="18.125" customWidth="1"/>
    <col min="2" max="2" width="12.875" customWidth="1"/>
    <col min="8" max="8" width="16.75" customWidth="1"/>
  </cols>
  <sheetData>
    <row r="1" spans="1:9" ht="14.1" customHeight="1">
      <c r="C1" s="21" t="s">
        <v>66</v>
      </c>
      <c r="D1" s="21"/>
      <c r="E1" s="21"/>
    </row>
    <row r="2" spans="1:9" ht="14.1" customHeight="1">
      <c r="B2" t="s">
        <v>14</v>
      </c>
      <c r="C2" t="s">
        <v>15</v>
      </c>
      <c r="D2" t="s">
        <v>16</v>
      </c>
      <c r="E2" t="s">
        <v>17</v>
      </c>
      <c r="H2" s="5" t="s">
        <v>18</v>
      </c>
      <c r="I2" s="5" t="s">
        <v>19</v>
      </c>
    </row>
    <row r="3" spans="1:9" ht="14.1" customHeight="1">
      <c r="A3" t="str">
        <f>INDEX('3996'!A:A,MATCH('16506'!B3,'3996'!B:B,0))</f>
        <v>6-vannilloylcatalpol</v>
      </c>
      <c r="B3" t="s">
        <v>28</v>
      </c>
      <c r="C3">
        <v>-7.4</v>
      </c>
      <c r="D3">
        <v>-7.1</v>
      </c>
      <c r="E3">
        <v>-7.8</v>
      </c>
      <c r="H3" s="6" t="s">
        <v>22</v>
      </c>
      <c r="I3" s="6">
        <v>-7.9</v>
      </c>
    </row>
    <row r="4" spans="1:9" ht="14.1" customHeight="1">
      <c r="A4" t="str">
        <f>INDEX('3996'!A:A,MATCH('16506'!B4,'3996'!B:B,0))</f>
        <v>6-ferrulloylcatalpol</v>
      </c>
      <c r="B4" t="s">
        <v>23</v>
      </c>
      <c r="C4">
        <v>-8.4</v>
      </c>
      <c r="D4">
        <v>-7.9</v>
      </c>
      <c r="E4">
        <v>-7.3</v>
      </c>
      <c r="H4" s="6" t="s">
        <v>27</v>
      </c>
      <c r="I4" s="6">
        <v>-7.4</v>
      </c>
    </row>
    <row r="5" spans="1:9" ht="14.1" customHeight="1">
      <c r="A5" t="str">
        <f>INDEX('3996'!A:A,MATCH('16506'!B5,'3996'!B:B,0))</f>
        <v>Catalpol</v>
      </c>
      <c r="B5" t="s">
        <v>26</v>
      </c>
      <c r="C5">
        <v>-6.5</v>
      </c>
      <c r="D5">
        <v>-7.4</v>
      </c>
      <c r="E5">
        <v>-6.6</v>
      </c>
      <c r="H5" s="6" t="s">
        <v>20</v>
      </c>
      <c r="I5" s="6">
        <v>-7.1</v>
      </c>
    </row>
    <row r="6" spans="1:9" ht="14.1" customHeight="1">
      <c r="A6" t="str">
        <f>INDEX('3996'!A:A,MATCH('16506'!B6,'3996'!B:B,0))</f>
        <v>6-cinnamoylcatalpol</v>
      </c>
      <c r="B6" t="s">
        <v>21</v>
      </c>
      <c r="C6">
        <v>-7.3</v>
      </c>
      <c r="D6">
        <v>-7.4</v>
      </c>
      <c r="E6">
        <v>-6.6</v>
      </c>
      <c r="H6" s="6" t="s">
        <v>24</v>
      </c>
      <c r="I6" s="13">
        <v>-6.9</v>
      </c>
    </row>
    <row r="7" spans="1:9" ht="14.1" customHeight="1">
      <c r="A7" t="str">
        <f>INDEX('3996'!A:A,MATCH('16506'!B7,'3996'!B:B,0))</f>
        <v>Cinnamic acid</v>
      </c>
      <c r="B7" t="s">
        <v>31</v>
      </c>
      <c r="C7">
        <v>-7</v>
      </c>
      <c r="D7">
        <v>-6.7</v>
      </c>
      <c r="E7">
        <v>-5.7</v>
      </c>
      <c r="H7" s="6" t="s">
        <v>29</v>
      </c>
      <c r="I7" s="13">
        <v>-6.9</v>
      </c>
    </row>
    <row r="8" spans="1:9" ht="14.1" customHeight="1">
      <c r="A8" t="str">
        <f>INDEX('3996'!A:A,MATCH('16506'!B8,'3996'!B:B,0))</f>
        <v>Vanillic acid</v>
      </c>
      <c r="B8" t="s">
        <v>33</v>
      </c>
      <c r="C8" s="7">
        <v>-5.3</v>
      </c>
      <c r="D8" s="7">
        <v>-6.3</v>
      </c>
      <c r="E8" s="7">
        <v>-5.2</v>
      </c>
      <c r="H8" s="6" t="s">
        <v>25</v>
      </c>
      <c r="I8" s="6">
        <v>-6.8</v>
      </c>
    </row>
    <row r="9" spans="1:9" ht="14.1" customHeight="1">
      <c r="A9" t="s">
        <v>24</v>
      </c>
      <c r="B9" t="s">
        <v>34</v>
      </c>
      <c r="C9" s="7">
        <v>-7</v>
      </c>
      <c r="D9" s="8">
        <v>-7.1</v>
      </c>
      <c r="E9" s="7">
        <v>-6.6</v>
      </c>
      <c r="H9" s="6" t="s">
        <v>30</v>
      </c>
      <c r="I9" s="6">
        <v>-6.5</v>
      </c>
    </row>
    <row r="10" spans="1:9" ht="14.1" customHeight="1">
      <c r="A10" t="s">
        <v>29</v>
      </c>
      <c r="B10" t="s">
        <v>35</v>
      </c>
      <c r="C10" s="7">
        <v>-6.8</v>
      </c>
      <c r="D10" s="7">
        <v>-6.3</v>
      </c>
      <c r="E10" s="7">
        <v>-7.6</v>
      </c>
      <c r="H10" s="6" t="s">
        <v>32</v>
      </c>
      <c r="I10" s="6">
        <v>-5.6</v>
      </c>
    </row>
  </sheetData>
  <sortState ref="H2:I10">
    <sortCondition ref="I2:I10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C1" sqref="C1:E1"/>
    </sheetView>
  </sheetViews>
  <sheetFormatPr defaultColWidth="8.625" defaultRowHeight="14.1" customHeight="1"/>
  <cols>
    <col min="1" max="1" width="15.75" customWidth="1"/>
    <col min="2" max="2" width="11.625" customWidth="1"/>
    <col min="3" max="3" width="9.125" customWidth="1"/>
    <col min="4" max="4" width="9.625" customWidth="1"/>
    <col min="5" max="5" width="10.75" customWidth="1"/>
    <col min="7" max="7" width="17.75" customWidth="1"/>
  </cols>
  <sheetData>
    <row r="1" spans="1:8" ht="14.1" customHeight="1">
      <c r="C1" s="20" t="s">
        <v>66</v>
      </c>
      <c r="D1" s="20"/>
      <c r="E1" s="20"/>
    </row>
    <row r="2" spans="1:8" ht="14.1" customHeight="1">
      <c r="B2" t="s">
        <v>14</v>
      </c>
      <c r="C2" t="s">
        <v>15</v>
      </c>
      <c r="D2" t="s">
        <v>16</v>
      </c>
      <c r="E2" t="s">
        <v>17</v>
      </c>
      <c r="G2" s="5" t="s">
        <v>18</v>
      </c>
      <c r="H2" s="5" t="s">
        <v>19</v>
      </c>
    </row>
    <row r="3" spans="1:8" ht="14.1" customHeight="1">
      <c r="A3" t="str">
        <f>INDEX('3996'!A:A,MATCH('34024'!B3,'3996'!B:B,0))</f>
        <v>6-cinnamoylcatalpol</v>
      </c>
      <c r="B3" t="s">
        <v>21</v>
      </c>
      <c r="C3">
        <v>-7.1</v>
      </c>
      <c r="D3">
        <v>-6.7</v>
      </c>
      <c r="E3">
        <v>-6.9</v>
      </c>
      <c r="G3" s="6" t="s">
        <v>22</v>
      </c>
      <c r="H3" s="6">
        <v>-7</v>
      </c>
    </row>
    <row r="4" spans="1:8" ht="14.1" customHeight="1">
      <c r="A4" t="str">
        <f>INDEX('3996'!A:A,MATCH('34024'!B4,'3996'!B:B,0))</f>
        <v>6-ferrulloylcatalpol</v>
      </c>
      <c r="B4" t="s">
        <v>23</v>
      </c>
      <c r="C4">
        <v>-6.9</v>
      </c>
      <c r="D4">
        <v>-6.9</v>
      </c>
      <c r="E4">
        <v>-7.1</v>
      </c>
      <c r="G4" s="6" t="s">
        <v>20</v>
      </c>
      <c r="H4" s="6">
        <v>-6.9</v>
      </c>
    </row>
    <row r="5" spans="1:8" ht="14.1" customHeight="1">
      <c r="A5" t="str">
        <f>INDEX('3996'!A:A,MATCH('34024'!B5,'3996'!B:B,0))</f>
        <v>6-vannilloylcatalpol</v>
      </c>
      <c r="B5" t="s">
        <v>28</v>
      </c>
      <c r="C5">
        <v>-6.6</v>
      </c>
      <c r="D5">
        <v>-6.8</v>
      </c>
      <c r="E5">
        <v>-6.8</v>
      </c>
      <c r="G5" s="6" t="s">
        <v>29</v>
      </c>
      <c r="H5" s="6">
        <v>-6.9</v>
      </c>
    </row>
    <row r="6" spans="1:8" ht="14.1" customHeight="1">
      <c r="A6" t="str">
        <f>INDEX('3996'!A:A,MATCH('34024'!B6,'3996'!B:B,0))</f>
        <v>Catalpol</v>
      </c>
      <c r="B6" t="s">
        <v>26</v>
      </c>
      <c r="C6">
        <v>-6.3</v>
      </c>
      <c r="D6">
        <v>-6</v>
      </c>
      <c r="E6">
        <v>-6</v>
      </c>
      <c r="G6" s="6" t="s">
        <v>27</v>
      </c>
      <c r="H6" s="6">
        <v>-6.7</v>
      </c>
    </row>
    <row r="7" spans="1:8" ht="14.1" customHeight="1">
      <c r="A7" t="str">
        <f>INDEX('3996'!A:A,MATCH('34024'!B7,'3996'!B:B,0))</f>
        <v>Cinnamic acid</v>
      </c>
      <c r="B7" t="s">
        <v>31</v>
      </c>
      <c r="C7">
        <v>-6.1</v>
      </c>
      <c r="D7">
        <v>-6.2</v>
      </c>
      <c r="E7">
        <v>-6</v>
      </c>
      <c r="G7" s="6" t="s">
        <v>25</v>
      </c>
      <c r="H7" s="6">
        <v>-6.1</v>
      </c>
    </row>
    <row r="8" spans="1:8" ht="14.1" customHeight="1">
      <c r="A8" t="str">
        <f>INDEX('3996'!A:A,MATCH('34024'!B8,'3996'!B:B,0))</f>
        <v>Vanillic acid</v>
      </c>
      <c r="B8" t="s">
        <v>33</v>
      </c>
      <c r="C8">
        <v>-5.3</v>
      </c>
      <c r="D8" s="7">
        <v>-5.3</v>
      </c>
      <c r="E8" s="7">
        <v>-5.5</v>
      </c>
      <c r="G8" s="6" t="s">
        <v>30</v>
      </c>
      <c r="H8" s="6">
        <v>-6.1</v>
      </c>
    </row>
    <row r="9" spans="1:8" ht="14.1" customHeight="1">
      <c r="A9" t="s">
        <v>24</v>
      </c>
      <c r="B9" t="s">
        <v>34</v>
      </c>
      <c r="C9">
        <v>-4.8</v>
      </c>
      <c r="D9" s="7">
        <v>-6.1</v>
      </c>
      <c r="E9" s="8">
        <v>-6.6</v>
      </c>
      <c r="G9" s="6" t="s">
        <v>24</v>
      </c>
      <c r="H9" s="6">
        <v>-5.8</v>
      </c>
    </row>
    <row r="10" spans="1:8" ht="14.1" customHeight="1">
      <c r="A10" t="s">
        <v>29</v>
      </c>
      <c r="B10" t="s">
        <v>35</v>
      </c>
      <c r="C10">
        <v>-7.5</v>
      </c>
      <c r="D10" s="7">
        <v>-6.2</v>
      </c>
      <c r="E10" s="7">
        <v>-7.1</v>
      </c>
      <c r="G10" s="6" t="s">
        <v>32</v>
      </c>
      <c r="H10" s="6">
        <v>-5.4</v>
      </c>
    </row>
    <row r="11" spans="1:8" ht="14.1" customHeight="1">
      <c r="D11" s="7"/>
      <c r="E11" s="7"/>
    </row>
  </sheetData>
  <sortState ref="G2:H10">
    <sortCondition ref="H2:H10"/>
  </sortState>
  <mergeCells count="1">
    <mergeCell ref="C1:E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C1" sqref="C1:E1"/>
    </sheetView>
  </sheetViews>
  <sheetFormatPr defaultColWidth="8.625" defaultRowHeight="14.1" customHeight="1"/>
  <cols>
    <col min="2" max="2" width="14.625" customWidth="1"/>
    <col min="3" max="3" width="9.5" customWidth="1"/>
    <col min="4" max="4" width="10.5" customWidth="1"/>
    <col min="5" max="5" width="9.5" customWidth="1"/>
    <col min="8" max="8" width="20.75" customWidth="1"/>
  </cols>
  <sheetData>
    <row r="1" spans="1:10" ht="14.1" customHeight="1">
      <c r="C1" s="20" t="s">
        <v>66</v>
      </c>
      <c r="D1" s="20"/>
      <c r="E1" s="20"/>
    </row>
    <row r="2" spans="1:10" ht="14.1" customHeight="1">
      <c r="B2" t="s">
        <v>14</v>
      </c>
      <c r="C2" t="s">
        <v>15</v>
      </c>
      <c r="D2" t="s">
        <v>16</v>
      </c>
      <c r="E2" t="s">
        <v>17</v>
      </c>
      <c r="H2" s="5" t="s">
        <v>18</v>
      </c>
      <c r="I2" s="5" t="s">
        <v>19</v>
      </c>
    </row>
    <row r="3" spans="1:10" ht="14.1" customHeight="1">
      <c r="A3" t="str">
        <f>INDEX('3996'!A:A,MATCH('37534'!B3,'3996'!B:B,0))</f>
        <v>6-ferrulloylcatalpol</v>
      </c>
      <c r="B3" t="s">
        <v>23</v>
      </c>
      <c r="C3">
        <v>-8.1</v>
      </c>
      <c r="D3">
        <v>-8.4</v>
      </c>
      <c r="E3">
        <v>-8.4</v>
      </c>
      <c r="H3" s="9" t="s">
        <v>20</v>
      </c>
      <c r="I3" s="10">
        <v>-8.4</v>
      </c>
      <c r="J3" s="7"/>
    </row>
    <row r="4" spans="1:10" ht="14.1" customHeight="1">
      <c r="A4" t="str">
        <f>INDEX('3996'!A:A,MATCH('37534'!B4,'3996'!B:B,0))</f>
        <v>6-cinnamoylcatalpol</v>
      </c>
      <c r="B4" t="s">
        <v>21</v>
      </c>
      <c r="C4">
        <v>-7.6</v>
      </c>
      <c r="D4">
        <v>-8.8000000000000007</v>
      </c>
      <c r="E4">
        <v>-8.8000000000000007</v>
      </c>
      <c r="H4" s="10" t="s">
        <v>22</v>
      </c>
      <c r="I4" s="10">
        <v>-8.3000000000000007</v>
      </c>
      <c r="J4" s="7"/>
    </row>
    <row r="5" spans="1:10" ht="14.1" customHeight="1">
      <c r="A5" t="str">
        <f>INDEX('3996'!A:A,MATCH('37534'!B5,'3996'!B:B,0))</f>
        <v>6-vannilloylcatalpol</v>
      </c>
      <c r="B5" t="s">
        <v>28</v>
      </c>
      <c r="C5">
        <v>-7.5</v>
      </c>
      <c r="D5">
        <v>-7.6</v>
      </c>
      <c r="E5">
        <v>-7.6</v>
      </c>
      <c r="H5" s="6" t="s">
        <v>27</v>
      </c>
      <c r="I5" s="6">
        <v>-7.6</v>
      </c>
    </row>
    <row r="6" spans="1:10" ht="14.1" customHeight="1">
      <c r="A6" t="str">
        <f>INDEX('3996'!A:A,MATCH('37534'!B6,'3996'!B:B,0))</f>
        <v>Catalpol</v>
      </c>
      <c r="B6" t="s">
        <v>26</v>
      </c>
      <c r="C6">
        <v>-6.5</v>
      </c>
      <c r="D6">
        <v>-6.8</v>
      </c>
      <c r="E6">
        <v>-6.8</v>
      </c>
      <c r="H6" s="6" t="s">
        <v>29</v>
      </c>
      <c r="I6" s="6">
        <v>-7.1</v>
      </c>
    </row>
    <row r="7" spans="1:10" ht="14.1" customHeight="1">
      <c r="A7" t="str">
        <f>INDEX('3996'!A:A,MATCH('37534'!B7,'3996'!B:B,0))</f>
        <v>Cinnamic acid</v>
      </c>
      <c r="B7" t="s">
        <v>31</v>
      </c>
      <c r="C7">
        <v>-5.6</v>
      </c>
      <c r="D7">
        <v>-5.8</v>
      </c>
      <c r="E7">
        <v>-5.8</v>
      </c>
      <c r="H7" s="6" t="s">
        <v>24</v>
      </c>
      <c r="I7" s="13">
        <v>-7</v>
      </c>
    </row>
    <row r="8" spans="1:10" ht="14.1" customHeight="1">
      <c r="A8" t="str">
        <f>INDEX('3996'!A:A,MATCH('37534'!B8,'3996'!B:B,0))</f>
        <v>Vanillic acid</v>
      </c>
      <c r="B8" s="7" t="s">
        <v>33</v>
      </c>
      <c r="C8" s="7">
        <v>-5.4</v>
      </c>
      <c r="D8" s="7">
        <v>-5.6</v>
      </c>
      <c r="E8">
        <v>-5.6</v>
      </c>
      <c r="H8" s="6" t="s">
        <v>25</v>
      </c>
      <c r="I8" s="6">
        <v>-6.7</v>
      </c>
    </row>
    <row r="9" spans="1:10" ht="14.1" customHeight="1">
      <c r="A9" t="s">
        <v>24</v>
      </c>
      <c r="B9" s="7" t="s">
        <v>34</v>
      </c>
      <c r="C9" s="8">
        <v>-7.8</v>
      </c>
      <c r="D9" s="7">
        <v>-6.8</v>
      </c>
      <c r="E9">
        <v>-6.4</v>
      </c>
      <c r="H9" s="6" t="s">
        <v>30</v>
      </c>
      <c r="I9" s="6">
        <v>-5.7</v>
      </c>
    </row>
    <row r="10" spans="1:10" ht="14.1" customHeight="1">
      <c r="A10" t="s">
        <v>29</v>
      </c>
      <c r="B10" s="7" t="s">
        <v>35</v>
      </c>
      <c r="C10" s="7">
        <v>-6.8</v>
      </c>
      <c r="D10" s="7">
        <v>-7</v>
      </c>
      <c r="E10">
        <v>-7.6</v>
      </c>
      <c r="H10" s="6" t="s">
        <v>32</v>
      </c>
      <c r="I10" s="6">
        <v>-5.5</v>
      </c>
    </row>
  </sheetData>
  <sortState ref="H2:I10">
    <sortCondition ref="I2:I10"/>
  </sortState>
  <mergeCells count="1">
    <mergeCell ref="C1: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workbookViewId="0">
      <selection activeCell="C1" sqref="C1:E1"/>
    </sheetView>
  </sheetViews>
  <sheetFormatPr defaultColWidth="8.625" defaultRowHeight="14.1" customHeight="1"/>
  <cols>
    <col min="1" max="1" width="26.875" customWidth="1"/>
    <col min="2" max="2" width="19" customWidth="1"/>
    <col min="3" max="3" width="11.375" customWidth="1"/>
    <col min="4" max="4" width="9" customWidth="1"/>
    <col min="5" max="5" width="8.625" customWidth="1"/>
    <col min="8" max="8" width="24.25" customWidth="1"/>
  </cols>
  <sheetData>
    <row r="1" spans="1:10" ht="14.1" customHeight="1">
      <c r="C1" s="20" t="s">
        <v>66</v>
      </c>
      <c r="D1" s="20"/>
      <c r="E1" s="20"/>
    </row>
    <row r="2" spans="1:10" ht="14.1" customHeight="1">
      <c r="B2" t="s">
        <v>14</v>
      </c>
      <c r="C2" t="s">
        <v>15</v>
      </c>
      <c r="D2" t="s">
        <v>16</v>
      </c>
      <c r="E2" t="s">
        <v>17</v>
      </c>
      <c r="H2" s="5" t="s">
        <v>18</v>
      </c>
      <c r="I2" s="5" t="s">
        <v>19</v>
      </c>
    </row>
    <row r="3" spans="1:10" ht="14.1" customHeight="1">
      <c r="A3" t="str">
        <f>INDEX('3996'!A:A,MATCH('48592'!B3,'3996'!B:B,0))</f>
        <v>6-ferrulloylcatalpol</v>
      </c>
      <c r="B3" t="s">
        <v>23</v>
      </c>
      <c r="C3">
        <v>-8.1</v>
      </c>
      <c r="D3">
        <v>-7.9</v>
      </c>
      <c r="E3">
        <v>-7.7</v>
      </c>
      <c r="H3" s="9" t="s">
        <v>24</v>
      </c>
      <c r="I3" s="10">
        <v>-8</v>
      </c>
      <c r="J3" s="7"/>
    </row>
    <row r="4" spans="1:10" ht="14.1" customHeight="1">
      <c r="A4" t="str">
        <f>INDEX('3996'!A:A,MATCH('48592'!B4,'3996'!B:B,0))</f>
        <v>6-cinnamoylcatalpol</v>
      </c>
      <c r="B4" t="s">
        <v>21</v>
      </c>
      <c r="C4">
        <v>-7.9</v>
      </c>
      <c r="D4">
        <v>-7.7</v>
      </c>
      <c r="E4">
        <v>-7.9</v>
      </c>
      <c r="H4" s="10" t="s">
        <v>22</v>
      </c>
      <c r="I4" s="10">
        <v>-7.9</v>
      </c>
      <c r="J4" s="7"/>
    </row>
    <row r="5" spans="1:10" ht="14.1" customHeight="1">
      <c r="A5" t="str">
        <f>INDEX('3996'!A:A,MATCH('48592'!B5,'3996'!B:B,0))</f>
        <v>6-vannilloylcatalpol</v>
      </c>
      <c r="B5" t="s">
        <v>28</v>
      </c>
      <c r="C5">
        <v>-7.8</v>
      </c>
      <c r="D5">
        <v>-7.8</v>
      </c>
      <c r="E5">
        <v>-7.8</v>
      </c>
      <c r="H5" s="6" t="s">
        <v>20</v>
      </c>
      <c r="I5" s="6">
        <v>-7.8</v>
      </c>
    </row>
    <row r="6" spans="1:10" ht="14.1" customHeight="1">
      <c r="A6" t="str">
        <f>INDEX('3996'!A:A,MATCH('48592'!B6,'3996'!B:B,0))</f>
        <v>Catalpol</v>
      </c>
      <c r="B6" t="s">
        <v>26</v>
      </c>
      <c r="C6">
        <v>-6.8</v>
      </c>
      <c r="D6">
        <v>-7</v>
      </c>
      <c r="E6">
        <v>-7</v>
      </c>
      <c r="H6" s="6" t="s">
        <v>27</v>
      </c>
      <c r="I6" s="6">
        <v>-7.8</v>
      </c>
    </row>
    <row r="7" spans="1:10" ht="14.1" customHeight="1">
      <c r="A7" t="str">
        <f>INDEX('3996'!A:A,MATCH('48592'!B7,'3996'!B:B,0))</f>
        <v>Cinnamic acid</v>
      </c>
      <c r="B7" t="s">
        <v>31</v>
      </c>
      <c r="C7">
        <v>-5.9</v>
      </c>
      <c r="D7">
        <v>-5.9</v>
      </c>
      <c r="E7">
        <v>-5.8</v>
      </c>
      <c r="H7" s="6" t="s">
        <v>29</v>
      </c>
      <c r="I7" s="6">
        <v>-7.7</v>
      </c>
    </row>
    <row r="8" spans="1:10" ht="14.1" customHeight="1">
      <c r="A8" t="str">
        <f>INDEX('3996'!A:A,MATCH('48592'!B8,'3996'!B:B,0))</f>
        <v>Vanillic acid</v>
      </c>
      <c r="B8" t="s">
        <v>33</v>
      </c>
      <c r="C8">
        <v>-5.5</v>
      </c>
      <c r="D8">
        <v>-5.5</v>
      </c>
      <c r="E8">
        <v>-5.5</v>
      </c>
      <c r="H8" s="6" t="s">
        <v>25</v>
      </c>
      <c r="I8" s="6">
        <v>-6.9</v>
      </c>
    </row>
    <row r="9" spans="1:10" ht="14.1" customHeight="1">
      <c r="A9" t="s">
        <v>24</v>
      </c>
      <c r="B9" t="s">
        <v>34</v>
      </c>
      <c r="C9">
        <v>-8.4</v>
      </c>
      <c r="D9">
        <v>-8</v>
      </c>
      <c r="E9">
        <v>-7.6</v>
      </c>
      <c r="H9" s="6" t="s">
        <v>30</v>
      </c>
      <c r="I9" s="6">
        <v>-5.9</v>
      </c>
    </row>
    <row r="10" spans="1:10" ht="14.1" customHeight="1">
      <c r="A10" t="s">
        <v>29</v>
      </c>
      <c r="B10" t="s">
        <v>35</v>
      </c>
      <c r="C10">
        <v>-7.8</v>
      </c>
      <c r="D10">
        <v>-8</v>
      </c>
      <c r="E10">
        <v>-7.2</v>
      </c>
      <c r="H10" s="6" t="s">
        <v>32</v>
      </c>
      <c r="I10" s="6">
        <v>-5.5</v>
      </c>
    </row>
    <row r="12" spans="1:10" ht="14.1" customHeight="1">
      <c r="A12" s="14" t="s">
        <v>36</v>
      </c>
      <c r="B12" s="14"/>
      <c r="C12" s="14"/>
      <c r="D12" s="14"/>
      <c r="E12" s="11"/>
    </row>
    <row r="13" spans="1:10" ht="14.1" customHeight="1">
      <c r="A13" s="12" t="s">
        <v>37</v>
      </c>
      <c r="B13" s="12" t="s">
        <v>38</v>
      </c>
      <c r="C13" s="12" t="s">
        <v>39</v>
      </c>
      <c r="D13" s="12" t="s">
        <v>40</v>
      </c>
    </row>
    <row r="14" spans="1:10" ht="14.1" customHeight="1">
      <c r="A14" s="6" t="s">
        <v>41</v>
      </c>
      <c r="B14" s="6">
        <v>2.29</v>
      </c>
      <c r="C14" s="6">
        <v>2.99</v>
      </c>
      <c r="D14" s="6">
        <v>125.83</v>
      </c>
    </row>
    <row r="15" spans="1:10" ht="14.1" customHeight="1">
      <c r="A15" s="6" t="s">
        <v>42</v>
      </c>
      <c r="B15" s="6">
        <v>2.29</v>
      </c>
      <c r="C15" s="6">
        <v>3.19</v>
      </c>
      <c r="D15" s="6">
        <v>161.01</v>
      </c>
    </row>
    <row r="16" spans="1:10" ht="14.1" customHeight="1">
      <c r="A16" s="6" t="s">
        <v>43</v>
      </c>
      <c r="B16" s="6">
        <v>2.13</v>
      </c>
      <c r="C16" s="6">
        <v>2.94</v>
      </c>
      <c r="D16" s="6">
        <v>139.32</v>
      </c>
    </row>
    <row r="17" spans="1:4" ht="14.1" customHeight="1">
      <c r="A17" s="6" t="s">
        <v>44</v>
      </c>
      <c r="B17" s="6">
        <v>2.1800000000000002</v>
      </c>
      <c r="C17" s="6">
        <v>3.1</v>
      </c>
      <c r="D17" s="6">
        <v>150.68</v>
      </c>
    </row>
    <row r="18" spans="1:4" ht="14.1" customHeight="1">
      <c r="A18" s="6" t="s">
        <v>45</v>
      </c>
      <c r="B18" s="6">
        <v>1.94</v>
      </c>
      <c r="C18" s="6">
        <v>2.81</v>
      </c>
      <c r="D18" s="6">
        <v>145.31</v>
      </c>
    </row>
    <row r="19" spans="1:4" ht="14.1" customHeight="1">
      <c r="A19" s="6" t="s">
        <v>46</v>
      </c>
      <c r="B19" s="6">
        <v>2.93</v>
      </c>
      <c r="C19" s="6">
        <v>3.48</v>
      </c>
      <c r="D19" s="6">
        <v>116.91</v>
      </c>
    </row>
    <row r="20" spans="1:4" ht="14.1" customHeight="1">
      <c r="A20" s="6" t="s">
        <v>47</v>
      </c>
      <c r="B20" s="6">
        <v>2.69</v>
      </c>
      <c r="C20" s="6">
        <v>3.25</v>
      </c>
      <c r="D20" s="6">
        <v>115.08</v>
      </c>
    </row>
    <row r="22" spans="1:4" ht="14.1" customHeight="1">
      <c r="A22" s="15" t="s">
        <v>48</v>
      </c>
      <c r="B22" s="16"/>
      <c r="C22" s="16"/>
      <c r="D22" s="17"/>
    </row>
    <row r="23" spans="1:4" ht="14.1" customHeight="1">
      <c r="A23" s="6" t="s">
        <v>49</v>
      </c>
      <c r="B23" s="6" t="s">
        <v>50</v>
      </c>
      <c r="C23" s="6" t="s">
        <v>51</v>
      </c>
      <c r="D23" s="6" t="s">
        <v>52</v>
      </c>
    </row>
    <row r="24" spans="1:4" ht="14.1" customHeight="1">
      <c r="A24" s="6" t="s">
        <v>53</v>
      </c>
      <c r="B24" s="6">
        <v>3.9</v>
      </c>
      <c r="C24" s="6">
        <v>2090</v>
      </c>
      <c r="D24" s="6">
        <v>1027</v>
      </c>
    </row>
    <row r="25" spans="1:4" ht="14.1" customHeight="1">
      <c r="A25" s="6" t="s">
        <v>44</v>
      </c>
      <c r="B25" s="6">
        <v>3.45</v>
      </c>
      <c r="C25" s="6">
        <v>2099</v>
      </c>
      <c r="D25" s="6">
        <v>1479</v>
      </c>
    </row>
    <row r="27" spans="1:4" ht="14.1" customHeight="1">
      <c r="A27" s="15" t="s">
        <v>54</v>
      </c>
      <c r="B27" s="16"/>
      <c r="C27" s="16"/>
      <c r="D27" s="17"/>
    </row>
    <row r="28" spans="1:4" ht="14.1" customHeight="1">
      <c r="A28" s="6" t="s">
        <v>49</v>
      </c>
      <c r="B28" s="6" t="s">
        <v>50</v>
      </c>
      <c r="C28" s="6" t="s">
        <v>55</v>
      </c>
      <c r="D28" s="6" t="s">
        <v>56</v>
      </c>
    </row>
    <row r="29" spans="1:4" ht="14.1" customHeight="1">
      <c r="A29" s="6" t="s">
        <v>57</v>
      </c>
      <c r="B29" s="6">
        <v>4.99</v>
      </c>
      <c r="C29" s="6" t="s">
        <v>58</v>
      </c>
      <c r="D29" s="6" t="s">
        <v>59</v>
      </c>
    </row>
  </sheetData>
  <mergeCells count="4">
    <mergeCell ref="A12:D12"/>
    <mergeCell ref="A22:D22"/>
    <mergeCell ref="A27:D27"/>
    <mergeCell ref="C1:E1"/>
  </mergeCells>
  <pageMargins left="0.7" right="0.7" top="0.75" bottom="0.75" header="0.3" footer="0.3"/>
  <pageSetup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C19" sqref="C19"/>
    </sheetView>
  </sheetViews>
  <sheetFormatPr defaultColWidth="8.625" defaultRowHeight="14.1" customHeight="1"/>
  <cols>
    <col min="1" max="1" width="26.875" customWidth="1"/>
    <col min="2" max="2" width="17.75" customWidth="1"/>
    <col min="3" max="3" width="9.5" customWidth="1"/>
    <col min="4" max="4" width="10" customWidth="1"/>
    <col min="5" max="5" width="10.5" customWidth="1"/>
    <col min="8" max="8" width="22.625" customWidth="1"/>
  </cols>
  <sheetData>
    <row r="1" spans="1:9" ht="14.1" customHeight="1">
      <c r="C1" s="20" t="s">
        <v>66</v>
      </c>
      <c r="D1" s="20"/>
      <c r="E1" s="20"/>
    </row>
    <row r="2" spans="1:9" ht="14.1" customHeight="1">
      <c r="B2" t="s">
        <v>14</v>
      </c>
      <c r="C2" t="s">
        <v>15</v>
      </c>
      <c r="D2" t="s">
        <v>16</v>
      </c>
      <c r="E2" t="s">
        <v>17</v>
      </c>
      <c r="H2" s="5" t="s">
        <v>18</v>
      </c>
      <c r="I2" s="5" t="s">
        <v>19</v>
      </c>
    </row>
    <row r="3" spans="1:9" ht="14.1" customHeight="1">
      <c r="A3" t="str">
        <f>INDEX('3996'!A:A,MATCH('59938'!B3,'3996'!B:B,0))</f>
        <v>6-vannilloylcatalpol</v>
      </c>
      <c r="B3" t="s">
        <v>28</v>
      </c>
      <c r="C3">
        <v>-7.1</v>
      </c>
      <c r="D3">
        <v>-6.8</v>
      </c>
      <c r="E3">
        <v>-6.7</v>
      </c>
      <c r="H3" s="6" t="s">
        <v>27</v>
      </c>
      <c r="I3" s="6">
        <v>-6.9</v>
      </c>
    </row>
    <row r="4" spans="1:9" ht="14.1" customHeight="1">
      <c r="A4" t="str">
        <f>INDEX('3996'!A:A,MATCH('59938'!B4,'3996'!B:B,0))</f>
        <v>6-ferrulloylcatalpol</v>
      </c>
      <c r="B4" t="s">
        <v>23</v>
      </c>
      <c r="C4">
        <v>-6.6</v>
      </c>
      <c r="D4">
        <v>-6.7</v>
      </c>
      <c r="E4">
        <v>-6.3</v>
      </c>
      <c r="H4" s="6" t="s">
        <v>20</v>
      </c>
      <c r="I4" s="6">
        <v>-6.6</v>
      </c>
    </row>
    <row r="5" spans="1:9" ht="14.1" customHeight="1">
      <c r="A5" t="str">
        <f>INDEX('3996'!A:A,MATCH('59938'!B5,'3996'!B:B,0))</f>
        <v>6-cinnamoylcatalpol</v>
      </c>
      <c r="B5" t="s">
        <v>21</v>
      </c>
      <c r="C5">
        <v>-6.3</v>
      </c>
      <c r="D5">
        <v>-7.2</v>
      </c>
      <c r="E5">
        <v>-6.4</v>
      </c>
      <c r="H5" s="6" t="s">
        <v>22</v>
      </c>
      <c r="I5" s="6">
        <v>-6.5</v>
      </c>
    </row>
    <row r="6" spans="1:9" ht="14.1" customHeight="1">
      <c r="A6" t="str">
        <f>INDEX('3996'!A:A,MATCH('59938'!B6,'3996'!B:B,0))</f>
        <v>Catalpol</v>
      </c>
      <c r="B6" t="s">
        <v>26</v>
      </c>
      <c r="C6">
        <v>-5.8</v>
      </c>
      <c r="D6">
        <v>-5.5</v>
      </c>
      <c r="E6">
        <v>-5.8</v>
      </c>
      <c r="H6" s="6" t="s">
        <v>29</v>
      </c>
      <c r="I6" s="6">
        <v>-6.1</v>
      </c>
    </row>
    <row r="7" spans="1:9" ht="14.1" customHeight="1">
      <c r="A7" t="str">
        <f>INDEX('3996'!A:A,MATCH('59938'!B7,'3996'!B:B,0))</f>
        <v>Cinnamic acid</v>
      </c>
      <c r="B7" t="s">
        <v>31</v>
      </c>
      <c r="C7">
        <v>-5.3</v>
      </c>
      <c r="D7">
        <v>-5.3</v>
      </c>
      <c r="E7">
        <v>-5.3</v>
      </c>
      <c r="H7" s="6" t="s">
        <v>24</v>
      </c>
      <c r="I7" s="6">
        <v>-6</v>
      </c>
    </row>
    <row r="8" spans="1:9" ht="14.1" customHeight="1">
      <c r="A8" t="str">
        <f>INDEX('3996'!A:A,MATCH('59938'!B8,'3996'!B:B,0))</f>
        <v>Vanillic acid</v>
      </c>
      <c r="B8" s="7" t="s">
        <v>33</v>
      </c>
      <c r="C8" s="7">
        <v>-4.9000000000000004</v>
      </c>
      <c r="D8" s="7">
        <v>-4.9000000000000004</v>
      </c>
      <c r="E8">
        <v>-4.8</v>
      </c>
      <c r="H8" s="6" t="s">
        <v>25</v>
      </c>
      <c r="I8" s="6">
        <v>-5.7</v>
      </c>
    </row>
    <row r="9" spans="1:9" ht="14.1" customHeight="1">
      <c r="A9" t="s">
        <v>24</v>
      </c>
      <c r="B9" s="7" t="s">
        <v>34</v>
      </c>
      <c r="C9" s="8">
        <v>-6.3</v>
      </c>
      <c r="D9" s="7">
        <v>-5.7</v>
      </c>
      <c r="E9">
        <v>-5.9</v>
      </c>
      <c r="H9" s="6" t="s">
        <v>30</v>
      </c>
      <c r="I9" s="6">
        <v>-5.3</v>
      </c>
    </row>
    <row r="10" spans="1:9" ht="14.1" customHeight="1">
      <c r="A10" t="s">
        <v>29</v>
      </c>
      <c r="B10" s="7" t="s">
        <v>35</v>
      </c>
      <c r="C10" s="7">
        <v>-6.5</v>
      </c>
      <c r="D10" s="7">
        <v>-5.8</v>
      </c>
      <c r="E10">
        <v>-6</v>
      </c>
      <c r="H10" s="6" t="s">
        <v>32</v>
      </c>
      <c r="I10" s="6">
        <v>-4.9000000000000004</v>
      </c>
    </row>
    <row r="11" spans="1:9" ht="14.1" customHeight="1">
      <c r="B11" s="7"/>
      <c r="C11" s="7"/>
      <c r="D11" s="7"/>
    </row>
  </sheetData>
  <sortState ref="H2:I10">
    <sortCondition ref="I2:I10"/>
  </sortState>
  <mergeCells count="1">
    <mergeCell ref="C1:E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D14" sqref="D14"/>
    </sheetView>
  </sheetViews>
  <sheetFormatPr defaultColWidth="9" defaultRowHeight="13.5"/>
  <cols>
    <col min="1" max="1" width="20" customWidth="1"/>
    <col min="2" max="2" width="15.125" customWidth="1"/>
    <col min="3" max="3" width="14.625" customWidth="1"/>
  </cols>
  <sheetData>
    <row r="1" spans="1:6" ht="14.25">
      <c r="A1" s="1" t="s">
        <v>60</v>
      </c>
      <c r="B1" s="1" t="s">
        <v>37</v>
      </c>
      <c r="C1" s="1" t="s">
        <v>61</v>
      </c>
    </row>
    <row r="2" spans="1:6" ht="15">
      <c r="A2" s="18" t="s">
        <v>36</v>
      </c>
      <c r="B2" s="2" t="s">
        <v>41</v>
      </c>
      <c r="C2" s="2">
        <v>2.99</v>
      </c>
      <c r="F2" s="3" t="s">
        <v>62</v>
      </c>
    </row>
    <row r="3" spans="1:6" ht="14.25">
      <c r="A3" s="18"/>
      <c r="B3" s="2" t="s">
        <v>42</v>
      </c>
      <c r="C3" s="2">
        <v>3.19</v>
      </c>
    </row>
    <row r="4" spans="1:6" ht="14.25">
      <c r="A4" s="18"/>
      <c r="B4" s="2" t="s">
        <v>43</v>
      </c>
      <c r="C4" s="2">
        <v>2.94</v>
      </c>
    </row>
    <row r="5" spans="1:6" ht="14.25">
      <c r="A5" s="18"/>
      <c r="B5" s="2" t="s">
        <v>44</v>
      </c>
      <c r="C5" s="2">
        <v>3.1</v>
      </c>
    </row>
    <row r="6" spans="1:6" ht="14.25">
      <c r="A6" s="18"/>
      <c r="B6" s="2" t="s">
        <v>45</v>
      </c>
      <c r="C6" s="2">
        <v>2.81</v>
      </c>
    </row>
    <row r="7" spans="1:6" ht="14.25">
      <c r="A7" s="18"/>
      <c r="B7" s="2" t="s">
        <v>63</v>
      </c>
      <c r="C7" s="2">
        <v>2.85</v>
      </c>
    </row>
    <row r="8" spans="1:6" ht="14.25">
      <c r="A8" s="18"/>
      <c r="B8" s="2" t="s">
        <v>47</v>
      </c>
      <c r="C8" s="2">
        <v>3.25</v>
      </c>
    </row>
    <row r="9" spans="1:6" ht="14.25">
      <c r="A9" s="18" t="s">
        <v>64</v>
      </c>
      <c r="B9" s="2" t="s">
        <v>53</v>
      </c>
      <c r="C9" s="2">
        <v>3.9</v>
      </c>
    </row>
    <row r="10" spans="1:6" ht="14.25">
      <c r="A10" s="18"/>
      <c r="B10" s="2" t="s">
        <v>44</v>
      </c>
      <c r="C10" s="2">
        <v>3.45</v>
      </c>
    </row>
    <row r="11" spans="1:6" ht="14.25">
      <c r="A11" s="18"/>
      <c r="B11" s="2" t="s">
        <v>46</v>
      </c>
      <c r="C11" s="2">
        <v>3.48</v>
      </c>
    </row>
    <row r="12" spans="1:6" ht="14.25">
      <c r="A12" s="4" t="s">
        <v>65</v>
      </c>
      <c r="B12" s="2" t="s">
        <v>57</v>
      </c>
      <c r="C12" s="2">
        <v>2.89</v>
      </c>
    </row>
  </sheetData>
  <mergeCells count="2">
    <mergeCell ref="A2:A8"/>
    <mergeCell ref="A9:A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Legends</vt:lpstr>
      <vt:lpstr>AT domains</vt:lpstr>
      <vt:lpstr>3996</vt:lpstr>
      <vt:lpstr>16506</vt:lpstr>
      <vt:lpstr>34024</vt:lpstr>
      <vt:lpstr>37534</vt:lpstr>
      <vt:lpstr>48592</vt:lpstr>
      <vt:lpstr>59938</vt:lpstr>
      <vt:lpstr>48592 interactions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shilpa sharma</dc:creator>
  <cp:lastModifiedBy>user</cp:lastModifiedBy>
  <cp:revision>1</cp:revision>
  <dcterms:created xsi:type="dcterms:W3CDTF">2021-04-02T09:28:00Z</dcterms:created>
  <dcterms:modified xsi:type="dcterms:W3CDTF">2021-10-01T06:42:31Z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1033-11.2.0.10258</vt:lpwstr>
  </property>
  <property fmtid="{D5CDD505-2E9C-101B-9397-08002B2CF9AE}" pid="3" name="ICV">
    <vt:lpwstr>9CDDF77DF75D4EC991D8A4DB92A0B656</vt:lpwstr>
  </property>
</Properties>
</file>