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31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anshikasrivastava/Desktop/a3vax_ready_to_submit/"/>
    </mc:Choice>
  </mc:AlternateContent>
  <xr:revisionPtr revIDLastSave="0" documentId="13_ncr:1_{C1F035CF-FB3E-164E-83DA-1E4D20FB93C9}" xr6:coauthVersionLast="47" xr6:coauthVersionMax="47" xr10:uidLastSave="{00000000-0000-0000-0000-000000000000}"/>
  <bookViews>
    <workbookView xWindow="-38400" yWindow="-1000" windowWidth="38400" windowHeight="21600" firstSheet="5" activeTab="6" xr2:uid="{D16BA880-3FDF-D149-BB01-732EBCBBF57A}"/>
  </bookViews>
  <sheets>
    <sheet name="supp1" sheetId="13" r:id="rId1"/>
    <sheet name="supp2" sheetId="22" r:id="rId2"/>
    <sheet name="supp3" sheetId="21" r:id="rId3"/>
    <sheet name="supp4" sheetId="26" r:id="rId4"/>
    <sheet name="supp5" sheetId="1" r:id="rId5"/>
    <sheet name="supp6" sheetId="2" r:id="rId6"/>
    <sheet name="supp7" sheetId="8" r:id="rId7"/>
    <sheet name="supp8" sheetId="9" r:id="rId8"/>
    <sheet name="supp9" sheetId="10" r:id="rId9"/>
    <sheet name="supp10" sheetId="3" r:id="rId10"/>
    <sheet name="supp11" sheetId="18" r:id="rId11"/>
    <sheet name="supp12" sheetId="17" r:id="rId12"/>
    <sheet name="supp13" sheetId="19" r:id="rId13"/>
    <sheet name="supp14" sheetId="27" r:id="rId14"/>
    <sheet name="supp15" sheetId="33" r:id="rId15"/>
    <sheet name="supp16" sheetId="34" r:id="rId16"/>
    <sheet name="supp17" sheetId="29" r:id="rId17"/>
    <sheet name="supp18" sheetId="20" r:id="rId18"/>
    <sheet name="supp19" sheetId="24" r:id="rId19"/>
    <sheet name="supp20" sheetId="42" r:id="rId20"/>
    <sheet name="supp21" sheetId="43" r:id="rId21"/>
    <sheet name="supp22" sheetId="39" r:id="rId22"/>
    <sheet name="supp 23" sheetId="45" r:id="rId23"/>
    <sheet name="supp24" sheetId="44" r:id="rId24"/>
    <sheet name="supp25" sheetId="40" r:id="rId25"/>
    <sheet name="supp26" sheetId="25" r:id="rId26"/>
  </sheets>
  <definedNames>
    <definedName name="_xlnm._FilterDatabase" localSheetId="22" hidden="1">'supp 23'!$A$5:$W$329</definedName>
    <definedName name="_xlnm._FilterDatabase" localSheetId="16" hidden="1">supp17!$A$3:$T$3</definedName>
    <definedName name="_xlnm._FilterDatabase" localSheetId="19" hidden="1">supp20!$A$93:$R$93</definedName>
    <definedName name="_xlnm._FilterDatabase" localSheetId="20" hidden="1">supp21!$A$93:$J$93</definedName>
    <definedName name="_xlnm._FilterDatabase" localSheetId="4" hidden="1">supp5!$A$2:$G$309</definedName>
    <definedName name="_xlnm._FilterDatabase" localSheetId="5" hidden="1">supp6!$A$2:$H$2</definedName>
    <definedName name="_xlnm._FilterDatabase" localSheetId="6" hidden="1">supp7!$A$3:$K$371</definedName>
    <definedName name="_xlnm._FilterDatabase" localSheetId="7" hidden="1">supp8!$A$2:$U$219</definedName>
    <definedName name="_xlnm._FilterDatabase" localSheetId="8" hidden="1">supp9!$A$2:$R$327</definedName>
    <definedName name="_xlnm.Print_Area" localSheetId="6">supp7!$A$1:$H$371</definedName>
  </definedNames>
  <calcPr calcId="191028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29" l="1"/>
  <c r="F15" i="29"/>
  <c r="F14" i="29"/>
  <c r="F13" i="29"/>
  <c r="F12" i="29"/>
  <c r="F11" i="29"/>
  <c r="F10" i="29"/>
  <c r="F9" i="29"/>
  <c r="F8" i="29"/>
  <c r="F7" i="29"/>
  <c r="F6" i="29"/>
  <c r="F5" i="29"/>
  <c r="F4" i="29"/>
  <c r="F49" i="29"/>
  <c r="F48" i="29"/>
  <c r="F47" i="29"/>
  <c r="F46" i="29"/>
  <c r="F45" i="29"/>
  <c r="F44" i="29"/>
  <c r="F43" i="29"/>
  <c r="F42" i="29"/>
  <c r="F41" i="29"/>
  <c r="F40" i="29"/>
  <c r="F39" i="29"/>
  <c r="F38" i="29"/>
  <c r="F37" i="29"/>
  <c r="F36" i="29"/>
  <c r="F35" i="29"/>
  <c r="F34" i="29"/>
  <c r="F33" i="29"/>
  <c r="F32" i="29"/>
  <c r="F31" i="29"/>
  <c r="F30" i="29"/>
  <c r="F29" i="29"/>
  <c r="F28" i="29"/>
  <c r="F27" i="29"/>
  <c r="F26" i="29"/>
  <c r="F25" i="29"/>
  <c r="F24" i="29"/>
  <c r="F23" i="29"/>
  <c r="F22" i="29"/>
  <c r="F21" i="29"/>
  <c r="F20" i="29"/>
  <c r="F19" i="29"/>
  <c r="F18" i="29"/>
  <c r="F17" i="29"/>
  <c r="F72" i="29"/>
  <c r="F71" i="29"/>
  <c r="F70" i="29"/>
  <c r="F69" i="29"/>
  <c r="F68" i="29"/>
  <c r="F67" i="29"/>
  <c r="F66" i="29"/>
  <c r="F65" i="29"/>
  <c r="F64" i="29"/>
  <c r="F63" i="29"/>
  <c r="F62" i="29"/>
  <c r="F61" i="29"/>
  <c r="F60" i="29"/>
  <c r="F59" i="29"/>
  <c r="F58" i="29"/>
  <c r="F57" i="29"/>
  <c r="F56" i="29"/>
  <c r="F55" i="29"/>
  <c r="F54" i="29"/>
  <c r="F53" i="29"/>
  <c r="F52" i="29"/>
  <c r="F51" i="29"/>
  <c r="F50" i="29"/>
  <c r="F73" i="29"/>
  <c r="E72" i="29"/>
  <c r="E71" i="29"/>
  <c r="E70" i="29"/>
  <c r="E69" i="29"/>
  <c r="E68" i="29"/>
  <c r="E67" i="29"/>
  <c r="E66" i="29"/>
  <c r="E65" i="29"/>
  <c r="E64" i="29"/>
  <c r="E63" i="29"/>
  <c r="E62" i="29"/>
  <c r="E61" i="29"/>
  <c r="E60" i="29"/>
  <c r="E59" i="29"/>
  <c r="E58" i="29"/>
  <c r="E57" i="29"/>
  <c r="E56" i="29"/>
  <c r="E55" i="29"/>
  <c r="E54" i="29"/>
  <c r="E53" i="29"/>
  <c r="E52" i="29"/>
  <c r="E51" i="29"/>
  <c r="E50" i="29"/>
  <c r="E49" i="29"/>
  <c r="E48" i="29"/>
  <c r="E47" i="29"/>
  <c r="E46" i="29"/>
  <c r="E45" i="29"/>
  <c r="E44" i="29"/>
  <c r="E43" i="29"/>
  <c r="E42" i="29"/>
  <c r="E41" i="29"/>
  <c r="E40" i="29"/>
  <c r="E39" i="29"/>
  <c r="E38" i="29"/>
  <c r="E37" i="29"/>
  <c r="E36" i="29"/>
  <c r="E35" i="29"/>
  <c r="E34" i="29"/>
  <c r="E33" i="29"/>
  <c r="E32" i="29"/>
  <c r="E31" i="29"/>
  <c r="E30" i="29"/>
  <c r="E29" i="29"/>
  <c r="E28" i="29"/>
  <c r="E27" i="29"/>
  <c r="E26" i="29"/>
  <c r="E25" i="29"/>
  <c r="E24" i="29"/>
  <c r="E23" i="29"/>
  <c r="E22" i="29"/>
  <c r="E21" i="29"/>
  <c r="E20" i="29"/>
  <c r="E19" i="29"/>
  <c r="E18" i="29"/>
  <c r="E17" i="29"/>
  <c r="E16" i="29"/>
  <c r="E15" i="29"/>
  <c r="E14" i="29"/>
  <c r="E13" i="29"/>
  <c r="E12" i="29"/>
  <c r="E11" i="29"/>
  <c r="E10" i="29"/>
  <c r="E9" i="29"/>
  <c r="E8" i="29"/>
  <c r="E7" i="29"/>
  <c r="E6" i="29"/>
  <c r="E5" i="29"/>
  <c r="E4" i="29"/>
  <c r="E73" i="29"/>
  <c r="H40" i="29"/>
  <c r="H39" i="29"/>
  <c r="H38" i="29"/>
  <c r="H37" i="29"/>
  <c r="H36" i="29"/>
  <c r="H35" i="29"/>
  <c r="H34" i="29"/>
  <c r="H33" i="29"/>
  <c r="H32" i="29"/>
  <c r="H31" i="29"/>
  <c r="H30" i="29"/>
  <c r="H29" i="29"/>
  <c r="H28" i="29"/>
  <c r="H27" i="29"/>
  <c r="H26" i="29"/>
  <c r="H25" i="29"/>
  <c r="H24" i="29"/>
  <c r="H23" i="29"/>
  <c r="H22" i="29"/>
  <c r="H21" i="29"/>
  <c r="H20" i="29"/>
  <c r="H19" i="29"/>
  <c r="H18" i="29"/>
  <c r="H17" i="29"/>
  <c r="H16" i="29"/>
  <c r="H15" i="29"/>
  <c r="H14" i="29"/>
  <c r="H13" i="29"/>
  <c r="H12" i="29"/>
  <c r="H11" i="29"/>
  <c r="H10" i="29"/>
  <c r="H9" i="29"/>
  <c r="H8" i="29"/>
  <c r="H7" i="29"/>
  <c r="H6" i="29"/>
  <c r="H5" i="29"/>
  <c r="H4" i="29"/>
  <c r="H72" i="29"/>
  <c r="H71" i="29"/>
  <c r="H70" i="29"/>
  <c r="H69" i="29"/>
  <c r="H68" i="29"/>
  <c r="H67" i="29"/>
  <c r="H66" i="29"/>
  <c r="H65" i="29"/>
  <c r="H64" i="29"/>
  <c r="H63" i="29"/>
  <c r="H62" i="29"/>
  <c r="H61" i="29"/>
  <c r="H60" i="29"/>
  <c r="H59" i="29"/>
  <c r="H58" i="29"/>
  <c r="H57" i="29"/>
  <c r="H56" i="29"/>
  <c r="H55" i="29"/>
  <c r="H54" i="29"/>
  <c r="H53" i="29"/>
  <c r="H52" i="29"/>
  <c r="H51" i="29"/>
  <c r="H50" i="29"/>
  <c r="H49" i="29"/>
  <c r="H48" i="29"/>
  <c r="H47" i="29"/>
  <c r="H46" i="29"/>
  <c r="H45" i="29"/>
  <c r="H44" i="29"/>
  <c r="H43" i="29"/>
  <c r="H42" i="29"/>
  <c r="H41" i="29"/>
  <c r="H73" i="29"/>
  <c r="H4" i="8"/>
  <c r="D15" i="25"/>
  <c r="D16" i="25"/>
  <c r="D14" i="25"/>
  <c r="D13" i="25"/>
  <c r="D5" i="25"/>
  <c r="D6" i="25"/>
  <c r="D7" i="25"/>
  <c r="D8" i="25"/>
  <c r="D9" i="25"/>
  <c r="D10" i="25"/>
  <c r="D11" i="25"/>
  <c r="D12" i="25"/>
  <c r="D4" i="25"/>
  <c r="C4" i="26"/>
  <c r="C5" i="26"/>
  <c r="C6" i="26"/>
  <c r="C7" i="26"/>
  <c r="C8" i="26"/>
  <c r="C9" i="26"/>
  <c r="C10" i="26"/>
  <c r="C11" i="26"/>
  <c r="H3" i="10"/>
  <c r="H4" i="10"/>
  <c r="H5" i="10"/>
  <c r="H6" i="10"/>
  <c r="H7" i="10"/>
  <c r="H8" i="10"/>
  <c r="H9" i="10"/>
  <c r="H10" i="10"/>
  <c r="H11" i="10"/>
  <c r="H12" i="10"/>
  <c r="H13" i="10"/>
  <c r="H14" i="10"/>
  <c r="H15" i="10"/>
  <c r="H16" i="10"/>
  <c r="H17" i="10"/>
  <c r="H18" i="10"/>
  <c r="H19" i="10"/>
  <c r="H20" i="10"/>
  <c r="H21" i="10"/>
  <c r="H22" i="10"/>
  <c r="H23" i="10"/>
  <c r="H24" i="10"/>
  <c r="H25" i="10"/>
  <c r="H26" i="10"/>
  <c r="H27" i="10"/>
  <c r="H28" i="10"/>
  <c r="H29" i="10"/>
  <c r="H30" i="10"/>
  <c r="H31" i="10"/>
  <c r="H32" i="10"/>
  <c r="H33" i="10"/>
  <c r="H34" i="10"/>
  <c r="H35" i="10"/>
  <c r="H36" i="10"/>
  <c r="H37" i="10"/>
  <c r="H38" i="10"/>
  <c r="H39" i="10"/>
  <c r="H40" i="10"/>
  <c r="H41" i="10"/>
  <c r="H42" i="10"/>
  <c r="H43" i="10"/>
  <c r="H44" i="10"/>
  <c r="H45" i="10"/>
  <c r="H46" i="10"/>
  <c r="H47" i="10"/>
  <c r="H48" i="10"/>
  <c r="H49" i="10"/>
  <c r="H50" i="10"/>
  <c r="H51" i="10"/>
  <c r="H52" i="10"/>
  <c r="H53" i="10"/>
  <c r="H54" i="10"/>
  <c r="H55" i="10"/>
  <c r="H56" i="10"/>
  <c r="H57" i="10"/>
  <c r="H58" i="10"/>
  <c r="H59" i="10"/>
  <c r="H60" i="10"/>
  <c r="H61" i="10"/>
  <c r="H62" i="10"/>
  <c r="H63" i="10"/>
  <c r="H64" i="10"/>
  <c r="H65" i="10"/>
  <c r="H66" i="10"/>
  <c r="H67" i="10"/>
  <c r="H68" i="10"/>
  <c r="H69" i="10"/>
  <c r="H70" i="10"/>
  <c r="H71" i="10"/>
  <c r="H72" i="10"/>
  <c r="H73" i="10"/>
  <c r="H74" i="10"/>
  <c r="H75" i="10"/>
  <c r="H76" i="10"/>
  <c r="H77" i="10"/>
  <c r="H78" i="10"/>
  <c r="H79" i="10"/>
  <c r="H80" i="10"/>
  <c r="H81" i="10"/>
  <c r="H82" i="10"/>
  <c r="H83" i="10"/>
  <c r="H84" i="10"/>
  <c r="H85" i="10"/>
  <c r="H86" i="10"/>
  <c r="H87" i="10"/>
  <c r="H88" i="10"/>
  <c r="H89" i="10"/>
  <c r="H90" i="10"/>
  <c r="H91" i="10"/>
  <c r="H92" i="10"/>
  <c r="H93" i="10"/>
  <c r="H94" i="10"/>
  <c r="H95" i="10"/>
  <c r="H96" i="10"/>
  <c r="H97" i="10"/>
  <c r="H98" i="10"/>
  <c r="H99" i="10"/>
  <c r="H100" i="10"/>
  <c r="H101" i="10"/>
  <c r="H102" i="10"/>
  <c r="H103" i="10"/>
  <c r="H104" i="10"/>
  <c r="H105" i="10"/>
  <c r="H106" i="10"/>
  <c r="H107" i="10"/>
  <c r="H108" i="10"/>
  <c r="H109" i="10"/>
  <c r="H110" i="10"/>
  <c r="H111" i="10"/>
  <c r="H112" i="10"/>
  <c r="H113" i="10"/>
  <c r="H114" i="10"/>
  <c r="H115" i="10"/>
  <c r="H116" i="10"/>
  <c r="H117" i="10"/>
  <c r="H118" i="10"/>
  <c r="H119" i="10"/>
  <c r="H120" i="10"/>
  <c r="H121" i="10"/>
  <c r="H122" i="10"/>
  <c r="H123" i="10"/>
  <c r="H124" i="10"/>
  <c r="H125" i="10"/>
  <c r="H126" i="10"/>
  <c r="H127" i="10"/>
  <c r="H128" i="10"/>
  <c r="H129" i="10"/>
  <c r="H130" i="10"/>
  <c r="H131" i="10"/>
  <c r="H132" i="10"/>
  <c r="H133" i="10"/>
  <c r="H134" i="10"/>
  <c r="H135" i="10"/>
  <c r="H136" i="10"/>
  <c r="H137" i="10"/>
  <c r="H138" i="10"/>
  <c r="H139" i="10"/>
  <c r="H140" i="10"/>
  <c r="H141" i="10"/>
  <c r="H142" i="10"/>
  <c r="H143" i="10"/>
  <c r="H144" i="10"/>
  <c r="H145" i="10"/>
  <c r="H146" i="10"/>
  <c r="H147" i="10"/>
  <c r="H148" i="10"/>
  <c r="H149" i="10"/>
  <c r="H150" i="10"/>
  <c r="H151" i="10"/>
  <c r="H152" i="10"/>
  <c r="H153" i="10"/>
  <c r="H154" i="10"/>
  <c r="H155" i="10"/>
  <c r="H156" i="10"/>
  <c r="H157" i="10"/>
  <c r="H158" i="10"/>
  <c r="H159" i="10"/>
  <c r="H160" i="10"/>
  <c r="H161" i="10"/>
  <c r="H162" i="10"/>
  <c r="H163" i="10"/>
  <c r="H164" i="10"/>
  <c r="H165" i="10"/>
  <c r="H166" i="10"/>
  <c r="H167" i="10"/>
  <c r="H168" i="10"/>
  <c r="H169" i="10"/>
  <c r="H170" i="10"/>
  <c r="H171" i="10"/>
  <c r="H172" i="10"/>
  <c r="H173" i="10"/>
  <c r="H174" i="10"/>
  <c r="H175" i="10"/>
  <c r="H176" i="10"/>
  <c r="H177" i="10"/>
  <c r="H178" i="10"/>
  <c r="H179" i="10"/>
  <c r="H180" i="10"/>
  <c r="H181" i="10"/>
  <c r="H182" i="10"/>
  <c r="H183" i="10"/>
  <c r="H184" i="10"/>
  <c r="H185" i="10"/>
  <c r="H186" i="10"/>
  <c r="H187" i="10"/>
  <c r="H188" i="10"/>
  <c r="H189" i="10"/>
  <c r="H190" i="10"/>
  <c r="H191" i="10"/>
  <c r="H192" i="10"/>
  <c r="H193" i="10"/>
  <c r="H194" i="10"/>
  <c r="H195" i="10"/>
  <c r="H196" i="10"/>
  <c r="H197" i="10"/>
  <c r="H198" i="10"/>
  <c r="H199" i="10"/>
  <c r="H200" i="10"/>
  <c r="H201" i="10"/>
  <c r="H202" i="10"/>
  <c r="H203" i="10"/>
  <c r="H204" i="10"/>
  <c r="H205" i="10"/>
  <c r="H206" i="10"/>
  <c r="H207" i="10"/>
  <c r="H208" i="10"/>
  <c r="H209" i="10"/>
  <c r="H210" i="10"/>
  <c r="H211" i="10"/>
  <c r="H212" i="10"/>
  <c r="H213" i="10"/>
  <c r="H214" i="10"/>
  <c r="H215" i="10"/>
  <c r="H216" i="10"/>
  <c r="H217" i="10"/>
  <c r="H218" i="10"/>
  <c r="H219" i="10"/>
  <c r="H220" i="10"/>
  <c r="H221" i="10"/>
  <c r="H222" i="10"/>
  <c r="H223" i="10"/>
  <c r="H224" i="10"/>
  <c r="H225" i="10"/>
  <c r="H226" i="10"/>
  <c r="H227" i="10"/>
  <c r="H228" i="10"/>
  <c r="H229" i="10"/>
  <c r="H230" i="10"/>
  <c r="H231" i="10"/>
  <c r="H232" i="10"/>
  <c r="H233" i="10"/>
  <c r="H234" i="10"/>
  <c r="H235" i="10"/>
  <c r="H236" i="10"/>
  <c r="H237" i="10"/>
  <c r="H238" i="10"/>
  <c r="H239" i="10"/>
  <c r="H240" i="10"/>
  <c r="H241" i="10"/>
  <c r="H242" i="10"/>
  <c r="H243" i="10"/>
  <c r="H244" i="10"/>
  <c r="H245" i="10"/>
  <c r="H246" i="10"/>
  <c r="H247" i="10"/>
  <c r="H248" i="10"/>
  <c r="H249" i="10"/>
  <c r="H250" i="10"/>
  <c r="H251" i="10"/>
  <c r="H252" i="10"/>
  <c r="H253" i="10"/>
  <c r="H254" i="10"/>
  <c r="H255" i="10"/>
  <c r="H256" i="10"/>
  <c r="H257" i="10"/>
  <c r="H258" i="10"/>
  <c r="H259" i="10"/>
  <c r="H260" i="10"/>
  <c r="H261" i="10"/>
  <c r="H262" i="10"/>
  <c r="H263" i="10"/>
  <c r="H264" i="10"/>
  <c r="H265" i="10"/>
  <c r="H266" i="10"/>
  <c r="H267" i="10"/>
  <c r="H268" i="10"/>
  <c r="H269" i="10"/>
  <c r="H270" i="10"/>
  <c r="H271" i="10"/>
  <c r="H272" i="10"/>
  <c r="H273" i="10"/>
  <c r="H274" i="10"/>
  <c r="H275" i="10"/>
  <c r="H276" i="10"/>
  <c r="H277" i="10"/>
  <c r="H278" i="10"/>
  <c r="H279" i="10"/>
  <c r="H280" i="10"/>
  <c r="H281" i="10"/>
  <c r="H282" i="10"/>
  <c r="H283" i="10"/>
  <c r="H284" i="10"/>
  <c r="H285" i="10"/>
  <c r="H286" i="10"/>
  <c r="H287" i="10"/>
  <c r="H288" i="10"/>
  <c r="H289" i="10"/>
  <c r="H290" i="10"/>
  <c r="H291" i="10"/>
  <c r="H292" i="10"/>
  <c r="H293" i="10"/>
  <c r="H294" i="10"/>
  <c r="H295" i="10"/>
  <c r="H296" i="10"/>
  <c r="H297" i="10"/>
  <c r="H298" i="10"/>
  <c r="H299" i="10"/>
  <c r="H300" i="10"/>
  <c r="H301" i="10"/>
  <c r="H302" i="10"/>
  <c r="H303" i="10"/>
  <c r="H304" i="10"/>
  <c r="H305" i="10"/>
  <c r="H306" i="10"/>
  <c r="H307" i="10"/>
  <c r="H308" i="10"/>
  <c r="H309" i="10"/>
  <c r="H310" i="10"/>
  <c r="H311" i="10"/>
  <c r="H312" i="10"/>
  <c r="H313" i="10"/>
  <c r="H314" i="10"/>
  <c r="H315" i="10"/>
  <c r="H316" i="10"/>
  <c r="H317" i="10"/>
  <c r="H318" i="10"/>
  <c r="H319" i="10"/>
  <c r="H320" i="10"/>
  <c r="H321" i="10"/>
  <c r="H322" i="10"/>
  <c r="H323" i="10"/>
  <c r="H324" i="10"/>
  <c r="H325" i="10"/>
  <c r="H326" i="10"/>
  <c r="H327" i="10"/>
  <c r="H3" i="9"/>
  <c r="H4" i="9"/>
  <c r="H5" i="9"/>
  <c r="H6" i="9"/>
  <c r="H7" i="9"/>
  <c r="H8" i="9"/>
  <c r="H9" i="9"/>
  <c r="H10" i="9"/>
  <c r="H11" i="9"/>
  <c r="H12" i="9"/>
  <c r="H13" i="9"/>
  <c r="H14" i="9"/>
  <c r="H15" i="9"/>
  <c r="H16" i="9"/>
  <c r="H17" i="9"/>
  <c r="H18" i="9"/>
  <c r="H19" i="9"/>
  <c r="H20" i="9"/>
  <c r="H21" i="9"/>
  <c r="H22" i="9"/>
  <c r="H23" i="9"/>
  <c r="H24" i="9"/>
  <c r="H25" i="9"/>
  <c r="H26" i="9"/>
  <c r="H27" i="9"/>
  <c r="H28" i="9"/>
  <c r="H29" i="9"/>
  <c r="H30" i="9"/>
  <c r="H31" i="9"/>
  <c r="H32" i="9"/>
  <c r="H33" i="9"/>
  <c r="H34" i="9"/>
  <c r="H35" i="9"/>
  <c r="H36" i="9"/>
  <c r="H37" i="9"/>
  <c r="H38" i="9"/>
  <c r="H39" i="9"/>
  <c r="H40" i="9"/>
  <c r="H41" i="9"/>
  <c r="H42" i="9"/>
  <c r="H43" i="9"/>
  <c r="H44" i="9"/>
  <c r="H45" i="9"/>
  <c r="H46" i="9"/>
  <c r="H47" i="9"/>
  <c r="H48" i="9"/>
  <c r="H49" i="9"/>
  <c r="H50" i="9"/>
  <c r="H51" i="9"/>
  <c r="H52" i="9"/>
  <c r="H53" i="9"/>
  <c r="H54" i="9"/>
  <c r="H55" i="9"/>
  <c r="H56" i="9"/>
  <c r="H57" i="9"/>
  <c r="H58" i="9"/>
  <c r="H59" i="9"/>
  <c r="H60" i="9"/>
  <c r="H61" i="9"/>
  <c r="H62" i="9"/>
  <c r="H63" i="9"/>
  <c r="H64" i="9"/>
  <c r="H65" i="9"/>
  <c r="H66" i="9"/>
  <c r="H67" i="9"/>
  <c r="H68" i="9"/>
  <c r="H69" i="9"/>
  <c r="H70" i="9"/>
  <c r="H71" i="9"/>
  <c r="H72" i="9"/>
  <c r="H73" i="9"/>
  <c r="H74" i="9"/>
  <c r="H75" i="9"/>
  <c r="H76" i="9"/>
  <c r="H77" i="9"/>
  <c r="H78" i="9"/>
  <c r="H79" i="9"/>
  <c r="H80" i="9"/>
  <c r="H81" i="9"/>
  <c r="H82" i="9"/>
  <c r="H83" i="9"/>
  <c r="H84" i="9"/>
  <c r="H85" i="9"/>
  <c r="H86" i="9"/>
  <c r="H87" i="9"/>
  <c r="H88" i="9"/>
  <c r="H89" i="9"/>
  <c r="H90" i="9"/>
  <c r="H91" i="9"/>
  <c r="H92" i="9"/>
  <c r="H93" i="9"/>
  <c r="H94" i="9"/>
  <c r="H95" i="9"/>
  <c r="H96" i="9"/>
  <c r="H97" i="9"/>
  <c r="H98" i="9"/>
  <c r="H99" i="9"/>
  <c r="H100" i="9"/>
  <c r="H101" i="9"/>
  <c r="H102" i="9"/>
  <c r="H103" i="9"/>
  <c r="H104" i="9"/>
  <c r="H105" i="9"/>
  <c r="H106" i="9"/>
  <c r="H107" i="9"/>
  <c r="H108" i="9"/>
  <c r="H109" i="9"/>
  <c r="H110" i="9"/>
  <c r="H111" i="9"/>
  <c r="H112" i="9"/>
  <c r="H113" i="9"/>
  <c r="H114" i="9"/>
  <c r="H115" i="9"/>
  <c r="H116" i="9"/>
  <c r="H117" i="9"/>
  <c r="H118" i="9"/>
  <c r="H119" i="9"/>
  <c r="H120" i="9"/>
  <c r="H121" i="9"/>
  <c r="H122" i="9"/>
  <c r="H123" i="9"/>
  <c r="H124" i="9"/>
  <c r="H125" i="9"/>
  <c r="H126" i="9"/>
  <c r="H127" i="9"/>
  <c r="H128" i="9"/>
  <c r="H129" i="9"/>
  <c r="H130" i="9"/>
  <c r="H131" i="9"/>
  <c r="H132" i="9"/>
  <c r="H133" i="9"/>
  <c r="H134" i="9"/>
  <c r="H135" i="9"/>
  <c r="H136" i="9"/>
  <c r="H137" i="9"/>
  <c r="H138" i="9"/>
  <c r="H139" i="9"/>
  <c r="H140" i="9"/>
  <c r="H141" i="9"/>
  <c r="H142" i="9"/>
  <c r="H143" i="9"/>
  <c r="H144" i="9"/>
  <c r="H145" i="9"/>
  <c r="H146" i="9"/>
  <c r="H147" i="9"/>
  <c r="H148" i="9"/>
  <c r="H149" i="9"/>
  <c r="H150" i="9"/>
  <c r="H151" i="9"/>
  <c r="H152" i="9"/>
  <c r="H153" i="9"/>
  <c r="H154" i="9"/>
  <c r="H155" i="9"/>
  <c r="H156" i="9"/>
  <c r="H157" i="9"/>
  <c r="H158" i="9"/>
  <c r="H159" i="9"/>
  <c r="H160" i="9"/>
  <c r="H161" i="9"/>
  <c r="H162" i="9"/>
  <c r="H163" i="9"/>
  <c r="H164" i="9"/>
  <c r="H165" i="9"/>
  <c r="H166" i="9"/>
  <c r="H167" i="9"/>
  <c r="H168" i="9"/>
  <c r="H169" i="9"/>
  <c r="H170" i="9"/>
  <c r="H171" i="9"/>
  <c r="H172" i="9"/>
  <c r="H173" i="9"/>
  <c r="H174" i="9"/>
  <c r="H175" i="9"/>
  <c r="H176" i="9"/>
  <c r="H177" i="9"/>
  <c r="H178" i="9"/>
  <c r="H179" i="9"/>
  <c r="H180" i="9"/>
  <c r="H181" i="9"/>
  <c r="H182" i="9"/>
  <c r="H183" i="9"/>
  <c r="H184" i="9"/>
  <c r="H185" i="9"/>
  <c r="H186" i="9"/>
  <c r="H187" i="9"/>
  <c r="H188" i="9"/>
  <c r="H189" i="9"/>
  <c r="H190" i="9"/>
  <c r="H191" i="9"/>
  <c r="H192" i="9"/>
  <c r="H193" i="9"/>
  <c r="H194" i="9"/>
  <c r="H195" i="9"/>
  <c r="H196" i="9"/>
  <c r="H197" i="9"/>
  <c r="H198" i="9"/>
  <c r="H199" i="9"/>
  <c r="H200" i="9"/>
  <c r="H201" i="9"/>
  <c r="H202" i="9"/>
  <c r="H203" i="9"/>
  <c r="H204" i="9"/>
  <c r="H205" i="9"/>
  <c r="H206" i="9"/>
  <c r="H207" i="9"/>
  <c r="H208" i="9"/>
  <c r="H209" i="9"/>
  <c r="H210" i="9"/>
  <c r="H211" i="9"/>
  <c r="H212" i="9"/>
  <c r="H213" i="9"/>
  <c r="H214" i="9"/>
  <c r="H215" i="9"/>
  <c r="H216" i="9"/>
  <c r="H217" i="9"/>
  <c r="H218" i="9"/>
  <c r="H219" i="9"/>
  <c r="H5" i="8"/>
  <c r="H6" i="8"/>
  <c r="H7" i="8"/>
  <c r="H8" i="8"/>
  <c r="H9" i="8"/>
  <c r="H10" i="8"/>
  <c r="H11" i="8"/>
  <c r="H12" i="8"/>
  <c r="H13" i="8"/>
  <c r="H14" i="8"/>
  <c r="H15" i="8"/>
  <c r="H16" i="8"/>
  <c r="H17" i="8"/>
  <c r="H18" i="8"/>
  <c r="H19" i="8"/>
  <c r="H20" i="8"/>
  <c r="H21" i="8"/>
  <c r="H22" i="8"/>
  <c r="H23" i="8"/>
  <c r="H24" i="8"/>
  <c r="H25" i="8"/>
  <c r="H26" i="8"/>
  <c r="H27" i="8"/>
  <c r="H28" i="8"/>
  <c r="H29" i="8"/>
  <c r="H30" i="8"/>
  <c r="H31" i="8"/>
  <c r="H32" i="8"/>
  <c r="H33" i="8"/>
  <c r="H34" i="8"/>
  <c r="H35" i="8"/>
  <c r="H36" i="8"/>
  <c r="H37" i="8"/>
  <c r="H38" i="8"/>
  <c r="H39" i="8"/>
  <c r="H40" i="8"/>
  <c r="H41" i="8"/>
  <c r="H42" i="8"/>
  <c r="H43" i="8"/>
  <c r="H44" i="8"/>
  <c r="H45" i="8"/>
  <c r="H46" i="8"/>
  <c r="H47" i="8"/>
  <c r="H48" i="8"/>
  <c r="H49" i="8"/>
  <c r="H50" i="8"/>
  <c r="H51" i="8"/>
  <c r="H52" i="8"/>
  <c r="H53" i="8"/>
  <c r="H54" i="8"/>
  <c r="H55" i="8"/>
  <c r="H56" i="8"/>
  <c r="H57" i="8"/>
  <c r="H58" i="8"/>
  <c r="H59" i="8"/>
  <c r="H60" i="8"/>
  <c r="H61" i="8"/>
  <c r="H62" i="8"/>
  <c r="H63" i="8"/>
  <c r="H64" i="8"/>
  <c r="H65" i="8"/>
  <c r="H66" i="8"/>
  <c r="H67" i="8"/>
  <c r="H68" i="8"/>
  <c r="H69" i="8"/>
  <c r="H70" i="8"/>
  <c r="H71" i="8"/>
  <c r="H72" i="8"/>
  <c r="H73" i="8"/>
  <c r="H74" i="8"/>
  <c r="H75" i="8"/>
  <c r="H76" i="8"/>
  <c r="H77" i="8"/>
  <c r="H78" i="8"/>
  <c r="H79" i="8"/>
  <c r="H80" i="8"/>
  <c r="H81" i="8"/>
  <c r="H82" i="8"/>
  <c r="H83" i="8"/>
  <c r="H84" i="8"/>
  <c r="H85" i="8"/>
  <c r="H86" i="8"/>
  <c r="H87" i="8"/>
  <c r="H88" i="8"/>
  <c r="H89" i="8"/>
  <c r="H90" i="8"/>
  <c r="H91" i="8"/>
  <c r="H92" i="8"/>
  <c r="H93" i="8"/>
  <c r="H94" i="8"/>
  <c r="H95" i="8"/>
  <c r="H96" i="8"/>
  <c r="H97" i="8"/>
  <c r="H98" i="8"/>
  <c r="H99" i="8"/>
  <c r="H100" i="8"/>
  <c r="H101" i="8"/>
  <c r="H102" i="8"/>
  <c r="H103" i="8"/>
  <c r="H104" i="8"/>
  <c r="H105" i="8"/>
  <c r="H106" i="8"/>
  <c r="H107" i="8"/>
  <c r="H108" i="8"/>
  <c r="H109" i="8"/>
  <c r="H110" i="8"/>
  <c r="H111" i="8"/>
  <c r="H112" i="8"/>
  <c r="H113" i="8"/>
  <c r="H114" i="8"/>
  <c r="H115" i="8"/>
  <c r="H116" i="8"/>
  <c r="H117" i="8"/>
  <c r="H118" i="8"/>
  <c r="H119" i="8"/>
  <c r="H120" i="8"/>
  <c r="H121" i="8"/>
  <c r="H122" i="8"/>
  <c r="H123" i="8"/>
  <c r="H124" i="8"/>
  <c r="H125" i="8"/>
  <c r="H126" i="8"/>
  <c r="H127" i="8"/>
  <c r="H128" i="8"/>
  <c r="H129" i="8"/>
  <c r="H130" i="8"/>
  <c r="H131" i="8"/>
  <c r="H132" i="8"/>
  <c r="H133" i="8"/>
  <c r="H134" i="8"/>
  <c r="H135" i="8"/>
  <c r="H136" i="8"/>
  <c r="H137" i="8"/>
  <c r="H138" i="8"/>
  <c r="H139" i="8"/>
  <c r="H140" i="8"/>
  <c r="H141" i="8"/>
  <c r="H142" i="8"/>
  <c r="H143" i="8"/>
  <c r="H144" i="8"/>
  <c r="H145" i="8"/>
  <c r="H146" i="8"/>
  <c r="H147" i="8"/>
  <c r="H148" i="8"/>
  <c r="H149" i="8"/>
  <c r="H150" i="8"/>
  <c r="H151" i="8"/>
  <c r="H152" i="8"/>
  <c r="H153" i="8"/>
  <c r="H154" i="8"/>
  <c r="H155" i="8"/>
  <c r="H156" i="8"/>
  <c r="H157" i="8"/>
  <c r="H158" i="8"/>
  <c r="H159" i="8"/>
  <c r="H160" i="8"/>
  <c r="H161" i="8"/>
  <c r="H162" i="8"/>
  <c r="H163" i="8"/>
  <c r="H164" i="8"/>
  <c r="H165" i="8"/>
  <c r="H166" i="8"/>
  <c r="H167" i="8"/>
  <c r="H168" i="8"/>
  <c r="H169" i="8"/>
  <c r="H170" i="8"/>
  <c r="H171" i="8"/>
  <c r="H172" i="8"/>
  <c r="H173" i="8"/>
  <c r="H174" i="8"/>
  <c r="H175" i="8"/>
  <c r="H176" i="8"/>
  <c r="H177" i="8"/>
  <c r="H178" i="8"/>
  <c r="H179" i="8"/>
  <c r="H180" i="8"/>
  <c r="H181" i="8"/>
  <c r="H182" i="8"/>
  <c r="H183" i="8"/>
  <c r="H184" i="8"/>
  <c r="H185" i="8"/>
  <c r="H186" i="8"/>
  <c r="H187" i="8"/>
  <c r="H188" i="8"/>
  <c r="H189" i="8"/>
  <c r="H190" i="8"/>
  <c r="H191" i="8"/>
  <c r="H192" i="8"/>
  <c r="H193" i="8"/>
  <c r="H194" i="8"/>
  <c r="H195" i="8"/>
  <c r="H196" i="8"/>
  <c r="H197" i="8"/>
  <c r="H198" i="8"/>
  <c r="H199" i="8"/>
  <c r="H200" i="8"/>
  <c r="H201" i="8"/>
  <c r="H202" i="8"/>
  <c r="H203" i="8"/>
  <c r="H204" i="8"/>
  <c r="H205" i="8"/>
  <c r="H206" i="8"/>
  <c r="H207" i="8"/>
  <c r="H208" i="8"/>
  <c r="H209" i="8"/>
  <c r="H210" i="8"/>
  <c r="H211" i="8"/>
  <c r="H212" i="8"/>
  <c r="H213" i="8"/>
  <c r="H214" i="8"/>
  <c r="H215" i="8"/>
  <c r="H216" i="8"/>
  <c r="H217" i="8"/>
  <c r="H218" i="8"/>
  <c r="H219" i="8"/>
  <c r="H220" i="8"/>
  <c r="H221" i="8"/>
  <c r="H222" i="8"/>
  <c r="H223" i="8"/>
  <c r="H224" i="8"/>
  <c r="H225" i="8"/>
  <c r="H226" i="8"/>
  <c r="H227" i="8"/>
  <c r="H228" i="8"/>
  <c r="H229" i="8"/>
  <c r="H230" i="8"/>
  <c r="H231" i="8"/>
  <c r="H232" i="8"/>
  <c r="H233" i="8"/>
  <c r="H234" i="8"/>
  <c r="H235" i="8"/>
  <c r="H236" i="8"/>
  <c r="H237" i="8"/>
  <c r="H238" i="8"/>
  <c r="H239" i="8"/>
  <c r="H240" i="8"/>
  <c r="H241" i="8"/>
  <c r="H242" i="8"/>
  <c r="H243" i="8"/>
  <c r="H244" i="8"/>
  <c r="H245" i="8"/>
  <c r="H246" i="8"/>
  <c r="H247" i="8"/>
  <c r="H248" i="8"/>
  <c r="H249" i="8"/>
  <c r="H250" i="8"/>
  <c r="H251" i="8"/>
  <c r="H252" i="8"/>
  <c r="H253" i="8"/>
  <c r="H254" i="8"/>
  <c r="H255" i="8"/>
  <c r="H256" i="8"/>
  <c r="H257" i="8"/>
  <c r="H258" i="8"/>
  <c r="H259" i="8"/>
  <c r="H260" i="8"/>
  <c r="H261" i="8"/>
  <c r="H262" i="8"/>
  <c r="H263" i="8"/>
  <c r="H264" i="8"/>
  <c r="H265" i="8"/>
  <c r="H266" i="8"/>
  <c r="H267" i="8"/>
  <c r="H268" i="8"/>
  <c r="H269" i="8"/>
  <c r="H270" i="8"/>
  <c r="H271" i="8"/>
  <c r="H272" i="8"/>
  <c r="H273" i="8"/>
  <c r="H274" i="8"/>
  <c r="H275" i="8"/>
  <c r="H276" i="8"/>
  <c r="H277" i="8"/>
  <c r="H278" i="8"/>
  <c r="H279" i="8"/>
  <c r="H280" i="8"/>
  <c r="H281" i="8"/>
  <c r="H282" i="8"/>
  <c r="H283" i="8"/>
  <c r="H284" i="8"/>
  <c r="H285" i="8"/>
  <c r="H286" i="8"/>
  <c r="H287" i="8"/>
  <c r="H288" i="8"/>
  <c r="H289" i="8"/>
  <c r="H290" i="8"/>
  <c r="H291" i="8"/>
  <c r="H292" i="8"/>
  <c r="H293" i="8"/>
  <c r="H294" i="8"/>
  <c r="H295" i="8"/>
  <c r="H296" i="8"/>
  <c r="H297" i="8"/>
  <c r="H298" i="8"/>
  <c r="H299" i="8"/>
  <c r="H300" i="8"/>
  <c r="H301" i="8"/>
  <c r="H302" i="8"/>
  <c r="H303" i="8"/>
  <c r="H304" i="8"/>
  <c r="H305" i="8"/>
  <c r="H306" i="8"/>
  <c r="H307" i="8"/>
  <c r="H308" i="8"/>
  <c r="H309" i="8"/>
  <c r="H310" i="8"/>
  <c r="H311" i="8"/>
  <c r="H312" i="8"/>
  <c r="H313" i="8"/>
  <c r="H314" i="8"/>
  <c r="H315" i="8"/>
  <c r="H316" i="8"/>
  <c r="H317" i="8"/>
  <c r="H318" i="8"/>
  <c r="H319" i="8"/>
  <c r="H320" i="8"/>
  <c r="H321" i="8"/>
  <c r="H322" i="8"/>
  <c r="H323" i="8"/>
  <c r="H324" i="8"/>
  <c r="H325" i="8"/>
  <c r="H326" i="8"/>
  <c r="H327" i="8"/>
  <c r="H328" i="8"/>
  <c r="H329" i="8"/>
  <c r="H330" i="8"/>
  <c r="H331" i="8"/>
  <c r="H332" i="8"/>
  <c r="H333" i="8"/>
  <c r="H334" i="8"/>
  <c r="H335" i="8"/>
  <c r="H336" i="8"/>
  <c r="H337" i="8"/>
  <c r="H338" i="8"/>
  <c r="H339" i="8"/>
  <c r="H340" i="8"/>
  <c r="H341" i="8"/>
  <c r="H342" i="8"/>
  <c r="H343" i="8"/>
  <c r="H344" i="8"/>
  <c r="H345" i="8"/>
  <c r="H346" i="8"/>
  <c r="H347" i="8"/>
  <c r="H348" i="8"/>
  <c r="H349" i="8"/>
  <c r="H350" i="8"/>
  <c r="H351" i="8"/>
  <c r="H352" i="8"/>
  <c r="H353" i="8"/>
  <c r="H354" i="8"/>
  <c r="H355" i="8"/>
  <c r="H356" i="8"/>
  <c r="H357" i="8"/>
  <c r="H358" i="8"/>
  <c r="H359" i="8"/>
  <c r="H360" i="8"/>
  <c r="H361" i="8"/>
  <c r="H362" i="8"/>
  <c r="H363" i="8"/>
  <c r="H364" i="8"/>
  <c r="H365" i="8"/>
  <c r="H366" i="8"/>
  <c r="H367" i="8"/>
  <c r="H368" i="8"/>
  <c r="H369" i="8"/>
  <c r="H370" i="8"/>
  <c r="H371" i="8"/>
  <c r="H9" i="2"/>
  <c r="H48" i="2"/>
  <c r="H14" i="2"/>
  <c r="H109" i="2"/>
  <c r="H3" i="2"/>
  <c r="H86" i="2"/>
  <c r="H21" i="2"/>
  <c r="H92" i="2"/>
  <c r="H23" i="2"/>
  <c r="H186" i="2"/>
  <c r="H26" i="2"/>
  <c r="H5" i="2"/>
  <c r="H98" i="2"/>
  <c r="H61" i="2"/>
  <c r="H43" i="2"/>
  <c r="H52" i="2"/>
  <c r="H75" i="2"/>
  <c r="H101" i="2"/>
  <c r="H137" i="2"/>
  <c r="H78" i="2"/>
  <c r="H119" i="2"/>
  <c r="H95" i="2"/>
  <c r="H106" i="2"/>
  <c r="H275" i="2"/>
  <c r="H255" i="2"/>
  <c r="H56" i="2"/>
  <c r="H155" i="2"/>
  <c r="H198" i="2"/>
  <c r="H27" i="2"/>
  <c r="H87" i="2"/>
  <c r="H130" i="2"/>
  <c r="H173" i="2"/>
  <c r="H156" i="2"/>
  <c r="H245" i="2"/>
  <c r="H190" i="2"/>
  <c r="H187" i="2"/>
  <c r="H223" i="2"/>
  <c r="H224" i="2"/>
  <c r="H208" i="2"/>
  <c r="H274" i="2"/>
  <c r="H269" i="2"/>
  <c r="H232" i="2"/>
  <c r="H250" i="2"/>
  <c r="H262" i="2"/>
  <c r="H193" i="2"/>
  <c r="H211" i="2"/>
  <c r="H266" i="2"/>
  <c r="H278" i="2"/>
  <c r="H267" i="2"/>
  <c r="H209" i="2"/>
  <c r="H145" i="2"/>
  <c r="H226" i="2"/>
  <c r="H239" i="2"/>
  <c r="H253" i="2"/>
  <c r="H178" i="2"/>
  <c r="H171" i="2"/>
  <c r="H180" i="2"/>
  <c r="H183" i="2"/>
  <c r="H184" i="2"/>
  <c r="H191" i="2"/>
  <c r="H167" i="2"/>
  <c r="H90" i="2"/>
  <c r="H83" i="2"/>
  <c r="H42" i="2"/>
  <c r="H10" i="2"/>
  <c r="H114" i="2"/>
  <c r="H104" i="2"/>
  <c r="H103" i="2"/>
  <c r="H85" i="2"/>
  <c r="H93" i="2"/>
  <c r="H8" i="2"/>
  <c r="H139" i="2"/>
  <c r="H120" i="2"/>
  <c r="H28" i="2"/>
  <c r="H73" i="2"/>
  <c r="H116" i="2"/>
  <c r="H32" i="2"/>
  <c r="H35" i="2"/>
  <c r="H284" i="2"/>
  <c r="H88" i="2"/>
  <c r="H17" i="2"/>
  <c r="H16" i="2"/>
  <c r="H132" i="2"/>
  <c r="H62" i="2"/>
  <c r="H50" i="2"/>
  <c r="H124" i="2"/>
  <c r="H128" i="2"/>
  <c r="H49" i="2"/>
  <c r="H36" i="2"/>
  <c r="H7" i="2"/>
  <c r="H33" i="2"/>
  <c r="H129" i="2"/>
  <c r="H76" i="2"/>
  <c r="H96" i="2"/>
  <c r="H59" i="2"/>
  <c r="H122" i="2"/>
  <c r="H135" i="2"/>
  <c r="H113" i="2"/>
  <c r="H38" i="2"/>
  <c r="H215" i="2"/>
  <c r="H117" i="2"/>
  <c r="H94" i="2"/>
  <c r="H153" i="2"/>
  <c r="H67" i="2"/>
  <c r="H219" i="2"/>
  <c r="H154" i="2"/>
  <c r="H280" i="2"/>
  <c r="H212" i="2"/>
  <c r="H241" i="2"/>
  <c r="H185" i="2"/>
  <c r="H102" i="2"/>
  <c r="H272" i="2"/>
  <c r="H133" i="2"/>
  <c r="H205" i="2"/>
  <c r="H181" i="2"/>
  <c r="H151" i="2"/>
  <c r="H246" i="2"/>
  <c r="H218" i="2"/>
  <c r="H123" i="2"/>
  <c r="H254" i="2"/>
  <c r="H261" i="2"/>
  <c r="H200" i="2"/>
  <c r="H279" i="2"/>
  <c r="H252" i="2"/>
  <c r="H271" i="2"/>
  <c r="H257" i="2"/>
  <c r="H71" i="2"/>
  <c r="H231" i="2"/>
  <c r="H244" i="2"/>
  <c r="H112" i="2"/>
  <c r="H203" i="2"/>
  <c r="H237" i="2"/>
  <c r="H140" i="2"/>
  <c r="H263" i="2"/>
  <c r="H196" i="2"/>
  <c r="H270" i="2"/>
  <c r="H264" i="2"/>
  <c r="H227" i="2"/>
  <c r="H220" i="2"/>
  <c r="H201" i="2"/>
  <c r="H258" i="2"/>
  <c r="H217" i="2"/>
  <c r="H194" i="2"/>
  <c r="H179" i="2"/>
  <c r="H247" i="2"/>
  <c r="H148" i="2"/>
  <c r="H158" i="2"/>
  <c r="H162" i="2"/>
  <c r="H172" i="2"/>
  <c r="H149" i="2"/>
  <c r="H170" i="2"/>
  <c r="H165" i="2"/>
  <c r="H175" i="2"/>
  <c r="H210" i="2"/>
  <c r="H166" i="2"/>
  <c r="H159" i="2"/>
  <c r="H60" i="2"/>
  <c r="H34" i="2"/>
  <c r="H11" i="2"/>
  <c r="H118" i="2"/>
  <c r="H105" i="2"/>
  <c r="H152" i="2"/>
  <c r="H127" i="2"/>
  <c r="H100" i="2"/>
  <c r="H41" i="2"/>
  <c r="H53" i="2"/>
  <c r="H131" i="2"/>
  <c r="H37" i="2"/>
  <c r="H126" i="2"/>
  <c r="H69" i="2"/>
  <c r="H20" i="2"/>
  <c r="H51" i="2"/>
  <c r="H107" i="2"/>
  <c r="H276" i="2"/>
  <c r="H84" i="2"/>
  <c r="H283" i="2"/>
  <c r="H259" i="2"/>
  <c r="H79" i="2"/>
  <c r="H281" i="2"/>
  <c r="H222" i="2"/>
  <c r="H19" i="2"/>
  <c r="H189" i="2"/>
  <c r="H242" i="2"/>
  <c r="H233" i="2"/>
  <c r="H265" i="2"/>
  <c r="H236" i="2"/>
  <c r="H238" i="2"/>
  <c r="H260" i="2"/>
  <c r="H268" i="2"/>
  <c r="H197" i="2"/>
  <c r="H214" i="2"/>
  <c r="H144" i="2"/>
  <c r="H221" i="2"/>
  <c r="H228" i="2"/>
  <c r="H199" i="2"/>
  <c r="H195" i="2"/>
  <c r="H206" i="2"/>
  <c r="H163" i="2"/>
  <c r="H176" i="2"/>
  <c r="H164" i="2"/>
  <c r="H177" i="2"/>
  <c r="H161" i="2"/>
  <c r="H24" i="2"/>
  <c r="H55" i="2"/>
  <c r="H44" i="2"/>
  <c r="H4" i="2"/>
  <c r="H70" i="2"/>
  <c r="H15" i="2"/>
  <c r="H80" i="2"/>
  <c r="H72" i="2"/>
  <c r="H142" i="2"/>
  <c r="H30" i="2"/>
  <c r="H12" i="2"/>
  <c r="H31" i="2"/>
  <c r="H68" i="2"/>
  <c r="H64" i="2"/>
  <c r="H89" i="2"/>
  <c r="H66" i="2"/>
  <c r="H65" i="2"/>
  <c r="H99" i="2"/>
  <c r="H13" i="2"/>
  <c r="H97" i="2"/>
  <c r="H110" i="2"/>
  <c r="H18" i="2"/>
  <c r="H77" i="2"/>
  <c r="H81" i="2"/>
  <c r="H40" i="2"/>
  <c r="H22" i="2"/>
  <c r="H136" i="2"/>
  <c r="H134" i="2"/>
  <c r="H91" i="2"/>
  <c r="H82" i="2"/>
  <c r="H54" i="2"/>
  <c r="H108" i="2"/>
  <c r="H58" i="2"/>
  <c r="H277" i="2"/>
  <c r="H230" i="2"/>
  <c r="H243" i="2"/>
  <c r="H188" i="2"/>
  <c r="H45" i="2"/>
  <c r="H225" i="2"/>
  <c r="H143" i="2"/>
  <c r="H216" i="2"/>
  <c r="H273" i="2"/>
  <c r="H207" i="2"/>
  <c r="H248" i="2"/>
  <c r="H251" i="2"/>
  <c r="H234" i="2"/>
  <c r="H256" i="2"/>
  <c r="H169" i="2"/>
  <c r="H182" i="2"/>
  <c r="H192" i="2"/>
  <c r="H157" i="2"/>
  <c r="H240" i="2"/>
  <c r="H150" i="2"/>
  <c r="H174" i="2"/>
  <c r="H235" i="2"/>
  <c r="H168" i="2"/>
  <c r="H141" i="2"/>
  <c r="H282" i="2"/>
  <c r="H25" i="2"/>
  <c r="H57" i="2"/>
  <c r="H121" i="2"/>
  <c r="H47" i="2"/>
  <c r="H39" i="2"/>
  <c r="H125" i="2"/>
  <c r="H63" i="2"/>
  <c r="H111" i="2"/>
  <c r="H6" i="2"/>
  <c r="H46" i="2"/>
  <c r="H74" i="2"/>
  <c r="H29" i="2"/>
  <c r="H229" i="2"/>
  <c r="H115" i="2"/>
  <c r="H213" i="2"/>
  <c r="H204" i="2"/>
  <c r="H249" i="2"/>
  <c r="H146" i="2"/>
  <c r="H147" i="2"/>
  <c r="H202" i="2"/>
  <c r="H160" i="2"/>
  <c r="H138" i="2"/>
  <c r="H3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</calcChain>
</file>

<file path=xl/sharedStrings.xml><?xml version="1.0" encoding="utf-8"?>
<sst xmlns="http://schemas.openxmlformats.org/spreadsheetml/2006/main" count="5352" uniqueCount="1912">
  <si>
    <t xml:space="preserve">Supplementary Table 1. Questionnaire for reporting side effects after COVID-19 vaccination in discovery cohort (N = 80,007). </t>
  </si>
  <si>
    <t>S. No.</t>
  </si>
  <si>
    <t>Questionnaire Item</t>
  </si>
  <si>
    <t xml:space="preserve">Question no. </t>
  </si>
  <si>
    <t xml:space="preserve"> Description </t>
  </si>
  <si>
    <t>Response</t>
  </si>
  <si>
    <t>Response Coding</t>
  </si>
  <si>
    <t>Column1</t>
  </si>
  <si>
    <t>Q29-COVID-19 vaccination</t>
  </si>
  <si>
    <t>Q29</t>
  </si>
  <si>
    <t>Have you been vaccinated for COVID-19?</t>
  </si>
  <si>
    <t>Yes</t>
  </si>
  <si>
    <t>No</t>
  </si>
  <si>
    <t>Q30-Vaccination Dates</t>
  </si>
  <si>
    <t>Q30.1_1</t>
  </si>
  <si>
    <t xml:space="preserve">Please list the type of vaccine and approximate dates (month and year) you received the vaccine. This includes any boosters) -- first dose </t>
  </si>
  <si>
    <t>First dose</t>
  </si>
  <si>
    <t>1-4</t>
  </si>
  <si>
    <t>Q30.1_2</t>
  </si>
  <si>
    <t>Please list the type of vaccine and approximate dates (month and year) you received the vaccine. This includes any boosters)</t>
  </si>
  <si>
    <t xml:space="preserve">Second dose </t>
  </si>
  <si>
    <t>1: Moderna</t>
  </si>
  <si>
    <t>Q30.1_3</t>
  </si>
  <si>
    <t>Booster 1</t>
  </si>
  <si>
    <t>2: Pfizer</t>
  </si>
  <si>
    <t>Q30.1_4</t>
  </si>
  <si>
    <t>Booster 2</t>
  </si>
  <si>
    <t>3: Johnson &amp; Johnson</t>
  </si>
  <si>
    <t>Q30.1_5</t>
  </si>
  <si>
    <t>Booster 3</t>
  </si>
  <si>
    <t xml:space="preserve">4: Other </t>
  </si>
  <si>
    <t>Q30.2_1</t>
  </si>
  <si>
    <t xml:space="preserve">Month </t>
  </si>
  <si>
    <t>1-12</t>
  </si>
  <si>
    <t>Q30.2_2</t>
  </si>
  <si>
    <t>Q30.2_3</t>
  </si>
  <si>
    <t>Q30.2_4</t>
  </si>
  <si>
    <t>Q30.2_5</t>
  </si>
  <si>
    <t>Q30.3_1</t>
  </si>
  <si>
    <t xml:space="preserve">Year </t>
  </si>
  <si>
    <t>1-5</t>
  </si>
  <si>
    <t>1: 2019, 2:2020, 3:2021, 4:2022, 5:2023</t>
  </si>
  <si>
    <t>Q30.3_2</t>
  </si>
  <si>
    <t>Q30.3_3</t>
  </si>
  <si>
    <t>Q30.3_4</t>
  </si>
  <si>
    <t>Q30.3_5</t>
  </si>
  <si>
    <t>Q31-Vaccine Side Effects</t>
  </si>
  <si>
    <t>Q31_1</t>
  </si>
  <si>
    <t>Did you any point experience any of the following side effects folowing the vaccine?</t>
  </si>
  <si>
    <t>No side effects (asymptomatic)</t>
  </si>
  <si>
    <t>Q31_2</t>
  </si>
  <si>
    <t xml:space="preserve">Fever or chills </t>
  </si>
  <si>
    <t>Q31_3</t>
  </si>
  <si>
    <t>Fatigue</t>
  </si>
  <si>
    <t>Q31_4</t>
  </si>
  <si>
    <t>Muscle or body aches</t>
  </si>
  <si>
    <t>Q31_5</t>
  </si>
  <si>
    <t>Headaches</t>
  </si>
  <si>
    <t>Q31_6</t>
  </si>
  <si>
    <t>Congestion or runny nose</t>
  </si>
  <si>
    <t>Q31_7</t>
  </si>
  <si>
    <t>Nausea or vomiting</t>
  </si>
  <si>
    <t>Q31_8</t>
  </si>
  <si>
    <t xml:space="preserve">Other </t>
  </si>
  <si>
    <t>Q31_8_TEXT</t>
  </si>
  <si>
    <t>Other-TEXT</t>
  </si>
  <si>
    <t xml:space="preserve">text </t>
  </si>
  <si>
    <t>Q32-Overall healt</t>
  </si>
  <si>
    <t>Q32</t>
  </si>
  <si>
    <t>How would you chaactertize your overall health?</t>
  </si>
  <si>
    <t>Excellent</t>
  </si>
  <si>
    <t>Good</t>
  </si>
  <si>
    <t>Average</t>
  </si>
  <si>
    <t>Poor</t>
  </si>
  <si>
    <t>Terrible</t>
  </si>
  <si>
    <t>Q33-Other medical conditions</t>
  </si>
  <si>
    <t>Q33</t>
  </si>
  <si>
    <t>Do you have any other medical conditions not listed on this survery that you would like to share?</t>
  </si>
  <si>
    <t>Q34-Ancestry DNA test</t>
  </si>
  <si>
    <t>Q34</t>
  </si>
  <si>
    <t>Have you done any ancestry DNA testing (such as 23and Me, AncestryDNA, or FamilyTreeDNA, etc.)?</t>
  </si>
  <si>
    <t xml:space="preserve">No </t>
  </si>
  <si>
    <t>Prefer not to answer</t>
  </si>
  <si>
    <t>Q35-DNA Data Share</t>
  </si>
  <si>
    <t>Q35</t>
  </si>
  <si>
    <t>Are you willing to share the data from that DNA test?</t>
  </si>
  <si>
    <t>Yes, I am willing to share the data from my DNA test.</t>
  </si>
  <si>
    <t>No, I am not willing to share the data from my DNA test.</t>
  </si>
  <si>
    <t>Participant Demographics</t>
  </si>
  <si>
    <t>Vaccinated</t>
  </si>
  <si>
    <t>Prior infection</t>
  </si>
  <si>
    <t>Breakthroughs</t>
  </si>
  <si>
    <t xml:space="preserve">Pfizer </t>
  </si>
  <si>
    <t xml:space="preserve">Moderna </t>
  </si>
  <si>
    <t>JJ*</t>
  </si>
  <si>
    <t>Female (n [%])</t>
  </si>
  <si>
    <t>39644[78.4]</t>
  </si>
  <si>
    <t>22990[79.1]</t>
  </si>
  <si>
    <t>19217[79.67]</t>
  </si>
  <si>
    <t>20773[79.1]</t>
  </si>
  <si>
    <t>14333[78.3]</t>
  </si>
  <si>
    <t>2440[73.7]</t>
  </si>
  <si>
    <t>Male (n [%])</t>
  </si>
  <si>
    <t>10891[21.6]</t>
  </si>
  <si>
    <t>6087[20.9]</t>
  </si>
  <si>
    <t>4904[20.33]</t>
  </si>
  <si>
    <t>5477[20.9]</t>
  </si>
  <si>
    <t>3974[21.7]</t>
  </si>
  <si>
    <t>872[26.3]</t>
  </si>
  <si>
    <t>Age [Median]</t>
  </si>
  <si>
    <t>Population (n[%])</t>
  </si>
  <si>
    <t>29077[57.53]</t>
  </si>
  <si>
    <t>24121[47.73]</t>
  </si>
  <si>
    <t>26250[51.94]</t>
  </si>
  <si>
    <t>18307[36.22]</t>
  </si>
  <si>
    <t>3312[6.55]</t>
  </si>
  <si>
    <t xml:space="preserve">Supplementary Table 2b. Sociodemographic characteristics of individuals from different ancestries in discovery cohort (N = 57,938). </t>
  </si>
  <si>
    <t>Ancestry</t>
  </si>
  <si>
    <t xml:space="preserve">Vaccinated </t>
  </si>
  <si>
    <t>Sex (n [%] )</t>
  </si>
  <si>
    <t>Sex (n [%]</t>
  </si>
  <si>
    <t xml:space="preserve">  </t>
  </si>
  <si>
    <t xml:space="preserve">Female </t>
  </si>
  <si>
    <t xml:space="preserve">Male </t>
  </si>
  <si>
    <t>787 [83.72]</t>
  </si>
  <si>
    <t>153 [16.28]</t>
  </si>
  <si>
    <t xml:space="preserve">Asian or Pacific Islander </t>
  </si>
  <si>
    <t>1503 [69.07]</t>
  </si>
  <si>
    <t>673 [30.92]</t>
  </si>
  <si>
    <t>39644 [78.44]</t>
  </si>
  <si>
    <t xml:space="preserve">10891[21.56] </t>
  </si>
  <si>
    <t xml:space="preserve">Hispanic </t>
  </si>
  <si>
    <t>3394 [79.16]</t>
  </si>
  <si>
    <t>893 [20.84]</t>
  </si>
  <si>
    <t>*Note : JJ refers to Johnson and Johnson Vaccines</t>
  </si>
  <si>
    <t xml:space="preserve">3633 [79.4] </t>
  </si>
  <si>
    <t xml:space="preserve">1787 [80.7] </t>
  </si>
  <si>
    <t xml:space="preserve">1190 [79.5] </t>
  </si>
  <si>
    <t xml:space="preserve">151 [72.9] </t>
  </si>
  <si>
    <t xml:space="preserve">942 [20.6] </t>
  </si>
  <si>
    <t xml:space="preserve">428 [19.3] </t>
  </si>
  <si>
    <t xml:space="preserve">307 [20.5] </t>
  </si>
  <si>
    <t xml:space="preserve">56 [27.1] </t>
  </si>
  <si>
    <t xml:space="preserve">Age [Median] </t>
  </si>
  <si>
    <t xml:space="preserve">Population (n[%]) </t>
  </si>
  <si>
    <t>2215[48.4]</t>
  </si>
  <si>
    <t>1497[32.72]</t>
  </si>
  <si>
    <t>207[45.24]</t>
  </si>
  <si>
    <t>*Note: JJ refers to Johnson and Johnson Vaccines</t>
  </si>
  <si>
    <t>Side effects</t>
  </si>
  <si>
    <t>Count</t>
  </si>
  <si>
    <t>Frequency [in %]</t>
  </si>
  <si>
    <t>No side effects</t>
  </si>
  <si>
    <t>HLA allele</t>
  </si>
  <si>
    <t>estimate</t>
  </si>
  <si>
    <t>std.error</t>
  </si>
  <si>
    <t>odds ratio</t>
  </si>
  <si>
    <t>lower limit</t>
  </si>
  <si>
    <t>upper limit</t>
  </si>
  <si>
    <t>p-values</t>
  </si>
  <si>
    <t>negative log p-values</t>
  </si>
  <si>
    <t>A*02:01</t>
  </si>
  <si>
    <t>A*02:02</t>
  </si>
  <si>
    <t>A*02:05</t>
  </si>
  <si>
    <t>A*02:06</t>
  </si>
  <si>
    <t>A*02:07</t>
  </si>
  <si>
    <t>A*02:08</t>
  </si>
  <si>
    <t>A*02:13</t>
  </si>
  <si>
    <t>A*02:17</t>
  </si>
  <si>
    <t>A*02:20</t>
  </si>
  <si>
    <t>A*02:22</t>
  </si>
  <si>
    <t>A*02:24</t>
  </si>
  <si>
    <t>A*02:27</t>
  </si>
  <si>
    <t>A*02:30</t>
  </si>
  <si>
    <t>A*02:35</t>
  </si>
  <si>
    <t>A*03:01</t>
  </si>
  <si>
    <t>A*03:02</t>
  </si>
  <si>
    <t>A*03:05</t>
  </si>
  <si>
    <t>A*03:07</t>
  </si>
  <si>
    <t>A*11:01</t>
  </si>
  <si>
    <t>A*11:05</t>
  </si>
  <si>
    <t>A*11:06</t>
  </si>
  <si>
    <t>A*11:09</t>
  </si>
  <si>
    <t>A*23:01</t>
  </si>
  <si>
    <t>A*24:02</t>
  </si>
  <si>
    <t>A*24:03</t>
  </si>
  <si>
    <t>A*24:07</t>
  </si>
  <si>
    <t>A*24:32</t>
  </si>
  <si>
    <t>A*24:81</t>
  </si>
  <si>
    <t>A*24:178</t>
  </si>
  <si>
    <t>A*25:01</t>
  </si>
  <si>
    <t>A*26:01</t>
  </si>
  <si>
    <t>A*26:08</t>
  </si>
  <si>
    <t>A*26:09</t>
  </si>
  <si>
    <t>A*26:15</t>
  </si>
  <si>
    <t>A*29:01</t>
  </si>
  <si>
    <t>A*29:02</t>
  </si>
  <si>
    <t>A*29:10</t>
  </si>
  <si>
    <t>A*29:12</t>
  </si>
  <si>
    <t>A*30:01</t>
  </si>
  <si>
    <t>A*30:02</t>
  </si>
  <si>
    <t>A*30:04</t>
  </si>
  <si>
    <t>A*31:01</t>
  </si>
  <si>
    <t>A*32:01</t>
  </si>
  <si>
    <t>A*32:04</t>
  </si>
  <si>
    <t>A*32:07</t>
  </si>
  <si>
    <t>A*32:17</t>
  </si>
  <si>
    <t>A*33:01</t>
  </si>
  <si>
    <t>A*33:03</t>
  </si>
  <si>
    <t>A*33:05</t>
  </si>
  <si>
    <t>A*34:02</t>
  </si>
  <si>
    <t>A*36:01</t>
  </si>
  <si>
    <t>A*66:01</t>
  </si>
  <si>
    <t>A*68:01</t>
  </si>
  <si>
    <t>A*68:02</t>
  </si>
  <si>
    <t>A*68:25</t>
  </si>
  <si>
    <t>A*69:01</t>
  </si>
  <si>
    <t>A*74:01</t>
  </si>
  <si>
    <t>A*74:03</t>
  </si>
  <si>
    <t>A*74:06</t>
  </si>
  <si>
    <t>A*80:01</t>
  </si>
  <si>
    <t>B*07:02</t>
  </si>
  <si>
    <t>B*07:03</t>
  </si>
  <si>
    <t>B*07:04</t>
  </si>
  <si>
    <t>B*07:05</t>
  </si>
  <si>
    <t>B*07:07</t>
  </si>
  <si>
    <t>B*07:09</t>
  </si>
  <si>
    <t>B*07:10</t>
  </si>
  <si>
    <t>B*07:22</t>
  </si>
  <si>
    <t>B*08:01</t>
  </si>
  <si>
    <t>B*13:01</t>
  </si>
  <si>
    <t>B*13:02</t>
  </si>
  <si>
    <t>B*14:01</t>
  </si>
  <si>
    <t>B*14:02</t>
  </si>
  <si>
    <t>B*14:03</t>
  </si>
  <si>
    <t>B*14:06</t>
  </si>
  <si>
    <t>B*15:01</t>
  </si>
  <si>
    <t>B*15:03</t>
  </si>
  <si>
    <t>B*15:07</t>
  </si>
  <si>
    <t>B*15:08</t>
  </si>
  <si>
    <t>B*15:09</t>
  </si>
  <si>
    <t>B*15:10</t>
  </si>
  <si>
    <t>B*15:16</t>
  </si>
  <si>
    <t>B*15:17</t>
  </si>
  <si>
    <t>B*15:18</t>
  </si>
  <si>
    <t>B*15:23</t>
  </si>
  <si>
    <t>B*15:24</t>
  </si>
  <si>
    <t>B*15:29</t>
  </si>
  <si>
    <t>B*15:30</t>
  </si>
  <si>
    <t>B*15:33</t>
  </si>
  <si>
    <t>B*15:34</t>
  </si>
  <si>
    <t>B*15:39</t>
  </si>
  <si>
    <t>B*15:45</t>
  </si>
  <si>
    <t>B*15:71</t>
  </si>
  <si>
    <t>B*15:132</t>
  </si>
  <si>
    <t>B*15:153</t>
  </si>
  <si>
    <t>B*18:01</t>
  </si>
  <si>
    <t>B*18:03</t>
  </si>
  <si>
    <t>B*18:04</t>
  </si>
  <si>
    <t>B*18:05</t>
  </si>
  <si>
    <t>B*18:13</t>
  </si>
  <si>
    <t>B*27:01</t>
  </si>
  <si>
    <t>B*27:02</t>
  </si>
  <si>
    <t>B*27:03</t>
  </si>
  <si>
    <t>B*27:05</t>
  </si>
  <si>
    <t>B*27:07</t>
  </si>
  <si>
    <t>B*27:08</t>
  </si>
  <si>
    <t>B*27:09</t>
  </si>
  <si>
    <t>B*27:10</t>
  </si>
  <si>
    <t>B*27:12</t>
  </si>
  <si>
    <t>B*27:14</t>
  </si>
  <si>
    <t>B*35:01</t>
  </si>
  <si>
    <t>B*35:02</t>
  </si>
  <si>
    <t>B*35:03</t>
  </si>
  <si>
    <t>B*35:08</t>
  </si>
  <si>
    <t>B*35:12</t>
  </si>
  <si>
    <t>B*35:17</t>
  </si>
  <si>
    <t>B*35:41</t>
  </si>
  <si>
    <t>B*37:01</t>
  </si>
  <si>
    <t>B*38:01</t>
  </si>
  <si>
    <t>B*38:24</t>
  </si>
  <si>
    <t>B*39:01</t>
  </si>
  <si>
    <t>B*39:05</t>
  </si>
  <si>
    <t>B*39:06</t>
  </si>
  <si>
    <t>B*39:10</t>
  </si>
  <si>
    <t>B*39:24</t>
  </si>
  <si>
    <t>B*39:31</t>
  </si>
  <si>
    <t>B*40:01</t>
  </si>
  <si>
    <t>B*40:02</t>
  </si>
  <si>
    <t>B*40:05</t>
  </si>
  <si>
    <t>B*40:06</t>
  </si>
  <si>
    <t>B*40:07</t>
  </si>
  <si>
    <t>B*41:01</t>
  </si>
  <si>
    <t>B*41:02</t>
  </si>
  <si>
    <t>B*42:01</t>
  </si>
  <si>
    <t>B*42:02</t>
  </si>
  <si>
    <t>B*44:02</t>
  </si>
  <si>
    <t>B*44:03</t>
  </si>
  <si>
    <t>B*44:04</t>
  </si>
  <si>
    <t>B*44:05</t>
  </si>
  <si>
    <t>B*44:06</t>
  </si>
  <si>
    <t>B*44:09</t>
  </si>
  <si>
    <t>B*45:01</t>
  </si>
  <si>
    <t>B*46:01</t>
  </si>
  <si>
    <t>B*47:01</t>
  </si>
  <si>
    <t>B*48:01</t>
  </si>
  <si>
    <t>B*49:01</t>
  </si>
  <si>
    <t>B*50:01</t>
  </si>
  <si>
    <t>B*50:02</t>
  </si>
  <si>
    <t>B*51:01</t>
  </si>
  <si>
    <t>B*51:05</t>
  </si>
  <si>
    <t>B*51:07</t>
  </si>
  <si>
    <t>B*51:08</t>
  </si>
  <si>
    <t>B*51:09</t>
  </si>
  <si>
    <t>B*51:19</t>
  </si>
  <si>
    <t>B*51:43</t>
  </si>
  <si>
    <t>B*52:01</t>
  </si>
  <si>
    <t>B*53:01</t>
  </si>
  <si>
    <t>B*54:01</t>
  </si>
  <si>
    <t>B*55:01</t>
  </si>
  <si>
    <t>B*56:01</t>
  </si>
  <si>
    <t>B*57:01</t>
  </si>
  <si>
    <t>B*57:02</t>
  </si>
  <si>
    <t>B*57:03</t>
  </si>
  <si>
    <t>B*58:01</t>
  </si>
  <si>
    <t>B*58:02</t>
  </si>
  <si>
    <t>B*73:01</t>
  </si>
  <si>
    <t>B*78:01</t>
  </si>
  <si>
    <t>C*01:02</t>
  </si>
  <si>
    <t>C*01:32</t>
  </si>
  <si>
    <t>C*02:02</t>
  </si>
  <si>
    <t>C*02:26</t>
  </si>
  <si>
    <t>C*03:02</t>
  </si>
  <si>
    <t>C*03:03</t>
  </si>
  <si>
    <t>C*03:04</t>
  </si>
  <si>
    <t>C*03:14</t>
  </si>
  <si>
    <t>C*03:19</t>
  </si>
  <si>
    <t>C*03:40</t>
  </si>
  <si>
    <t>C*04:01</t>
  </si>
  <si>
    <t>C*04:03</t>
  </si>
  <si>
    <t>C*04:04</t>
  </si>
  <si>
    <t>C*04:07</t>
  </si>
  <si>
    <t>C*05:01</t>
  </si>
  <si>
    <t>C*05:10</t>
  </si>
  <si>
    <t>C*05:14</t>
  </si>
  <si>
    <t>C*06:02</t>
  </si>
  <si>
    <t>C*07:01</t>
  </si>
  <si>
    <t>C*07:02</t>
  </si>
  <si>
    <t>C*07:04</t>
  </si>
  <si>
    <t>C*07:05</t>
  </si>
  <si>
    <t>C*07:12</t>
  </si>
  <si>
    <t>C*07:27</t>
  </si>
  <si>
    <t>C*07:36</t>
  </si>
  <si>
    <t>C*07:46</t>
  </si>
  <si>
    <t>C*07:85</t>
  </si>
  <si>
    <t>C*07:234</t>
  </si>
  <si>
    <t>C*08:01</t>
  </si>
  <si>
    <t>C*08:02</t>
  </si>
  <si>
    <t>C*08:03</t>
  </si>
  <si>
    <t>C*08:12</t>
  </si>
  <si>
    <t>C*08:53</t>
  </si>
  <si>
    <t>C*12:02</t>
  </si>
  <si>
    <t>C*12:03</t>
  </si>
  <si>
    <t>C*12:05</t>
  </si>
  <si>
    <t>C*14:02</t>
  </si>
  <si>
    <t>C*14:03</t>
  </si>
  <si>
    <t>C*14:04</t>
  </si>
  <si>
    <t>C*15:02</t>
  </si>
  <si>
    <t>C*15:04</t>
  </si>
  <si>
    <t>C*15:05</t>
  </si>
  <si>
    <t>C*15:06</t>
  </si>
  <si>
    <t>C*15:09</t>
  </si>
  <si>
    <t>C*15:11</t>
  </si>
  <si>
    <t>C*16:01</t>
  </si>
  <si>
    <t>C*16:02</t>
  </si>
  <si>
    <t>C*16:04</t>
  </si>
  <si>
    <t>C*17:01</t>
  </si>
  <si>
    <t>C*18:01</t>
  </si>
  <si>
    <t>DRB1*01:01</t>
  </si>
  <si>
    <t>DRB1*01:02</t>
  </si>
  <si>
    <t>DRB1*01:03</t>
  </si>
  <si>
    <t>DRB1*03:01</t>
  </si>
  <si>
    <t>DRB1*03:02</t>
  </si>
  <si>
    <t>DRB1*03:04</t>
  </si>
  <si>
    <t>DRB1*03:05</t>
  </si>
  <si>
    <t>DRB1*04:01</t>
  </si>
  <si>
    <t>DRB1*04:02</t>
  </si>
  <si>
    <t>DRB1*04:03</t>
  </si>
  <si>
    <t>DRB1*04:04</t>
  </si>
  <si>
    <t>DRB1*04:05</t>
  </si>
  <si>
    <t>DRB1*04:06</t>
  </si>
  <si>
    <t>DRB1*04:07</t>
  </si>
  <si>
    <t>DRB1*04:08</t>
  </si>
  <si>
    <t>DRB1*04:09</t>
  </si>
  <si>
    <t>DRB1*04:10</t>
  </si>
  <si>
    <t>DRB1*07:01</t>
  </si>
  <si>
    <t>DRB1*07:05</t>
  </si>
  <si>
    <t>DRB1*08:01</t>
  </si>
  <si>
    <t>DRB1*08:02</t>
  </si>
  <si>
    <t>DRB1*08:03</t>
  </si>
  <si>
    <t>DRB1*08:04</t>
  </si>
  <si>
    <t>DRB1*08:06</t>
  </si>
  <si>
    <t>DRB1*08:07</t>
  </si>
  <si>
    <t>DRB1*08:10</t>
  </si>
  <si>
    <t>DRB1*08:11</t>
  </si>
  <si>
    <t>DRB1*09:01</t>
  </si>
  <si>
    <t>DRB1*10:01</t>
  </si>
  <si>
    <t>DRB1*11:01</t>
  </si>
  <si>
    <t>DRB1*11:02</t>
  </si>
  <si>
    <t>DRB1*11:03</t>
  </si>
  <si>
    <t>DRB1*11:04</t>
  </si>
  <si>
    <t>DRB1*11:08</t>
  </si>
  <si>
    <t>DRB1*11:09</t>
  </si>
  <si>
    <t>DRB1*11:11</t>
  </si>
  <si>
    <t>DRB1*11:12</t>
  </si>
  <si>
    <t>DRB1*11:13</t>
  </si>
  <si>
    <t>DRB1*11:14</t>
  </si>
  <si>
    <t>DRB1*11:15</t>
  </si>
  <si>
    <t>DRB1*11:19</t>
  </si>
  <si>
    <t>DRB1*11:28</t>
  </si>
  <si>
    <t>DRB1*11:43</t>
  </si>
  <si>
    <t>DRB1*12:01</t>
  </si>
  <si>
    <t>DRB1*12:02</t>
  </si>
  <si>
    <t>DRB1*12:03</t>
  </si>
  <si>
    <t>DRB1*13:01</t>
  </si>
  <si>
    <t>DRB1*13:02</t>
  </si>
  <si>
    <t>DRB1*13:03</t>
  </si>
  <si>
    <t>DRB1*13:04</t>
  </si>
  <si>
    <t>DRB1*13:05</t>
  </si>
  <si>
    <t>DRB1*13:10</t>
  </si>
  <si>
    <t>DRB1*13:15</t>
  </si>
  <si>
    <t>DRB1*13:19</t>
  </si>
  <si>
    <t>DRB1*13:22</t>
  </si>
  <si>
    <t>DRB1*14:01</t>
  </si>
  <si>
    <t>DRB1*14:02</t>
  </si>
  <si>
    <t>DRB1*14:04</t>
  </si>
  <si>
    <t>DRB1*14:05</t>
  </si>
  <si>
    <t>DRB1*14:06</t>
  </si>
  <si>
    <t>DRB1*14:07</t>
  </si>
  <si>
    <t>DRB1*15:01</t>
  </si>
  <si>
    <t>DRB1*15:02</t>
  </si>
  <si>
    <t>DRB1*15:03</t>
  </si>
  <si>
    <t>DRB1*15:04</t>
  </si>
  <si>
    <t>DRB1*15:06</t>
  </si>
  <si>
    <t>DRB1*16:01</t>
  </si>
  <si>
    <t>DRB1*16:02</t>
  </si>
  <si>
    <t>DRB1*16:05</t>
  </si>
  <si>
    <t>DQB1*02:01</t>
  </si>
  <si>
    <t>DQB1*02:26</t>
  </si>
  <si>
    <t>DQB1*03:01</t>
  </si>
  <si>
    <t>DQB1*03:02</t>
  </si>
  <si>
    <t>DQB1*03:03</t>
  </si>
  <si>
    <t>DQB1*03:04</t>
  </si>
  <si>
    <t>DQB1*03:05</t>
  </si>
  <si>
    <t>DQB1*04:01</t>
  </si>
  <si>
    <t>DQB1*04:02</t>
  </si>
  <si>
    <t>DQB1*05:01</t>
  </si>
  <si>
    <t>DQB1*05:02</t>
  </si>
  <si>
    <t>DQB1*05:03</t>
  </si>
  <si>
    <t>DQB1*05:04</t>
  </si>
  <si>
    <t>DQB1*06:01</t>
  </si>
  <si>
    <t>DQB1*06:02</t>
  </si>
  <si>
    <t>DQB1*06:03</t>
  </si>
  <si>
    <t>DQB1*06:04</t>
  </si>
  <si>
    <t>DQB1*06:07</t>
  </si>
  <si>
    <t>DQB1*06:09</t>
  </si>
  <si>
    <t>DQB1*06:14</t>
  </si>
  <si>
    <t>DQB1*06:16</t>
  </si>
  <si>
    <t>A*01:01</t>
  </si>
  <si>
    <t>B*55:44</t>
  </si>
  <si>
    <t>DRB1*04:11</t>
  </si>
  <si>
    <t>DQB1*06:20</t>
  </si>
  <si>
    <t>B*67:01</t>
  </si>
  <si>
    <t>DQB1*03:55</t>
  </si>
  <si>
    <t>C*06:04</t>
  </si>
  <si>
    <t>B*07:96</t>
  </si>
  <si>
    <t>C*05:36</t>
  </si>
  <si>
    <t>C*14:11</t>
  </si>
  <si>
    <t>B*18:11</t>
  </si>
  <si>
    <t>B*07:14</t>
  </si>
  <si>
    <t>B*151:32</t>
  </si>
  <si>
    <t>A*01:02</t>
  </si>
  <si>
    <t>B*38:02</t>
  </si>
  <si>
    <t>A*11:62</t>
  </si>
  <si>
    <t>DRB1*11:32</t>
  </si>
  <si>
    <t>B*18:55</t>
  </si>
  <si>
    <t>C*07:60</t>
  </si>
  <si>
    <t>C*07:28</t>
  </si>
  <si>
    <t>A*241:78</t>
  </si>
  <si>
    <t>B*441:28</t>
  </si>
  <si>
    <t>A*023:46</t>
  </si>
  <si>
    <t>A*29:36</t>
  </si>
  <si>
    <t>A*24:05</t>
  </si>
  <si>
    <t>A*01:03</t>
  </si>
  <si>
    <t>DRB1*07:61</t>
  </si>
  <si>
    <t>DRB1*14:17</t>
  </si>
  <si>
    <t>A*11:30</t>
  </si>
  <si>
    <t>B*151:57</t>
  </si>
  <si>
    <t>C*03:18</t>
  </si>
  <si>
    <t>B*401:12</t>
  </si>
  <si>
    <t>C*032:79</t>
  </si>
  <si>
    <t>A*68:12</t>
  </si>
  <si>
    <t>B*35:38</t>
  </si>
  <si>
    <t>B*41:07</t>
  </si>
  <si>
    <t>DQB1*03:08</t>
  </si>
  <si>
    <t>A*29:04</t>
  </si>
  <si>
    <t>A*29:03</t>
  </si>
  <si>
    <t>C*02:07</t>
  </si>
  <si>
    <t>B*55:02</t>
  </si>
  <si>
    <t>B*35:04</t>
  </si>
  <si>
    <t>C*01:27</t>
  </si>
  <si>
    <t>A*11:02</t>
  </si>
  <si>
    <t>A*68:41</t>
  </si>
  <si>
    <t>B*51:65</t>
  </si>
  <si>
    <t>A*24:58</t>
  </si>
  <si>
    <t>DRB1*13:24</t>
  </si>
  <si>
    <t>C*07:22</t>
  </si>
  <si>
    <t>C*08:07</t>
  </si>
  <si>
    <t>C*03:16</t>
  </si>
  <si>
    <t>A*68:03</t>
  </si>
  <si>
    <t>DRB1*04:39</t>
  </si>
  <si>
    <t>DQB1*0626N</t>
  </si>
  <si>
    <t>A*25:02</t>
  </si>
  <si>
    <t>DRB1*13:36</t>
  </si>
  <si>
    <t>DRB1*11:27</t>
  </si>
  <si>
    <t>C*03:10</t>
  </si>
  <si>
    <t>A*02:03</t>
  </si>
  <si>
    <t>A*36:02</t>
  </si>
  <si>
    <t>C*02:19</t>
  </si>
  <si>
    <t>B*35:43</t>
  </si>
  <si>
    <t>A*11:12</t>
  </si>
  <si>
    <t>B*40:11</t>
  </si>
  <si>
    <t>B*40:27</t>
  </si>
  <si>
    <t>B*51:02</t>
  </si>
  <si>
    <t>B*40:04</t>
  </si>
  <si>
    <t>B*35:05</t>
  </si>
  <si>
    <t>A*02:11</t>
  </si>
  <si>
    <t>B*39:13</t>
  </si>
  <si>
    <t>B*48:03</t>
  </si>
  <si>
    <t>A*66:02</t>
  </si>
  <si>
    <t>A*68:17</t>
  </si>
  <si>
    <t>C*03:06</t>
  </si>
  <si>
    <t>A*31:02</t>
  </si>
  <si>
    <t>A*68:05</t>
  </si>
  <si>
    <t>B*40:20</t>
  </si>
  <si>
    <t>A*02:04</t>
  </si>
  <si>
    <t>B*81:01</t>
  </si>
  <si>
    <t>B*51:14</t>
  </si>
  <si>
    <t>B*15:15</t>
  </si>
  <si>
    <t>A*30:10</t>
  </si>
  <si>
    <t>A*24:25</t>
  </si>
  <si>
    <t>A*68:07</t>
  </si>
  <si>
    <t>B*35:10</t>
  </si>
  <si>
    <t>C*05:09</t>
  </si>
  <si>
    <t>A*68:23</t>
  </si>
  <si>
    <t>B*35:11</t>
  </si>
  <si>
    <t>B*35:30</t>
  </si>
  <si>
    <t>B*39:11</t>
  </si>
  <si>
    <t>B*40:08</t>
  </si>
  <si>
    <t>B*39:08</t>
  </si>
  <si>
    <t>C*03:07</t>
  </si>
  <si>
    <t>C*03:05</t>
  </si>
  <si>
    <t>B*39:02</t>
  </si>
  <si>
    <t>B*35:14</t>
  </si>
  <si>
    <t>B*35:16</t>
  </si>
  <si>
    <t>B*39:09</t>
  </si>
  <si>
    <t>B*15:40</t>
  </si>
  <si>
    <t>B*40:16</t>
  </si>
  <si>
    <t>A*24:14</t>
  </si>
  <si>
    <t>B*15:04</t>
  </si>
  <si>
    <t>B*44:10</t>
  </si>
  <si>
    <t>B*35:28</t>
  </si>
  <si>
    <t>B*53:04</t>
  </si>
  <si>
    <t>DRB1*14:11</t>
  </si>
  <si>
    <t>DRB1*14:41</t>
  </si>
  <si>
    <t>A*24:22</t>
  </si>
  <si>
    <t>A*02:25</t>
  </si>
  <si>
    <t>B*15:02</t>
  </si>
  <si>
    <t>B*35:23</t>
  </si>
  <si>
    <t>C*03:08</t>
  </si>
  <si>
    <t>B*51:13</t>
  </si>
  <si>
    <t>C*08:04</t>
  </si>
  <si>
    <t>B*35:22</t>
  </si>
  <si>
    <t>A*32:05</t>
  </si>
  <si>
    <t>B*40:107</t>
  </si>
  <si>
    <t>C*03:131</t>
  </si>
  <si>
    <t>C*04:29</t>
  </si>
  <si>
    <t>DRB1*01:15</t>
  </si>
  <si>
    <t>C*16:26</t>
  </si>
  <si>
    <t>C*03:47</t>
  </si>
  <si>
    <t>B*15:20</t>
  </si>
  <si>
    <t>C*04:155</t>
  </si>
  <si>
    <t>C*08:28</t>
  </si>
  <si>
    <t>C*16:08</t>
  </si>
  <si>
    <t>DQB1*03:34</t>
  </si>
  <si>
    <t>DRB1*13:14</t>
  </si>
  <si>
    <t>A*24:128</t>
  </si>
  <si>
    <t>B*44:08</t>
  </si>
  <si>
    <t>DRB1*13:40</t>
  </si>
  <si>
    <t>A*03:27</t>
  </si>
  <si>
    <t>B*50:11</t>
  </si>
  <si>
    <t>C*06:33</t>
  </si>
  <si>
    <t>DRB1*03:11</t>
  </si>
  <si>
    <t>C*03:279</t>
  </si>
  <si>
    <t>B*07:108</t>
  </si>
  <si>
    <t>B*35:15</t>
  </si>
  <si>
    <t>B*35:09</t>
  </si>
  <si>
    <t>DQB1*03:70</t>
  </si>
  <si>
    <t>B*39:34</t>
  </si>
  <si>
    <t>A*31:10</t>
  </si>
  <si>
    <t>C*01:10</t>
  </si>
  <si>
    <t>C*14:66</t>
  </si>
  <si>
    <t>A*24:53</t>
  </si>
  <si>
    <t>C*02:06</t>
  </si>
  <si>
    <t>B*15:55</t>
  </si>
  <si>
    <t>B*18:147</t>
  </si>
  <si>
    <t>A*23:05</t>
  </si>
  <si>
    <t>B*15:47</t>
  </si>
  <si>
    <t>A*02:44</t>
  </si>
  <si>
    <t>C*07:10</t>
  </si>
  <si>
    <t>B*51:31</t>
  </si>
  <si>
    <t>C*08:46</t>
  </si>
  <si>
    <t>B*15:11</t>
  </si>
  <si>
    <t>C*07:17</t>
  </si>
  <si>
    <t>B*48:12</t>
  </si>
  <si>
    <t>C*04:312</t>
  </si>
  <si>
    <t>A*02:137</t>
  </si>
  <si>
    <t>DQB1*02:03</t>
  </si>
  <si>
    <t>B*35:113</t>
  </si>
  <si>
    <t>DRB1*07:11</t>
  </si>
  <si>
    <t>DRB1*03:15</t>
  </si>
  <si>
    <t>A*02:64</t>
  </si>
  <si>
    <t>A*29:32</t>
  </si>
  <si>
    <t>B*35:26</t>
  </si>
  <si>
    <t>B*51:10</t>
  </si>
  <si>
    <t>DRB1*14:24</t>
  </si>
  <si>
    <t>DRB1*13:11</t>
  </si>
  <si>
    <t>A*34:01</t>
  </si>
  <si>
    <t>C*08:10</t>
  </si>
  <si>
    <t>A*68:15</t>
  </si>
  <si>
    <t>C*07:15</t>
  </si>
  <si>
    <t>B*35:24</t>
  </si>
  <si>
    <t>C*06:30</t>
  </si>
  <si>
    <t>B*35:21</t>
  </si>
  <si>
    <t>A*25:03</t>
  </si>
  <si>
    <t>C*12:20</t>
  </si>
  <si>
    <t>B*67:02</t>
  </si>
  <si>
    <t>A*02:334</t>
  </si>
  <si>
    <t>C*03:09</t>
  </si>
  <si>
    <t>A*02:147</t>
  </si>
  <si>
    <t>A*02:58</t>
  </si>
  <si>
    <t>B*51:22</t>
  </si>
  <si>
    <t>DRB1*08:13</t>
  </si>
  <si>
    <t>DRB1*07:15</t>
  </si>
  <si>
    <t>B*39:12</t>
  </si>
  <si>
    <t>A*03:09</t>
  </si>
  <si>
    <t>C*06:08</t>
  </si>
  <si>
    <t>C*05:04</t>
  </si>
  <si>
    <t>A*31:09</t>
  </si>
  <si>
    <t>B*78:04</t>
  </si>
  <si>
    <t>DRB1*14:109</t>
  </si>
  <si>
    <t>A*02:33</t>
  </si>
  <si>
    <t>B*35:20</t>
  </si>
  <si>
    <t>A*02:12</t>
  </si>
  <si>
    <t>C*07:130</t>
  </si>
  <si>
    <t>B*27:06</t>
  </si>
  <si>
    <t>A*02:104</t>
  </si>
  <si>
    <t>B*39:14</t>
  </si>
  <si>
    <t>B*15:48</t>
  </si>
  <si>
    <t>B*39:03</t>
  </si>
  <si>
    <t>B*48:02</t>
  </si>
  <si>
    <t>p_values</t>
  </si>
  <si>
    <t>negative log p_values</t>
  </si>
  <si>
    <t>A*02:60</t>
  </si>
  <si>
    <t>DRB1*13:16</t>
  </si>
  <si>
    <t>B*41:03</t>
  </si>
  <si>
    <t>B*15:31</t>
  </si>
  <si>
    <t>DRB1*11:17</t>
  </si>
  <si>
    <t>B*57:04</t>
  </si>
  <si>
    <t>DQB1*06:08</t>
  </si>
  <si>
    <t>B*82:01</t>
  </si>
  <si>
    <t>DRB1*11:10</t>
  </si>
  <si>
    <t>A*23:02</t>
  </si>
  <si>
    <t>B*14:05</t>
  </si>
  <si>
    <t>B*44:07</t>
  </si>
  <si>
    <t>C*06:09</t>
  </si>
  <si>
    <t>C*02:33</t>
  </si>
  <si>
    <t>DRB1*13:27</t>
  </si>
  <si>
    <t>A*29:09</t>
  </si>
  <si>
    <t>DQB1*06:05</t>
  </si>
  <si>
    <t>A*68:67</t>
  </si>
  <si>
    <t>A*02:186</t>
  </si>
  <si>
    <t>C*02:14</t>
  </si>
  <si>
    <t>DQB1*06:11</t>
  </si>
  <si>
    <t>B*40:12</t>
  </si>
  <si>
    <t>C*15:30</t>
  </si>
  <si>
    <t>A*02:14</t>
  </si>
  <si>
    <t>A*30:54</t>
  </si>
  <si>
    <t>A*68:60</t>
  </si>
  <si>
    <t>C*06:32</t>
  </si>
  <si>
    <t>DQB1*03:27</t>
  </si>
  <si>
    <t>C*04:08</t>
  </si>
  <si>
    <t>DRB1*13:31</t>
  </si>
  <si>
    <t>C*16:07</t>
  </si>
  <si>
    <t>C*04:62</t>
  </si>
  <si>
    <t>DRB1*03:56</t>
  </si>
  <si>
    <t>A*23:06</t>
  </si>
  <si>
    <t>B*18:25</t>
  </si>
  <si>
    <t>A*29:11</t>
  </si>
  <si>
    <t>B*56:02</t>
  </si>
  <si>
    <t>B*44:126</t>
  </si>
  <si>
    <t>C*05:40</t>
  </si>
  <si>
    <t>B*48:06</t>
  </si>
  <si>
    <t>B*15:67</t>
  </si>
  <si>
    <t>B*15:05</t>
  </si>
  <si>
    <t>B*08:09</t>
  </si>
  <si>
    <t>B*40:90</t>
  </si>
  <si>
    <t>B*15:25</t>
  </si>
  <si>
    <t>B*27:04</t>
  </si>
  <si>
    <t>B*15:35</t>
  </si>
  <si>
    <t>B*56:04</t>
  </si>
  <si>
    <t>C*04:06</t>
  </si>
  <si>
    <t>A*26:02</t>
  </si>
  <si>
    <t>B*56:03</t>
  </si>
  <si>
    <t>DQB1*06:10</t>
  </si>
  <si>
    <t>A*34:05</t>
  </si>
  <si>
    <t>A*26:03</t>
  </si>
  <si>
    <t>A*02:10</t>
  </si>
  <si>
    <t>DRB1*08:09</t>
  </si>
  <si>
    <t>B*52:04</t>
  </si>
  <si>
    <t>A*24:17</t>
  </si>
  <si>
    <t>B*15:32</t>
  </si>
  <si>
    <t>B*51:06</t>
  </si>
  <si>
    <t>A*24:10</t>
  </si>
  <si>
    <t>B*59:01</t>
  </si>
  <si>
    <t>B*18:02</t>
  </si>
  <si>
    <t>DRB1*11:06</t>
  </si>
  <si>
    <t>DRB1*13:12</t>
  </si>
  <si>
    <t>A*24:20</t>
  </si>
  <si>
    <t>B*15:12</t>
  </si>
  <si>
    <t>DQB1*05:12</t>
  </si>
  <si>
    <t>B*55:07</t>
  </si>
  <si>
    <t>B*48:04</t>
  </si>
  <si>
    <t>C*12:09</t>
  </si>
  <si>
    <t>A*24:135</t>
  </si>
  <si>
    <t>DRB1*14:03</t>
  </si>
  <si>
    <t>DRB1*14:12</t>
  </si>
  <si>
    <t>C*07:29</t>
  </si>
  <si>
    <t>B*15:13</t>
  </si>
  <si>
    <t>C*06:27</t>
  </si>
  <si>
    <t>B*15:06</t>
  </si>
  <si>
    <t>C*12:04</t>
  </si>
  <si>
    <t>C*03:88</t>
  </si>
  <si>
    <t>A*02:16</t>
  </si>
  <si>
    <t>B*15:27</t>
  </si>
  <si>
    <t>B*15:21</t>
  </si>
  <si>
    <t>B*15:75</t>
  </si>
  <si>
    <t>B*40:10</t>
  </si>
  <si>
    <t>B*39:15</t>
  </si>
  <si>
    <t>DRB1*08:18</t>
  </si>
  <si>
    <t>C*07:26</t>
  </si>
  <si>
    <t>C*01:03</t>
  </si>
  <si>
    <t>DRB1*14:18</t>
  </si>
  <si>
    <t>C*01:08</t>
  </si>
  <si>
    <t>C*02:08</t>
  </si>
  <si>
    <t>DRB1*14:15</t>
  </si>
  <si>
    <t>DRB1*15:14</t>
  </si>
  <si>
    <t>B*40:03</t>
  </si>
  <si>
    <t>B*15:38</t>
  </si>
  <si>
    <t>B*45:02</t>
  </si>
  <si>
    <t>A*24:78</t>
  </si>
  <si>
    <t>DRB1*08:39</t>
  </si>
  <si>
    <t>A*03:13</t>
  </si>
  <si>
    <t>B*54:23</t>
  </si>
  <si>
    <t>DQB1*05:15</t>
  </si>
  <si>
    <t>A*11:15</t>
  </si>
  <si>
    <t>A*11:43</t>
  </si>
  <si>
    <t>B*15:206</t>
  </si>
  <si>
    <t>DRB1*04:23</t>
  </si>
  <si>
    <t>DQB1*03:13</t>
  </si>
  <si>
    <t>C*03:258</t>
  </si>
  <si>
    <t>A*02:128</t>
  </si>
  <si>
    <t>DQB1*03:11</t>
  </si>
  <si>
    <t>A*31:12</t>
  </si>
  <si>
    <t>B*40:63</t>
  </si>
  <si>
    <t>DRB1*15:41</t>
  </si>
  <si>
    <t>DQB1*03:26</t>
  </si>
  <si>
    <t>DRB1*04:59</t>
  </si>
  <si>
    <t>A*24:08</t>
  </si>
  <si>
    <t>B*40:127</t>
  </si>
  <si>
    <t>DRB1*04:13</t>
  </si>
  <si>
    <t>A*33:18</t>
  </si>
  <si>
    <t>C*03:28</t>
  </si>
  <si>
    <t>DRB1*13:07</t>
  </si>
  <si>
    <t>C*14:12</t>
  </si>
  <si>
    <t>A*02:204</t>
  </si>
  <si>
    <t>DRB1*14:22</t>
  </si>
  <si>
    <t>B*15:141</t>
  </si>
  <si>
    <t>C*14:18</t>
  </si>
  <si>
    <t>DQB1*06:21</t>
  </si>
  <si>
    <t>C*08:16</t>
  </si>
  <si>
    <t>A*11:32</t>
  </si>
  <si>
    <t>C*15:17</t>
  </si>
  <si>
    <t>A*11:24</t>
  </si>
  <si>
    <t>A*02:317</t>
  </si>
  <si>
    <t>B*27:73</t>
  </si>
  <si>
    <t>DRB1*15:31</t>
  </si>
  <si>
    <t>B*40:160</t>
  </si>
  <si>
    <t>DQB1*06:43</t>
  </si>
  <si>
    <t>B*15:88</t>
  </si>
  <si>
    <t>B*55:03</t>
  </si>
  <si>
    <t>A*24:194</t>
  </si>
  <si>
    <t>C*03:154</t>
  </si>
  <si>
    <t>B*40:26</t>
  </si>
  <si>
    <t>DQB1*03:102</t>
  </si>
  <si>
    <t>A*33:71</t>
  </si>
  <si>
    <t>DRB1*03:19</t>
  </si>
  <si>
    <t>B*40:23</t>
  </si>
  <si>
    <t>C*04:10</t>
  </si>
  <si>
    <t>B*07:18</t>
  </si>
  <si>
    <t>B*39:04</t>
  </si>
  <si>
    <t>C*02:43</t>
  </si>
  <si>
    <t>A*02:131</t>
  </si>
  <si>
    <t>DQB1*05:76</t>
  </si>
  <si>
    <t>DRB1*11:05</t>
  </si>
  <si>
    <t>DRB1*13:50</t>
  </si>
  <si>
    <t>DQB1*04:15</t>
  </si>
  <si>
    <t>A*11:104</t>
  </si>
  <si>
    <t>DQB1*03:37</t>
  </si>
  <si>
    <t>DRB1*14:19</t>
  </si>
  <si>
    <t>A*31:06</t>
  </si>
  <si>
    <t>DRB1*16:08</t>
  </si>
  <si>
    <t>B*51:18</t>
  </si>
  <si>
    <t>C*12:28</t>
  </si>
  <si>
    <t>DRB1*08:38</t>
  </si>
  <si>
    <t>B*15:58</t>
  </si>
  <si>
    <t>B*55:04</t>
  </si>
  <si>
    <t>A*11:04</t>
  </si>
  <si>
    <t>DRB1*15:13</t>
  </si>
  <si>
    <t>Fever or chills</t>
  </si>
  <si>
    <t>Other</t>
  </si>
  <si>
    <t>No Side Effects</t>
  </si>
  <si>
    <t>Hispanic</t>
  </si>
  <si>
    <t>a)</t>
  </si>
  <si>
    <t>b)</t>
  </si>
  <si>
    <t>Pfizer vaccinated</t>
  </si>
  <si>
    <t>Moderna vaccinated</t>
  </si>
  <si>
    <t>Johnson &amp; Johnson  vaccinated</t>
  </si>
  <si>
    <t>c)</t>
  </si>
  <si>
    <t>All vaccinated</t>
  </si>
  <si>
    <t>Fever</t>
  </si>
  <si>
    <t>chills</t>
  </si>
  <si>
    <t>Sore/scratchy throat</t>
  </si>
  <si>
    <t>Muscle pain</t>
  </si>
  <si>
    <t>Joint pain</t>
  </si>
  <si>
    <t>Headache</t>
  </si>
  <si>
    <t>Redness/swelling at the injection site</t>
  </si>
  <si>
    <t>No Side effects</t>
  </si>
  <si>
    <t xml:space="preserve">Johnson &amp; Johnson vaccinated </t>
  </si>
  <si>
    <t>d)</t>
  </si>
  <si>
    <t xml:space="preserve">Muscle pain </t>
  </si>
  <si>
    <t>HLA allele 1</t>
  </si>
  <si>
    <t>HLA allele 2</t>
  </si>
  <si>
    <t>r_square</t>
  </si>
  <si>
    <t xml:space="preserve">Hispanic (N = 3,461) </t>
  </si>
  <si>
    <t xml:space="preserve">No Side Effects </t>
  </si>
  <si>
    <t xml:space="preserve">Fatigue </t>
  </si>
  <si>
    <t xml:space="preserve">Muscle or body aches </t>
  </si>
  <si>
    <t xml:space="preserve">Headaches </t>
  </si>
  <si>
    <t xml:space="preserve">Congestion or runny nose </t>
  </si>
  <si>
    <t xml:space="preserve">Nausea or vomiting </t>
  </si>
  <si>
    <t>Q. no.</t>
  </si>
  <si>
    <t>Q1</t>
  </si>
  <si>
    <t>Have you received a vaccination for influenza (flu shot) in the past?</t>
  </si>
  <si>
    <t>Q2</t>
  </si>
  <si>
    <t>How often do you receive the flu shot ?</t>
  </si>
  <si>
    <t>1:Every Year</t>
  </si>
  <si>
    <t>2:Most years</t>
  </si>
  <si>
    <t>3:Sometimes</t>
  </si>
  <si>
    <t>4:Rarely</t>
  </si>
  <si>
    <t>Q3_1</t>
  </si>
  <si>
    <t>When did you receive your most recent flu shot?(Month)</t>
  </si>
  <si>
    <t>(1-12)months</t>
  </si>
  <si>
    <t>"1-12</t>
  </si>
  <si>
    <t>Q3_2</t>
  </si>
  <si>
    <t>When did you receive your most recent flu shot?(Year)</t>
  </si>
  <si>
    <t>"1-5</t>
  </si>
  <si>
    <t>Q4</t>
  </si>
  <si>
    <t>Have you experienced any side effects after receiving your flu shot?</t>
  </si>
  <si>
    <t>Q5_1</t>
  </si>
  <si>
    <t>Which of these side effects have you experienced following your flu shot?</t>
  </si>
  <si>
    <t>Q5_2</t>
  </si>
  <si>
    <t>Q5_3</t>
  </si>
  <si>
    <t>Q5_4</t>
  </si>
  <si>
    <t>Q5_5</t>
  </si>
  <si>
    <t>Q5_6</t>
  </si>
  <si>
    <t>Q5_7</t>
  </si>
  <si>
    <t>Q5_8</t>
  </si>
  <si>
    <t>Total (who received flu vaccine)</t>
  </si>
  <si>
    <t>Side effects reported</t>
  </si>
  <si>
    <t>Side effects not reported</t>
  </si>
  <si>
    <t>9206 [77.3]</t>
  </si>
  <si>
    <t>2777 [30.2]</t>
  </si>
  <si>
    <t>6429 [69.8]</t>
  </si>
  <si>
    <t>2710 [22.7]</t>
  </si>
  <si>
    <t>640 [23.6]</t>
  </si>
  <si>
    <t>2070 [76.4]</t>
  </si>
  <si>
    <t>3417[28.7]</t>
  </si>
  <si>
    <t>8499 [71.3]</t>
  </si>
  <si>
    <t>lowerr limit</t>
  </si>
  <si>
    <t>p values</t>
  </si>
  <si>
    <t>P, Pfizer; M, Moderna; AZ, AstraZeneca; N/A, Not applicable</t>
  </si>
  <si>
    <t>F, female; M, male</t>
  </si>
  <si>
    <t>sample ID and details</t>
  </si>
  <si>
    <t>HLA typing</t>
  </si>
  <si>
    <t>Donor ID</t>
  </si>
  <si>
    <t>Sex</t>
  </si>
  <si>
    <t>Age (years)</t>
  </si>
  <si>
    <t>V0</t>
  </si>
  <si>
    <t>V1</t>
  </si>
  <si>
    <t>V2</t>
  </si>
  <si>
    <t>V3</t>
  </si>
  <si>
    <t>V3.2</t>
  </si>
  <si>
    <t>V4</t>
  </si>
  <si>
    <t>V4.2</t>
  </si>
  <si>
    <t>V5</t>
  </si>
  <si>
    <t>V5.2</t>
  </si>
  <si>
    <t>V6</t>
  </si>
  <si>
    <t>V6.2</t>
  </si>
  <si>
    <t>V7</t>
  </si>
  <si>
    <t>V7.2</t>
  </si>
  <si>
    <t>V9</t>
  </si>
  <si>
    <t>V10</t>
  </si>
  <si>
    <t>A1</t>
  </si>
  <si>
    <t>A2</t>
  </si>
  <si>
    <t>B1</t>
  </si>
  <si>
    <t>B2</t>
  </si>
  <si>
    <t>vacSG2</t>
  </si>
  <si>
    <t>F</t>
  </si>
  <si>
    <t>AZ</t>
  </si>
  <si>
    <t>03:01</t>
  </si>
  <si>
    <t>03:02</t>
  </si>
  <si>
    <t>15:37</t>
  </si>
  <si>
    <t>15:32</t>
  </si>
  <si>
    <t>vacSG4</t>
  </si>
  <si>
    <t>P</t>
  </si>
  <si>
    <t>02:01</t>
  </si>
  <si>
    <t>08:01</t>
  </si>
  <si>
    <t>44:02</t>
  </si>
  <si>
    <t>vacSG5</t>
  </si>
  <si>
    <t>32:01</t>
  </si>
  <si>
    <t>07:02</t>
  </si>
  <si>
    <t>vacSG7</t>
  </si>
  <si>
    <t>01:01</t>
  </si>
  <si>
    <t>43:03</t>
  </si>
  <si>
    <t>Fig. 5</t>
  </si>
  <si>
    <t>M</t>
  </si>
  <si>
    <t>11:01</t>
  </si>
  <si>
    <t>24:02</t>
  </si>
  <si>
    <t>35:03</t>
  </si>
  <si>
    <t>68:01</t>
  </si>
  <si>
    <t>vacSG12</t>
  </si>
  <si>
    <t>30:01</t>
  </si>
  <si>
    <t>13:02</t>
  </si>
  <si>
    <t>vacSG14</t>
  </si>
  <si>
    <t>vacSG15</t>
  </si>
  <si>
    <t>45:01</t>
  </si>
  <si>
    <t>vacSG16</t>
  </si>
  <si>
    <t>49:01</t>
  </si>
  <si>
    <t>vacSG17</t>
  </si>
  <si>
    <t>26:01</t>
  </si>
  <si>
    <t>Fig. 4, 5, Sup. Fig. 17</t>
  </si>
  <si>
    <t>vacSG18</t>
  </si>
  <si>
    <t>07:06</t>
  </si>
  <si>
    <t>44:03</t>
  </si>
  <si>
    <t>15:01</t>
  </si>
  <si>
    <t>vacSG20</t>
  </si>
  <si>
    <t>41:02</t>
  </si>
  <si>
    <t>52:01</t>
  </si>
  <si>
    <t>vacSG23</t>
  </si>
  <si>
    <t>25:01</t>
  </si>
  <si>
    <t>18:01</t>
  </si>
  <si>
    <t>40:02</t>
  </si>
  <si>
    <t>vacSG26</t>
  </si>
  <si>
    <t>55:01</t>
  </si>
  <si>
    <t>35:01</t>
  </si>
  <si>
    <t>vacSG27</t>
  </si>
  <si>
    <t>P, Infection</t>
  </si>
  <si>
    <t>14:02</t>
  </si>
  <si>
    <t>vacSG29</t>
  </si>
  <si>
    <t>vacSG30</t>
  </si>
  <si>
    <t>02:07</t>
  </si>
  <si>
    <t>46:01</t>
  </si>
  <si>
    <t>54:01</t>
  </si>
  <si>
    <t>vacSG31</t>
  </si>
  <si>
    <t>31:01</t>
  </si>
  <si>
    <t>vacSG32</t>
  </si>
  <si>
    <t>vacSG33</t>
  </si>
  <si>
    <t>33:01</t>
  </si>
  <si>
    <t>35:71</t>
  </si>
  <si>
    <t>44:37</t>
  </si>
  <si>
    <t>vacSG37</t>
  </si>
  <si>
    <t>29:02</t>
  </si>
  <si>
    <t>vacSG38</t>
  </si>
  <si>
    <t>40:01</t>
  </si>
  <si>
    <t>vacSG39</t>
  </si>
  <si>
    <t>vacSG40</t>
  </si>
  <si>
    <t>vacSG41</t>
  </si>
  <si>
    <t>vacSG42</t>
  </si>
  <si>
    <t>vacSG43</t>
  </si>
  <si>
    <t>51:01</t>
  </si>
  <si>
    <t>vacSG44</t>
  </si>
  <si>
    <t>vacSG46</t>
  </si>
  <si>
    <t>vacSG48</t>
  </si>
  <si>
    <t>02:05</t>
  </si>
  <si>
    <t>58:01</t>
  </si>
  <si>
    <t>vacSG49</t>
  </si>
  <si>
    <t>27:05</t>
  </si>
  <si>
    <t>vacSG52</t>
  </si>
  <si>
    <t>57:01</t>
  </si>
  <si>
    <t>vacSG53</t>
  </si>
  <si>
    <t>vacSG54</t>
  </si>
  <si>
    <t>55:02</t>
  </si>
  <si>
    <t>vacSG63</t>
  </si>
  <si>
    <t>vacSG64</t>
  </si>
  <si>
    <t>Infection (5 mths prior)</t>
  </si>
  <si>
    <t>N/A</t>
  </si>
  <si>
    <t>Sup. Fig. 15</t>
  </si>
  <si>
    <t>15:07</t>
  </si>
  <si>
    <t>vacSG65</t>
  </si>
  <si>
    <t>56:01</t>
  </si>
  <si>
    <t>vacSG66</t>
  </si>
  <si>
    <t>33:03</t>
  </si>
  <si>
    <t>vacSG67</t>
  </si>
  <si>
    <t>vacSG68</t>
  </si>
  <si>
    <t xml:space="preserve"> </t>
  </si>
  <si>
    <t>vacSG71</t>
  </si>
  <si>
    <t>vacSG75</t>
  </si>
  <si>
    <t>vacSG76</t>
  </si>
  <si>
    <t>40:06</t>
  </si>
  <si>
    <t>vacSG81</t>
  </si>
  <si>
    <t>vacSG82</t>
  </si>
  <si>
    <t>48:01</t>
  </si>
  <si>
    <t>vacSG83</t>
  </si>
  <si>
    <t>vacSG86</t>
  </si>
  <si>
    <t>Infection (4 mths prior)</t>
  </si>
  <si>
    <t>vacSG88</t>
  </si>
  <si>
    <t>vacSG89</t>
  </si>
  <si>
    <t>38:01</t>
  </si>
  <si>
    <t>vacSG90</t>
  </si>
  <si>
    <t>vacSG91</t>
  </si>
  <si>
    <t>vacSG94</t>
  </si>
  <si>
    <t>vacSG98</t>
  </si>
  <si>
    <t>vacSG102</t>
  </si>
  <si>
    <t>Infection</t>
  </si>
  <si>
    <t>vacSG104</t>
  </si>
  <si>
    <t>vacSG106</t>
  </si>
  <si>
    <t>vacSG107</t>
  </si>
  <si>
    <t>vacSG109</t>
  </si>
  <si>
    <t>vacSG110</t>
  </si>
  <si>
    <t>34:02</t>
  </si>
  <si>
    <t>vacSG124</t>
  </si>
  <si>
    <t>vacSG143</t>
  </si>
  <si>
    <t>vacSG145</t>
  </si>
  <si>
    <t>39:06</t>
  </si>
  <si>
    <t>vacSG147</t>
  </si>
  <si>
    <t>vacSG148</t>
  </si>
  <si>
    <t>vacSG151</t>
  </si>
  <si>
    <t>vacSG152</t>
  </si>
  <si>
    <t>24:10</t>
  </si>
  <si>
    <t>38:02</t>
  </si>
  <si>
    <t>vacSG155</t>
  </si>
  <si>
    <t>68:02</t>
  </si>
  <si>
    <t>53:01</t>
  </si>
  <si>
    <t>vacSG160</t>
  </si>
  <si>
    <t>14:01</t>
  </si>
  <si>
    <t>vacSG161</t>
  </si>
  <si>
    <t>39:01</t>
  </si>
  <si>
    <t>vacSG163</t>
  </si>
  <si>
    <t>vacSG165</t>
  </si>
  <si>
    <t>Self-recorded symptoms</t>
  </si>
  <si>
    <t>Severity score</t>
  </si>
  <si>
    <t>IL-8 (pg/mL)</t>
  </si>
  <si>
    <t>IL-6 (pg/mL)</t>
  </si>
  <si>
    <t>Muscle and body aches, after 1st dose, mild only</t>
  </si>
  <si>
    <t>Very few effects for all</t>
  </si>
  <si>
    <t>Fever, fatigue</t>
  </si>
  <si>
    <t>Fatigue after all vaccines</t>
  </si>
  <si>
    <t>Fever, chills, Fatigue, body aches</t>
  </si>
  <si>
    <t>S. no.</t>
  </si>
  <si>
    <t>Frequency in %</t>
  </si>
  <si>
    <t>Chills</t>
  </si>
  <si>
    <t>Other pain</t>
  </si>
  <si>
    <t>Rash other than injection site</t>
  </si>
  <si>
    <t>Allergic reaction/anaphylaxis</t>
  </si>
  <si>
    <t>13</t>
  </si>
  <si>
    <t>HLA-A*03:01+ Donors ID</t>
  </si>
  <si>
    <t>Sample ID</t>
  </si>
  <si>
    <t>Self-recorded side effect post COVID vaccination</t>
  </si>
  <si>
    <t>vacSG05</t>
  </si>
  <si>
    <t xml:space="preserve">vacSG12 </t>
  </si>
  <si>
    <t>none</t>
  </si>
  <si>
    <t>V6, *</t>
  </si>
  <si>
    <t>A little fatigue, sore injection site for a couple of days, for all vaccine doses and same intensity</t>
  </si>
  <si>
    <t>Fatigue, headaches, nausea or vomiting, after 1st and 2nd vaccine doses, similar each time</t>
  </si>
  <si>
    <t xml:space="preserve">vacSG41 </t>
  </si>
  <si>
    <t xml:space="preserve">after 2nd vaccine dose </t>
  </si>
  <si>
    <t xml:space="preserve">vacSG46 </t>
  </si>
  <si>
    <t xml:space="preserve">vacSG54 </t>
  </si>
  <si>
    <t xml:space="preserve">vacSG63 </t>
  </si>
  <si>
    <t>Fatigue after both vaccine doses, maybe worst after 1st dose but not sure</t>
  </si>
  <si>
    <t xml:space="preserve">vacSG66 </t>
  </si>
  <si>
    <t>V4, *</t>
  </si>
  <si>
    <t>Fatigue, muscle or body aches, and swollen armpit at side on injection, similarlly after each vaccine dose</t>
  </si>
  <si>
    <t>V3, *</t>
  </si>
  <si>
    <t>Fever/chills, fatigue, muscle or body aches, side effect after vaccine from AZ, P and M</t>
  </si>
  <si>
    <t>V3.2, *</t>
  </si>
  <si>
    <t>Fever chills, fatigue, body aches after 3rd vaccine dose</t>
  </si>
  <si>
    <t>V9, *</t>
  </si>
  <si>
    <t>Muscle/body aches after 1st vaccine dose</t>
  </si>
  <si>
    <r>
      <t>HLA-A*03:01</t>
    </r>
    <r>
      <rPr>
        <b/>
        <sz val="16"/>
        <color rgb="FF000000"/>
        <rFont val="Times New Roman"/>
        <family val="1"/>
      </rPr>
      <t>-</t>
    </r>
    <r>
      <rPr>
        <b/>
        <sz val="12"/>
        <color rgb="FF000000"/>
        <rFont val="Times New Roman"/>
        <family val="1"/>
      </rPr>
      <t xml:space="preserve"> Donors ID</t>
    </r>
  </si>
  <si>
    <t>14976.75</t>
  </si>
  <si>
    <t xml:space="preserve">vacSG17 </t>
  </si>
  <si>
    <t xml:space="preserve">After 1st vaccine dose it took 1 week to get symptoms mainly armit on the side of the vax and some fever; After 2nd vaccine dose: symptoms within less than 48h with fever, chilled, painful armit </t>
  </si>
  <si>
    <t>113.31</t>
  </si>
  <si>
    <t xml:space="preserve">vacSG26 </t>
  </si>
  <si>
    <t>4443.12</t>
  </si>
  <si>
    <t xml:space="preserve">vacSG38 </t>
  </si>
  <si>
    <t>Muscle or body aches, nausea or voniting, after 2nd vaccine dose and got stronger after each dose</t>
  </si>
  <si>
    <t>44384.56</t>
  </si>
  <si>
    <t xml:space="preserve">vacSG40 </t>
  </si>
  <si>
    <t>18460.40</t>
  </si>
  <si>
    <t xml:space="preserve">vacSG43 </t>
  </si>
  <si>
    <t>6934.56</t>
  </si>
  <si>
    <t xml:space="preserve">vacSG65 </t>
  </si>
  <si>
    <t>7318.53</t>
  </si>
  <si>
    <t xml:space="preserve">vacSG83 </t>
  </si>
  <si>
    <t>After 2nd vaccine dose: fever or chills, fatigue, muscle or body aches</t>
  </si>
  <si>
    <t>29080.41</t>
  </si>
  <si>
    <t xml:space="preserve">vacSG89 </t>
  </si>
  <si>
    <t>63780.06</t>
  </si>
  <si>
    <t xml:space="preserve">vacSG124 </t>
  </si>
  <si>
    <t>V10, *</t>
  </si>
  <si>
    <t>1762.15</t>
  </si>
  <si>
    <t xml:space="preserve">vacSG143 </t>
  </si>
  <si>
    <t>minor muscle and body aches</t>
  </si>
  <si>
    <t>131186.90</t>
  </si>
  <si>
    <t xml:space="preserve">vacSG145 </t>
  </si>
  <si>
    <t>Fatigue, muscle/body aches, mild after each vaccine dose</t>
  </si>
  <si>
    <t>13652.42</t>
  </si>
  <si>
    <t>4985.60</t>
  </si>
  <si>
    <t xml:space="preserve">vacSG147 </t>
  </si>
  <si>
    <t>53421.97</t>
  </si>
  <si>
    <t xml:space="preserve">vacSG148 </t>
  </si>
  <si>
    <t>Only after 2nd and 3rd vaccine dose</t>
  </si>
  <si>
    <t>2931.44</t>
  </si>
  <si>
    <t xml:space="preserve">vacSG151 </t>
  </si>
  <si>
    <t>Fatigue after 2nd and third vaccine dose</t>
  </si>
  <si>
    <t>11965.61</t>
  </si>
  <si>
    <t xml:space="preserve">vacSG152 </t>
  </si>
  <si>
    <t>Fever chills, fatigue, headache, body aches after all 4 vaccine doses</t>
  </si>
  <si>
    <t>7455.57</t>
  </si>
  <si>
    <t xml:space="preserve">vacSG155 </t>
  </si>
  <si>
    <t>17501.74</t>
  </si>
  <si>
    <t xml:space="preserve">vacSG160 </t>
  </si>
  <si>
    <t>Fever chills, fatigue, headache, muscle and body aches after 1st vaccine dose</t>
  </si>
  <si>
    <t>16055.88</t>
  </si>
  <si>
    <t xml:space="preserve">vacSG161 </t>
  </si>
  <si>
    <t>Fever, fatigue, body aches after all vaccine doses</t>
  </si>
  <si>
    <t>13015.72</t>
  </si>
  <si>
    <t xml:space="preserve">vacSG163 </t>
  </si>
  <si>
    <t>86144.22</t>
  </si>
  <si>
    <t>Allergy</t>
  </si>
  <si>
    <t>Outcome</t>
  </si>
  <si>
    <t>OR</t>
  </si>
  <si>
    <t>CI_low</t>
  </si>
  <si>
    <t>CI_high</t>
  </si>
  <si>
    <t>p_value</t>
  </si>
  <si>
    <t>Food allergies or sensitivities</t>
  </si>
  <si>
    <t xml:space="preserve">Skin contact allergy </t>
  </si>
  <si>
    <t>Drug allergy</t>
  </si>
  <si>
    <t>asthma</t>
  </si>
  <si>
    <t xml:space="preserve">Bee sting </t>
  </si>
  <si>
    <t>Insect Bites</t>
  </si>
  <si>
    <t>Eczema</t>
  </si>
  <si>
    <t>Seasonal allergies to pollen</t>
  </si>
  <si>
    <t>Allergic rhinitis</t>
  </si>
  <si>
    <t>Chemical sensitivities e.g. perfumes</t>
  </si>
  <si>
    <t>Asthma</t>
  </si>
  <si>
    <t xml:space="preserve">Supplementary Table 15. Questionnaire for reporting side effects after influenza vaccination in discovery cohort (N = 13,499). </t>
  </si>
  <si>
    <r>
      <t xml:space="preserve">Supplementary Table 18. Results for association between </t>
    </r>
    <r>
      <rPr>
        <b/>
        <i/>
        <sz val="12"/>
        <color theme="1"/>
        <rFont val="Times New Roman"/>
        <family val="1"/>
      </rPr>
      <t>HLA-A*03:01</t>
    </r>
    <r>
      <rPr>
        <b/>
        <sz val="12"/>
        <color theme="1"/>
        <rFont val="Times New Roman"/>
        <family val="1"/>
      </rPr>
      <t xml:space="preserve"> and Breakthrough infection (BTI) in discovery data in different reported ancestries (N = 47,711).</t>
    </r>
  </si>
  <si>
    <t>V0: pre-vaccination; V1, V2, V3.2, V4.2, V5.2, V6.2, V7.2: ~14 days post 1st, 2nd, 3rd, 4th, 5th, 6th, 7th vaccine dose, respectively; V3: ~6 months post 1st vaccine; V4: ~12 months post 1st vaccine; V5: ~18 months post 1st vaccine dose; V6: ~24 months post 1st vaccine dose; V7: ~2.5 years  post 1st vaccine dose; V9: ~3.5 years  post 1st vaccine dose; V10: ~4 years  post 1st vaccine dose.</t>
  </si>
  <si>
    <t>V1, V2, V3.2, V4.2: ~14 days post 1st, 2nd, 3rd, 4th vaccine dose, respectively; V3: ~6 months post 1st vaccine; V4: ~12 months post 1st vaccine; V5: ~18 months post 1st vaccine dose; V6: ~24 months post 1st vaccine dose; V9: ~3.5 years  post 1st vaccine dose; V10: ~4 years  post 1st vaccine dose.</t>
  </si>
  <si>
    <t>* : COVID recovered</t>
  </si>
  <si>
    <t>TRAV</t>
  </si>
  <si>
    <t>TRAJ</t>
  </si>
  <si>
    <t>CDR3α</t>
  </si>
  <si>
    <t>TRBV</t>
  </si>
  <si>
    <t>TRBJ</t>
  </si>
  <si>
    <t>TRBD</t>
  </si>
  <si>
    <t>CDR3β</t>
  </si>
  <si>
    <t xml:space="preserve">  TRAV1-1*01 F</t>
  </si>
  <si>
    <t xml:space="preserve">  TRAJ33*01 F</t>
  </si>
  <si>
    <t>CAVRDSLDSNYQLIW</t>
  </si>
  <si>
    <t>1</t>
  </si>
  <si>
    <t xml:space="preserve">  TRAV1-1*01 F  </t>
  </si>
  <si>
    <t>CAEGDSSDSNHQLMW</t>
  </si>
  <si>
    <t xml:space="preserve">  TRAV1-1*02 (F)  </t>
  </si>
  <si>
    <t>CVVRDSSDSKCQLIW</t>
  </si>
  <si>
    <t xml:space="preserve">  TRAV1-2*01 F</t>
  </si>
  <si>
    <t>CAGRLRTDGNYQLIW</t>
  </si>
  <si>
    <t xml:space="preserve">  TRBV19*01 F, or   TRBV19*02 F</t>
  </si>
  <si>
    <t xml:space="preserve">  TRBJ2-7*01 F</t>
  </si>
  <si>
    <t xml:space="preserve">  TRBD2*01 F</t>
  </si>
  <si>
    <t>CASSITGSRREQYF</t>
  </si>
  <si>
    <t xml:space="preserve">  TRAJ43*01 F</t>
  </si>
  <si>
    <t>CAVIKPNDMRF</t>
  </si>
  <si>
    <t xml:space="preserve">  TRBV19*01 F, or   TRBV19*04 F</t>
  </si>
  <si>
    <t xml:space="preserve">  TRBJ2-1*01 F</t>
  </si>
  <si>
    <t xml:space="preserve">  TRBD2*02 F</t>
  </si>
  <si>
    <t>CATLGGVQGVEQFF</t>
  </si>
  <si>
    <t>CAIMDSNYQLIW</t>
  </si>
  <si>
    <t xml:space="preserve">  TRAJ44*01 F</t>
  </si>
  <si>
    <t>CAVEGSTASKLTF</t>
  </si>
  <si>
    <t xml:space="preserve">  TRAV1-2*01 F  </t>
  </si>
  <si>
    <t xml:space="preserve">  TRAJ20*01 F</t>
  </si>
  <si>
    <t>CGLRVSGYKLIF</t>
  </si>
  <si>
    <t xml:space="preserve">  TRBV4-2*01 F  </t>
  </si>
  <si>
    <t xml:space="preserve">  TRBD1*01 F</t>
  </si>
  <si>
    <t>CASSQEGTGGSYEQYF</t>
  </si>
  <si>
    <t xml:space="preserve">  TRAV1-2*01 F, or   TRAV1-2*03 F</t>
  </si>
  <si>
    <t xml:space="preserve">  TRAJ40*01 F</t>
  </si>
  <si>
    <t>CAVRLRPSTTSGTYKYIF</t>
  </si>
  <si>
    <t xml:space="preserve">  TRBV20-1*02 F, or   TRBV20-1*03 (F)</t>
  </si>
  <si>
    <t>CSASPGDSYEQYF</t>
  </si>
  <si>
    <t xml:space="preserve">  TRAJ7*01 F</t>
  </si>
  <si>
    <t>CAVRDRGNNRLAF</t>
  </si>
  <si>
    <t xml:space="preserve">  TRBV29-1*02 (F)   </t>
  </si>
  <si>
    <t xml:space="preserve">  TRBJ1-2*01 F</t>
  </si>
  <si>
    <t>CSVEIGSWGYTF</t>
  </si>
  <si>
    <t xml:space="preserve">  TRAJ36*01 F</t>
  </si>
  <si>
    <t>CAVREGANNLFF</t>
  </si>
  <si>
    <t xml:space="preserve">  TRBJ2-3*01 F</t>
  </si>
  <si>
    <t>CASSQERAASTDTQYF</t>
  </si>
  <si>
    <t>CAVRDGDYKLSF</t>
  </si>
  <si>
    <t xml:space="preserve">  TRBV6-1*01 F</t>
  </si>
  <si>
    <t>CASSEVGGSSYEQYF</t>
  </si>
  <si>
    <t>CAVHAQTGANNLFF</t>
  </si>
  <si>
    <t>CAVRLRMDSNYQLIW</t>
  </si>
  <si>
    <t xml:space="preserve">  TRAV12-1*01 F</t>
  </si>
  <si>
    <t xml:space="preserve">  TRAJ45*01 F</t>
  </si>
  <si>
    <t>CVVTGGGADGLTF</t>
  </si>
  <si>
    <t xml:space="preserve">  TRBV4-1*01 F, or   TRBV4-1*02 (F)  </t>
  </si>
  <si>
    <t>CASSPLGQVSTDTQYF</t>
  </si>
  <si>
    <t xml:space="preserve">  TRAJ6*01 F</t>
  </si>
  <si>
    <t>CVVNGASGGSYIPTF</t>
  </si>
  <si>
    <t xml:space="preserve">  TRBV9*01 F</t>
  </si>
  <si>
    <t>CASSVASGEQYF</t>
  </si>
  <si>
    <t xml:space="preserve">  TRAV12-2*01 F, or   TRAV12-2*02 (F) or   TRAV12-2*03 (F)</t>
  </si>
  <si>
    <t xml:space="preserve">  TRAJ39*01 F</t>
  </si>
  <si>
    <t>CAVPNAGNMLTF</t>
  </si>
  <si>
    <t xml:space="preserve">  TRBJ2-2*01 F</t>
  </si>
  <si>
    <t>CASSERVGASASPGELFF</t>
  </si>
  <si>
    <t xml:space="preserve">  TRAJ39*01 F (b)</t>
  </si>
  <si>
    <t>CAAPNAGNMLTF</t>
  </si>
  <si>
    <t xml:space="preserve">  TRAJ5*01 F</t>
  </si>
  <si>
    <t>CAGGLPDTGRRALTF</t>
  </si>
  <si>
    <t xml:space="preserve">  TRAV12-2*01 F, or   TRAV12-2*02 (F) or   TRAV12-2*03 (F)  </t>
  </si>
  <si>
    <t>CAVPNAGNMLIF</t>
  </si>
  <si>
    <t xml:space="preserve">  TRAV12-2*01 F, or   TRAV12-2*03 (F)</t>
  </si>
  <si>
    <t xml:space="preserve">  TRAJ31*01 F</t>
  </si>
  <si>
    <t>CAVKRDNNARLMF</t>
  </si>
  <si>
    <t xml:space="preserve">  TRBV29-1*01 F, or   TRBV29-1*02 (F)</t>
  </si>
  <si>
    <t>CSVVFWTGGGYGYTF</t>
  </si>
  <si>
    <t>CAVISPSGGGADGLTF</t>
  </si>
  <si>
    <t>CAVKDNNNDMRF</t>
  </si>
  <si>
    <t xml:space="preserve">  TRAV12-2*02 (F)</t>
  </si>
  <si>
    <t>CAVWDARLMF</t>
  </si>
  <si>
    <t xml:space="preserve">  TRAV12-2*03 (F)</t>
  </si>
  <si>
    <t xml:space="preserve">  TRAJ10*01 F</t>
  </si>
  <si>
    <t>CAVNPWLTGGGNKLTF</t>
  </si>
  <si>
    <t xml:space="preserve">  TRBV4-1*02 (F)   </t>
  </si>
  <si>
    <t>CASSQGQRSTDTQYF</t>
  </si>
  <si>
    <t>CAVNAGRRALTF</t>
  </si>
  <si>
    <t>CASFGGSLYEQYF</t>
  </si>
  <si>
    <t>CAVNAGGGNKLTF</t>
  </si>
  <si>
    <t xml:space="preserve">  TRAV12-3*01 F, or   TRAV12-3*02 (F)</t>
  </si>
  <si>
    <t xml:space="preserve">  TRAJ27*01 F</t>
  </si>
  <si>
    <t>CATSNTNAGKSTF</t>
  </si>
  <si>
    <t xml:space="preserve">  TRBV12-3*01 F, or   TRBV12-4*01 F  </t>
  </si>
  <si>
    <t>CASSFEGEQYF</t>
  </si>
  <si>
    <t>CAMSPLGGGADGLTF</t>
  </si>
  <si>
    <t xml:space="preserve">  TRBJ2-5*01 F</t>
  </si>
  <si>
    <t>CASQGSPQETQYF</t>
  </si>
  <si>
    <t xml:space="preserve">  TRAJ53*01 F</t>
  </si>
  <si>
    <t>CAMSASPGSNYKLTF</t>
  </si>
  <si>
    <t xml:space="preserve">  TRBV27*01 F</t>
  </si>
  <si>
    <t>CASSLRNEQFF</t>
  </si>
  <si>
    <t>CAMRPPGTYKYIF</t>
  </si>
  <si>
    <t>CASSHKGQIYGYTF</t>
  </si>
  <si>
    <t xml:space="preserve">  TRAJ46*01 F</t>
  </si>
  <si>
    <t>CAMSEGSGDKLTF</t>
  </si>
  <si>
    <t xml:space="preserve">  TRBV4-3*01 F   </t>
  </si>
  <si>
    <t>CASSQEGRGQDTQYF</t>
  </si>
  <si>
    <t xml:space="preserve">  TRAJ52*01 F</t>
  </si>
  <si>
    <t>CAMKLGAGGTSYGKLTF</t>
  </si>
  <si>
    <t xml:space="preserve">  TRBV7-9*01 F</t>
  </si>
  <si>
    <t xml:space="preserve">  TRBJ1-1*01 F</t>
  </si>
  <si>
    <t>CASRQNTEAFF</t>
  </si>
  <si>
    <t>CAMGSGGGADGLTF</t>
  </si>
  <si>
    <t>CAMTNNNNDMRF</t>
  </si>
  <si>
    <t xml:space="preserve">  TRAV12-3*01 F, or   TRAV12-3*02 (F)  </t>
  </si>
  <si>
    <t xml:space="preserve">  TRAJ9*01 F</t>
  </si>
  <si>
    <t>CAIGGNRGGFKIIF</t>
  </si>
  <si>
    <t xml:space="preserve">  TRBV12-3*01 F, or   TRBV12-4*01 F</t>
  </si>
  <si>
    <t>CASSLGPRTEQFF</t>
  </si>
  <si>
    <t>CAIGGNTGGFKTIF</t>
  </si>
  <si>
    <t xml:space="preserve">  TRBV12-4*02 (F)</t>
  </si>
  <si>
    <t>2</t>
  </si>
  <si>
    <t xml:space="preserve">  TRAV13-1*01 F</t>
  </si>
  <si>
    <t xml:space="preserve">  TRAJ15*01 F</t>
  </si>
  <si>
    <t>CAAIPSDQAGTALIF</t>
  </si>
  <si>
    <t>CASSLSRTNYEQYF</t>
  </si>
  <si>
    <t>3</t>
  </si>
  <si>
    <t xml:space="preserve">  TRAJ34*01 F</t>
  </si>
  <si>
    <t>CAASIEGDKLIF</t>
  </si>
  <si>
    <t>CASSQEGRPNYGYTF</t>
  </si>
  <si>
    <t>CAASISDQAGTALIF</t>
  </si>
  <si>
    <t xml:space="preserve">  TRAV13-1*01 F   </t>
  </si>
  <si>
    <t xml:space="preserve">  TRAJ13*01 F, or   TRAJ13*02 F   </t>
  </si>
  <si>
    <t>CGACTGGYQKVTF</t>
  </si>
  <si>
    <t xml:space="preserve">  TRAV13-1*02 (F)</t>
  </si>
  <si>
    <t>CATQVGDQAGTALIF</t>
  </si>
  <si>
    <t xml:space="preserve">  TRBV19*01 F</t>
  </si>
  <si>
    <t>CASSISTGGREQYF</t>
  </si>
  <si>
    <t xml:space="preserve">  TRAJ48*01 F</t>
  </si>
  <si>
    <t>CAGINFGNEKLTF</t>
  </si>
  <si>
    <t xml:space="preserve">  TRAJ13*01 F</t>
  </si>
  <si>
    <t>CAASISGGYQKVTF</t>
  </si>
  <si>
    <t>CAARGGSFAAKSTF</t>
  </si>
  <si>
    <t>CAAWGYAGGTSYGKLTF</t>
  </si>
  <si>
    <t xml:space="preserve">  TRAV13-2*01 F</t>
  </si>
  <si>
    <t xml:space="preserve">  TRAJ30*01 F</t>
  </si>
  <si>
    <t>CAEKGDRDDKIIF</t>
  </si>
  <si>
    <t>CASSLSPGTEAFF</t>
  </si>
  <si>
    <t xml:space="preserve">  TRAV13-2*02 (F)</t>
  </si>
  <si>
    <t>CAETSGTYKYIF</t>
  </si>
  <si>
    <t>CASGTGGTNYGYTF</t>
  </si>
  <si>
    <t>CAETMANQAGTALIF</t>
  </si>
  <si>
    <t xml:space="preserve">  TRAV14/DV4*01 F</t>
  </si>
  <si>
    <t xml:space="preserve">  TRAJ21*01 F</t>
  </si>
  <si>
    <t>CAMRELYNFNKFYF</t>
  </si>
  <si>
    <t xml:space="preserve">  TRBV5-4*01 F</t>
  </si>
  <si>
    <t>CASSLEGDNEQYF</t>
  </si>
  <si>
    <t>CAMRPNPNQAGTALIF</t>
  </si>
  <si>
    <t>CASSAGLAGVGDEQFF</t>
  </si>
  <si>
    <t xml:space="preserve">  TRAJ24*02 F</t>
  </si>
  <si>
    <t>CAMIDSWGKLQF</t>
  </si>
  <si>
    <t xml:space="preserve">  TRAV14/DV4*01 F  </t>
  </si>
  <si>
    <t>CAMREQYNSNKFYF</t>
  </si>
  <si>
    <t xml:space="preserve">  TRAV14/DV4*03 (F)</t>
  </si>
  <si>
    <t>CAMKVKGGGGADGLTF</t>
  </si>
  <si>
    <t>CASSKWTGTVNTEAFF</t>
  </si>
  <si>
    <t xml:space="preserve">  TRAJ57*01 F</t>
  </si>
  <si>
    <t>CAMRGSQGGSEKLVF</t>
  </si>
  <si>
    <t xml:space="preserve">  TRBV4-2*01 F</t>
  </si>
  <si>
    <t xml:space="preserve">  TRBJ1-5*01 F</t>
  </si>
  <si>
    <t>CASSQEARIRDQPQHF</t>
  </si>
  <si>
    <t>CAMRSGNEKLTF</t>
  </si>
  <si>
    <t xml:space="preserve">  TRBV5-8*01 F</t>
  </si>
  <si>
    <t>CASSSPGIYNEQFF</t>
  </si>
  <si>
    <t xml:space="preserve">  TRAJ28*01 F</t>
  </si>
  <si>
    <t>CAMRGSDSGAGSYQLTF</t>
  </si>
  <si>
    <t xml:space="preserve">  TRAV16*01 F</t>
  </si>
  <si>
    <t>CAPEATGAGSYQLTF</t>
  </si>
  <si>
    <t xml:space="preserve">  TRAV16*01 F  </t>
  </si>
  <si>
    <t xml:space="preserve">  TRAJ32*02 F</t>
  </si>
  <si>
    <t>CALSRNYGGATNKLIF</t>
  </si>
  <si>
    <t xml:space="preserve">  TRAV16*01 F   </t>
  </si>
  <si>
    <t>GNNARLMF</t>
  </si>
  <si>
    <t>CASRLGGTEAFF</t>
  </si>
  <si>
    <t xml:space="preserve">  TRAV17*01 F</t>
  </si>
  <si>
    <t>CTGDKIIF</t>
  </si>
  <si>
    <t>CASSGGGKNTEAFF</t>
  </si>
  <si>
    <t>CATAPGGLVF</t>
  </si>
  <si>
    <t>CATDAGTDSWGKLQF</t>
  </si>
  <si>
    <t>CATASNNAGNMLTF</t>
  </si>
  <si>
    <t xml:space="preserve">  TRAV17*01 F   </t>
  </si>
  <si>
    <t xml:space="preserve">  TRAJ58*01 ORF</t>
  </si>
  <si>
    <t>CAISVETSGSRLTF</t>
  </si>
  <si>
    <t xml:space="preserve">  TRBV30*01 F</t>
  </si>
  <si>
    <t>CAWSVTGWETQYF</t>
  </si>
  <si>
    <t xml:space="preserve">  TRAV19*01 F</t>
  </si>
  <si>
    <t>CALSESDDYKLSF</t>
  </si>
  <si>
    <t xml:space="preserve">  TRBV10-1*01 F</t>
  </si>
  <si>
    <t>CASSDPLVGETQYF</t>
  </si>
  <si>
    <t>CALYSTGTASKLTF</t>
  </si>
  <si>
    <t xml:space="preserve">  TRBV7-8*01 F</t>
  </si>
  <si>
    <t>CASSLGAGLYGTEAFF</t>
  </si>
  <si>
    <t>CGRSEAQPGSNLIF</t>
  </si>
  <si>
    <t xml:space="preserve">  TRBV7-9*04 (F)</t>
  </si>
  <si>
    <t>CASSPRDSYSNQPQHF</t>
  </si>
  <si>
    <t>CALSEALGTYKYIF</t>
  </si>
  <si>
    <t>CALSEARGETSGSRLTF</t>
  </si>
  <si>
    <t xml:space="preserve">  TRAV20*01 F   </t>
  </si>
  <si>
    <t>CAVQASGGSYIPTF</t>
  </si>
  <si>
    <t xml:space="preserve">  TRBV7-6*01 F</t>
  </si>
  <si>
    <t>CASSLLAGEDTQYF</t>
  </si>
  <si>
    <t xml:space="preserve">  TRAV20*01 F, or   TRAV20*02 F</t>
  </si>
  <si>
    <t>CAVQAWDDKIIF</t>
  </si>
  <si>
    <t xml:space="preserve">  TRBV28*01 F</t>
  </si>
  <si>
    <t>CASSFWLMNTEAFF</t>
  </si>
  <si>
    <t>CAVRRAPNFNKFYF</t>
  </si>
  <si>
    <t xml:space="preserve">  TRBJ1-6*01 F</t>
  </si>
  <si>
    <t>CASSPKGGTGGWNSPLHF</t>
  </si>
  <si>
    <t>CAVAGGGADGLTF</t>
  </si>
  <si>
    <t>CASRDRENTEAFF</t>
  </si>
  <si>
    <t xml:space="preserve">  TRAJ37*01 F</t>
  </si>
  <si>
    <t>CAVQPGNTGKLIF</t>
  </si>
  <si>
    <t xml:space="preserve">  TRAJ18*01 F</t>
  </si>
  <si>
    <t>CAVQEGRGSTLGRLYF</t>
  </si>
  <si>
    <t>CAVQPMTTDSWGKLQF</t>
  </si>
  <si>
    <t xml:space="preserve">  TRAV21*01 F</t>
  </si>
  <si>
    <t xml:space="preserve">  TRAJ47*02 (F)</t>
  </si>
  <si>
    <t>CAVLKKEYGNKLVF</t>
  </si>
  <si>
    <t xml:space="preserve">  TRBV18*01 F</t>
  </si>
  <si>
    <t>CASSPPKGPYEQYF</t>
  </si>
  <si>
    <t>CAVRMDTGRRALTF</t>
  </si>
  <si>
    <t>CASRQRLAFFSEQFF</t>
  </si>
  <si>
    <t>CAVLNRDDKIIF</t>
  </si>
  <si>
    <t xml:space="preserve">  TRBJ2-6*01 F</t>
  </si>
  <si>
    <t>CASSSGRLSGANVLTF</t>
  </si>
  <si>
    <t>CAVSGGSYIPTF</t>
  </si>
  <si>
    <t xml:space="preserve">  TRBV6-2*01 F, or   TRBV6-3*01 F</t>
  </si>
  <si>
    <t>CASSYLGTSEESVTDTQYF</t>
  </si>
  <si>
    <t xml:space="preserve">  TRAV22*01 F</t>
  </si>
  <si>
    <t>CAVFYEKLTF</t>
  </si>
  <si>
    <t>CASSQMVVKGGPYNEQFF</t>
  </si>
  <si>
    <t xml:space="preserve">  TRAV23/DV6*01 F, or   TRAV23/DV6*02 (F) or   TRAV23/DV6*03 (F)</t>
  </si>
  <si>
    <t xml:space="preserve">  TRAJ17*01 F</t>
  </si>
  <si>
    <t>CATMIKAAGNKLTF</t>
  </si>
  <si>
    <t>CASSWSDSSNQPQHF</t>
  </si>
  <si>
    <t>CAAPPEG (see V-DOMAIN Functionality comment)</t>
  </si>
  <si>
    <t>CASSFPDNEQFF</t>
  </si>
  <si>
    <t xml:space="preserve">  TRAV23/DV6*01 F, or   TRAV23/DV6*03 (F)</t>
  </si>
  <si>
    <t>CAASMDGNTGKLIF</t>
  </si>
  <si>
    <t xml:space="preserve">  TRBV6-5*01 F</t>
  </si>
  <si>
    <t xml:space="preserve">  TRBJ1-6*02 F</t>
  </si>
  <si>
    <t>CASSSRTGKGNSPLHF</t>
  </si>
  <si>
    <t xml:space="preserve">  TRAV24*01 F</t>
  </si>
  <si>
    <t>CAFIWYNNNDMRF</t>
  </si>
  <si>
    <t xml:space="preserve">  TRAV25*01 F</t>
  </si>
  <si>
    <t xml:space="preserve">  TRAJ56*01 F</t>
  </si>
  <si>
    <t>CAVTGANSKLTF</t>
  </si>
  <si>
    <t xml:space="preserve">  TRBV19*01 F, or   TRBV19*02 F or   TRBV19*03 (F)</t>
  </si>
  <si>
    <t>CASSSADNSFSPLHF</t>
  </si>
  <si>
    <t xml:space="preserve">  TRAJ38*01 F</t>
  </si>
  <si>
    <t>CYAGNNRKLIW</t>
  </si>
  <si>
    <t xml:space="preserve">  TRBV20-1*01 F</t>
  </si>
  <si>
    <t>CSARDVGSISYEQYF</t>
  </si>
  <si>
    <t>CAWRNAGNMLTF</t>
  </si>
  <si>
    <t>CASSQEVRGPAYEQYF</t>
  </si>
  <si>
    <t>CAGKRDNDMRF</t>
  </si>
  <si>
    <t xml:space="preserve">  TRBJ1-4*01 F</t>
  </si>
  <si>
    <t>CASSVEGASEKLFF</t>
  </si>
  <si>
    <t>CAGPGAGSYQLTF</t>
  </si>
  <si>
    <t>CAGLGNDMRF</t>
  </si>
  <si>
    <t xml:space="preserve">  TRAV25*01 F  </t>
  </si>
  <si>
    <t>CAWRNAGNLLTF</t>
  </si>
  <si>
    <t xml:space="preserve">  TRAV26-1*01 F, or   TRAV26-1*02 F</t>
  </si>
  <si>
    <t>CIVIDNNAGNMLTF</t>
  </si>
  <si>
    <t xml:space="preserve">  TRBV19*01 F, or   TRBV19*02 F or   TRBV19*04 F</t>
  </si>
  <si>
    <t>CASSISQGKEAFF</t>
  </si>
  <si>
    <t>CIVRVYPQGGSEKLVF</t>
  </si>
  <si>
    <t xml:space="preserve">  TRBV3-1*01 F, or   TRBV3-2*01 P or   TRBV3-2*02 P or   TRBV3-2*03 (P)</t>
  </si>
  <si>
    <t>CASSPFRGGASTDTQYF</t>
  </si>
  <si>
    <t xml:space="preserve">  TRBV5-6*01 F  </t>
  </si>
  <si>
    <t>CASSYPSGRTDTQYF</t>
  </si>
  <si>
    <t>CIVINNKAGNKLTF</t>
  </si>
  <si>
    <t xml:space="preserve">  TRAJ49*01 F</t>
  </si>
  <si>
    <t xml:space="preserve">  TRAV26-1*01 F, or   TRAV26-1*02 F  </t>
  </si>
  <si>
    <t>CIVRVDTAGNMLTF</t>
  </si>
  <si>
    <t xml:space="preserve">  TRBV14*01 F  </t>
  </si>
  <si>
    <t>CASSPSLSSAGTSGYNEQFF</t>
  </si>
  <si>
    <t xml:space="preserve">  TRAV26-1*01 F, or   TRAV26-1*02 F   </t>
  </si>
  <si>
    <t>CIVRENNGNQFYF</t>
  </si>
  <si>
    <t>CILRANQGNQFNF</t>
  </si>
  <si>
    <t xml:space="preserve">  TRAV26-2*01 F</t>
  </si>
  <si>
    <t>CILSNNNAGNMLTF</t>
  </si>
  <si>
    <t xml:space="preserve">  TRAV26-2*01 F  </t>
  </si>
  <si>
    <t>CILRPAGNAGGTSYGKLTF</t>
  </si>
  <si>
    <t xml:space="preserve">  TRBV2*01 F, or   TRBV2*03 (F)</t>
  </si>
  <si>
    <t>CASSDLSPYSYEQYF</t>
  </si>
  <si>
    <t>CILRVPYSNYQLIW</t>
  </si>
  <si>
    <t xml:space="preserve">  TRBV5-4*01 F  </t>
  </si>
  <si>
    <t>CASSLGGTGYYEQYF</t>
  </si>
  <si>
    <t xml:space="preserve">  TRAV27*01 F</t>
  </si>
  <si>
    <t>CAGAGSGNTGKLIF</t>
  </si>
  <si>
    <t>CASSIVMTREAFF</t>
  </si>
  <si>
    <t xml:space="preserve">  TRAV29/DV5*01 F</t>
  </si>
  <si>
    <t xml:space="preserve">  TRAJ26*01 F</t>
  </si>
  <si>
    <t>CAASDDNYGQNFVF</t>
  </si>
  <si>
    <t>CAASGWGDYKLSF</t>
  </si>
  <si>
    <t xml:space="preserve">  TRAV29/DV5*04 F</t>
  </si>
  <si>
    <t>CAASATTSGSRLTF</t>
  </si>
  <si>
    <t>CASSYGGGGRFF</t>
  </si>
  <si>
    <t xml:space="preserve">  TRAJ23*01 F</t>
  </si>
  <si>
    <t>CAASVNLYNQGGKLIF</t>
  </si>
  <si>
    <t>CASSYPKPTGGPEQFF</t>
  </si>
  <si>
    <t>CAASGSGTYKYIF</t>
  </si>
  <si>
    <t xml:space="preserve">  TRAV29/DV5*04 F  </t>
  </si>
  <si>
    <t>CAGNQAGTALIF</t>
  </si>
  <si>
    <t>CAGNRSGTALIF</t>
  </si>
  <si>
    <t xml:space="preserve">  TRAV3*01 F</t>
  </si>
  <si>
    <t>CAVRDVRDDKIIF</t>
  </si>
  <si>
    <t xml:space="preserve">  TRBV11-3*01 F, or   TRBV11-3*04 (F)</t>
  </si>
  <si>
    <t>CASSFGRGRLNEQFF</t>
  </si>
  <si>
    <t>CAVRDLRGGANNLFF</t>
  </si>
  <si>
    <t>CASSLAGLAHEQFF</t>
  </si>
  <si>
    <t>CAVRDMNNAGNMLTF</t>
  </si>
  <si>
    <t>CASSLRQSMNTEAFF</t>
  </si>
  <si>
    <t xml:space="preserve">  TRAJ42*01 F</t>
  </si>
  <si>
    <t>CAVRDYYGGSQGNLIF</t>
  </si>
  <si>
    <t>CASSVVHGNTGELFF</t>
  </si>
  <si>
    <t>CAVRDMGSTGSTLGRLYF</t>
  </si>
  <si>
    <t>CAVRDQVGNTGKLIF</t>
  </si>
  <si>
    <t xml:space="preserve">  TRAV3*01 F   </t>
  </si>
  <si>
    <t xml:space="preserve">  TRAJ36*01 F   </t>
  </si>
  <si>
    <t>CAVCEGGNEGTKLLF</t>
  </si>
  <si>
    <t>CAVRVYYGNNRLAF</t>
  </si>
  <si>
    <t xml:space="preserve">  TRAV30*01 F</t>
  </si>
  <si>
    <t>CGTDSRGGADGLTF</t>
  </si>
  <si>
    <t>CASSIKRSSYNEQFF</t>
  </si>
  <si>
    <t xml:space="preserve">  TRAV30*05 F</t>
  </si>
  <si>
    <t>CGTEWRVNNDMRF</t>
  </si>
  <si>
    <t>CASRIRDGHNSPLHF</t>
  </si>
  <si>
    <t>CGTEIDTGNQFYF</t>
  </si>
  <si>
    <t xml:space="preserve">  TRAV35*02 (F)</t>
  </si>
  <si>
    <t xml:space="preserve">  TRAJ35*01 F</t>
  </si>
  <si>
    <t>CAGLQGFGNVLHC</t>
  </si>
  <si>
    <t xml:space="preserve">  TRBV29-1*03 (F)</t>
  </si>
  <si>
    <t>CSATGGENTEAFF</t>
  </si>
  <si>
    <t>CAEHSGGSNYKLTF</t>
  </si>
  <si>
    <t>CASSPLPSLAGDYNEQFF</t>
  </si>
  <si>
    <t>CAGRPDYNTDKLIF</t>
  </si>
  <si>
    <t xml:space="preserve">  TRAV36/DV7*05 F</t>
  </si>
  <si>
    <t xml:space="preserve">  TRAJ41*01 F</t>
  </si>
  <si>
    <t>CAVIRNSNSGYALNF</t>
  </si>
  <si>
    <t>CASSIYENTEAFF</t>
  </si>
  <si>
    <t xml:space="preserve">  TRAJ11*01 F</t>
  </si>
  <si>
    <t>CAVGSGYSTLTF</t>
  </si>
  <si>
    <t xml:space="preserve">  TRAV38-1*01 F, or   TRAV38-1*02 (F) or   TRAV38-1*03 (F) or   TRAV38-1*04 (F)</t>
  </si>
  <si>
    <t xml:space="preserve">  TRAJ29*01 F</t>
  </si>
  <si>
    <t>CALGAGNTPLVF</t>
  </si>
  <si>
    <t xml:space="preserve">  TRBV25-1*01 F</t>
  </si>
  <si>
    <t xml:space="preserve">  TRBJ1-2*01 F   </t>
  </si>
  <si>
    <t>CASSEYKVTDLRGYTF</t>
  </si>
  <si>
    <t xml:space="preserve">  TRAV38-1*01 F, or   TRAV38-1*03 (F)</t>
  </si>
  <si>
    <t xml:space="preserve">  TRAJ25*01 ORF</t>
  </si>
  <si>
    <t>CAFLEGQGFSFIF</t>
  </si>
  <si>
    <t xml:space="preserve">  TRBV12-3*01 F, or   TRBV12-4*01 F or   TRBV12-4*03 F</t>
  </si>
  <si>
    <t>CASSLALWPPIGADTQYF</t>
  </si>
  <si>
    <t xml:space="preserve">  TRAV38-1*03 (F)</t>
  </si>
  <si>
    <t>CAFTRSYNTDKLIF</t>
  </si>
  <si>
    <t xml:space="preserve">  TRBV4-2*01 F   </t>
  </si>
  <si>
    <t>CASSQVEESLNTGELFF</t>
  </si>
  <si>
    <t xml:space="preserve">  TRAV38-2/DV8*01 F</t>
  </si>
  <si>
    <t>CAHDGQGGSEKLVF</t>
  </si>
  <si>
    <t>CASSPDRSHTDTQYF</t>
  </si>
  <si>
    <t>CAYRSPSQYAGGTSYGKLTF</t>
  </si>
  <si>
    <t xml:space="preserve">  TRBV13*01 F</t>
  </si>
  <si>
    <t>CASSLGAGASSPLHF</t>
  </si>
  <si>
    <t>CAYRITGANSKLTF</t>
  </si>
  <si>
    <t>CASSWTSSRETQYF</t>
  </si>
  <si>
    <t>CAYSGRAGNMLTF</t>
  </si>
  <si>
    <t xml:space="preserve">  TRBV6-5*01 F  </t>
  </si>
  <si>
    <t>CASSRAWGTPQETQYF</t>
  </si>
  <si>
    <t>CASDMRF</t>
  </si>
  <si>
    <t xml:space="preserve">  TRAJ54*01 F</t>
  </si>
  <si>
    <t>CAYPQGAQKLVF</t>
  </si>
  <si>
    <t>CASIQGAQKLVF</t>
  </si>
  <si>
    <t>CAYRSRTSGSRLTF</t>
  </si>
  <si>
    <t xml:space="preserve">  TRAJ50*01 F</t>
  </si>
  <si>
    <t>CVYRSAYTSYDKVIF</t>
  </si>
  <si>
    <t xml:space="preserve">  TRAV4*01 F</t>
  </si>
  <si>
    <t>CLVGDRDNNNDMRF</t>
  </si>
  <si>
    <t xml:space="preserve">  TRBV11-2*01 F</t>
  </si>
  <si>
    <t>CATLGGWPEAFF</t>
  </si>
  <si>
    <t>CLVGVFYNTDKLIF</t>
  </si>
  <si>
    <t xml:space="preserve">  TRBV14*01 F</t>
  </si>
  <si>
    <t>CASSQGRSYEQYF</t>
  </si>
  <si>
    <t xml:space="preserve">  TRAV4*01 F  </t>
  </si>
  <si>
    <r>
      <t>CLVGV</t>
    </r>
    <r>
      <rPr>
        <b/>
        <sz val="11"/>
        <color rgb="FF00B0F0"/>
        <rFont val="Arial"/>
        <family val="2"/>
      </rPr>
      <t>S</t>
    </r>
    <r>
      <rPr>
        <sz val="11"/>
        <color rgb="FFFF0000"/>
        <rFont val="Arial"/>
        <family val="2"/>
      </rPr>
      <t>YNTDKLIF</t>
    </r>
  </si>
  <si>
    <t>CLVGAFYNTDKFMF</t>
  </si>
  <si>
    <t>CLVVSPSGAGSYQLTF</t>
  </si>
  <si>
    <t>CASSQIGGGSEQYF</t>
  </si>
  <si>
    <t>CLVGKRKDNQGGKLIF</t>
  </si>
  <si>
    <t xml:space="preserve">  TRAJ13*02 F</t>
  </si>
  <si>
    <t>CLVGGGYQKVTF</t>
  </si>
  <si>
    <t>CLNSGGYQKVTF</t>
  </si>
  <si>
    <t xml:space="preserve">  TRAV5*01 F</t>
  </si>
  <si>
    <t>CAEKSQGNLIF</t>
  </si>
  <si>
    <t xml:space="preserve">  TRAV5*01 F  </t>
  </si>
  <si>
    <t>CAGGSQGNLIF</t>
  </si>
  <si>
    <t>CASTPGGQGFRFF</t>
  </si>
  <si>
    <t xml:space="preserve">  TRAV6*02 (F), or   TRAV6*05 [F]</t>
  </si>
  <si>
    <t>CARRDDKIIF</t>
  </si>
  <si>
    <t>CASSPQHSSNQPQHF</t>
  </si>
  <si>
    <t xml:space="preserve">  TRAV8-1*01 F</t>
  </si>
  <si>
    <t>CAVNTNNAGNMLTF</t>
  </si>
  <si>
    <t>CASSGKQGIEAFF</t>
  </si>
  <si>
    <t>CAVGDRGSTLGRLYF</t>
  </si>
  <si>
    <t>CASSYSTIQRAPGAYGYTF</t>
  </si>
  <si>
    <t xml:space="preserve">  TRAV8-2*01 F, or   TRAV8-2*03 F</t>
  </si>
  <si>
    <t xml:space="preserve">  TRAJ37*01 F, or   TRAJ37*02 F</t>
  </si>
  <si>
    <t>CVVRTTGKLIF</t>
  </si>
  <si>
    <t>CVVRVNQAGTALIF</t>
  </si>
  <si>
    <t>CVVSYTGNQFYF</t>
  </si>
  <si>
    <t xml:space="preserve">  TRAV8-4*01 F</t>
  </si>
  <si>
    <t>CAVSETNAGKSTF</t>
  </si>
  <si>
    <t>CATGLAGVSYNEQFF</t>
  </si>
  <si>
    <t>CAVRSYGNEKLTF</t>
  </si>
  <si>
    <t xml:space="preserve">  TRAV8-6*01 F</t>
  </si>
  <si>
    <t>CGVRRRDTDKFIF</t>
  </si>
  <si>
    <t xml:space="preserve">  TRBV30*01 F, or   TRBV30*05 (F)</t>
  </si>
  <si>
    <t>CATKGGGQGLLEAFF</t>
  </si>
  <si>
    <t>CAVSDQGGGTGRRALTF</t>
  </si>
  <si>
    <t xml:space="preserve">  TRBV4-1*01 F  </t>
  </si>
  <si>
    <t>CASSQEGTGGNYEQYF</t>
  </si>
  <si>
    <t>CAVSEFPPAAGNKLTF</t>
  </si>
  <si>
    <t>CASSVYAGPKQGTQYF</t>
  </si>
  <si>
    <t>CAVRAGNQFYF</t>
  </si>
  <si>
    <t xml:space="preserve">  TRAV8-6*01 F  </t>
  </si>
  <si>
    <t>CAVSEFPPGAGNKLTF</t>
  </si>
  <si>
    <t xml:space="preserve">  TRAV8-6*02 F</t>
  </si>
  <si>
    <t>CAVTVSGNTPLVF</t>
  </si>
  <si>
    <t>CASSGSSLNTEAFF</t>
  </si>
  <si>
    <t xml:space="preserve">  TRAV9-2*01 F, or   TRAV9-2*02 F</t>
  </si>
  <si>
    <t>CALSDPQETGANSKLTF</t>
  </si>
  <si>
    <t>CASSIEGDRGYEQYF</t>
  </si>
  <si>
    <t>CALSDPQSGGSYIPTF</t>
  </si>
  <si>
    <t xml:space="preserve">  TRBV4-1*02 (F)  </t>
  </si>
  <si>
    <t>CSSSQGGGRGQPQHF</t>
  </si>
  <si>
    <t>CALTPNYGGSQGNLLF</t>
  </si>
  <si>
    <t xml:space="preserve">  TRBV7-2*01 F, or   TRBV7-2*04 (F)</t>
  </si>
  <si>
    <t>CASSRLSYNEQFF</t>
  </si>
  <si>
    <t xml:space="preserve">  TRAV9-2*01 F, or   TRAV9-2*02 F   </t>
  </si>
  <si>
    <t>CALTPNYGGSQGNFIF</t>
  </si>
  <si>
    <t xml:space="preserve">  TRAV9-2*03 (F), or   TRAV9-2*04 (F)</t>
  </si>
  <si>
    <t xml:space="preserve">  TRAJ22*01 F</t>
  </si>
  <si>
    <t>CALSVWAPSSGSARQLTF</t>
  </si>
  <si>
    <t>CAMTPNYGGSQGNLIF</t>
  </si>
  <si>
    <t xml:space="preserve">  TRBV10-1*02 F</t>
  </si>
  <si>
    <t>CASSGRGGQQAFF</t>
  </si>
  <si>
    <t xml:space="preserve">  TRBV10-2*01 F</t>
  </si>
  <si>
    <t>CASRSNRGTEAFF</t>
  </si>
  <si>
    <t>CASRASGQNTEAFF</t>
  </si>
  <si>
    <t xml:space="preserve">  TRBV10-3*01 F</t>
  </si>
  <si>
    <t>CAIRANRGQEAFF</t>
  </si>
  <si>
    <t>CAISEGFDLWDRGETQYF</t>
  </si>
  <si>
    <t>CAISESGTGGGQPQHF</t>
  </si>
  <si>
    <t xml:space="preserve">  TRBJ2-4*01 F</t>
  </si>
  <si>
    <t>CAISESGGGASNIQYF</t>
  </si>
  <si>
    <t xml:space="preserve">  TRBV10-3*02 F</t>
  </si>
  <si>
    <t>CAIRNSGSPYNEQFF</t>
  </si>
  <si>
    <t xml:space="preserve">  TRBV10-3*03 [F]</t>
  </si>
  <si>
    <t>CAVLTFMDGNTEAFF</t>
  </si>
  <si>
    <t>CASSWGAPTEAFF</t>
  </si>
  <si>
    <t>CASSLVSPDTQYF</t>
  </si>
  <si>
    <t>CASSLRQYEQFF</t>
  </si>
  <si>
    <t xml:space="preserve">  TRBV12-4*02 (F)  </t>
  </si>
  <si>
    <t>CASSVGPGKEQFF</t>
  </si>
  <si>
    <t xml:space="preserve">  TRBV13*01 F  </t>
  </si>
  <si>
    <t>CASSLFGSGDANEKLFF</t>
  </si>
  <si>
    <t xml:space="preserve">  TRBV13*02 (F)</t>
  </si>
  <si>
    <t>CASSRQGNEQFF</t>
  </si>
  <si>
    <t>CASSLGQGRPYGYTF</t>
  </si>
  <si>
    <t>7</t>
  </si>
  <si>
    <t>CASSQAGGLGAYEQYF</t>
  </si>
  <si>
    <t xml:space="preserve">  TRBV14*01 F, or   TRBV14*02 (F)   </t>
  </si>
  <si>
    <t>CASFLGRRYEHYF (see V-DOMAIN Functionality comment)</t>
  </si>
  <si>
    <t>CVFLQGRSYDLYF</t>
  </si>
  <si>
    <t xml:space="preserve">  TRBV15*02 F</t>
  </si>
  <si>
    <t>CATSSKGTEAFF</t>
  </si>
  <si>
    <t>CAIPSRSTDTQYF</t>
  </si>
  <si>
    <t>CATSRDGRVTEAFF</t>
  </si>
  <si>
    <t>CASSPEAGAGNEQFF</t>
  </si>
  <si>
    <t>CASSPPRDSTIYEQYF</t>
  </si>
  <si>
    <t>CASSIKIGTEAFF</t>
  </si>
  <si>
    <t>CASSWTGTRNEQFF</t>
  </si>
  <si>
    <t xml:space="preserve">  TRBV19*01 F  </t>
  </si>
  <si>
    <t>CASSIKPGHLYGYTF</t>
  </si>
  <si>
    <t>CASSAGLVPTREQYF</t>
  </si>
  <si>
    <t>CASSFGPGQPQETQYF</t>
  </si>
  <si>
    <t xml:space="preserve">  TRBJ2-1*01 F (a)</t>
  </si>
  <si>
    <t>CASSGGLVPNGEQYF</t>
  </si>
  <si>
    <t>CASSIGRYLIDSNQPQHF</t>
  </si>
  <si>
    <t>CASSISQNSNQPQHF</t>
  </si>
  <si>
    <t>CASSTPRGGNTEAFF</t>
  </si>
  <si>
    <t xml:space="preserve">  TRBV19*01 F, or   TRBV19*02 F  </t>
  </si>
  <si>
    <t>CASSIAQGKLAFF</t>
  </si>
  <si>
    <t>CASSIGTGNYEQYF</t>
  </si>
  <si>
    <t>CASSISGASYEQYF</t>
  </si>
  <si>
    <t>CASSISTGGNTEAFF</t>
  </si>
  <si>
    <t>CASSKRDAEAFF</t>
  </si>
  <si>
    <t>CASSTLNRASTEAFF</t>
  </si>
  <si>
    <t>CASSTLLGNQPQHF</t>
  </si>
  <si>
    <t>CASSLDTSRNQPQHF</t>
  </si>
  <si>
    <t xml:space="preserve">  TRBV19*03 (F)</t>
  </si>
  <si>
    <t>CASSGGKRQPQHF</t>
  </si>
  <si>
    <t xml:space="preserve">  TRBV2*01 F, or   TRBV2*02 (F) or   TRBV2*03 (F)</t>
  </si>
  <si>
    <t>CASAADRGFSYEQYF</t>
  </si>
  <si>
    <t>CASFRPGEQYF</t>
  </si>
  <si>
    <t>CASRLSYSNQPQHF</t>
  </si>
  <si>
    <t>CASSDHYRSNTEAFF</t>
  </si>
  <si>
    <t>CASSEGTGTYEQYF</t>
  </si>
  <si>
    <t xml:space="preserve">  TRBV2*01 F, or   TRBV2*03 (F)  </t>
  </si>
  <si>
    <t>CASSVTSGEANEQFF</t>
  </si>
  <si>
    <t xml:space="preserve">  TRBV2*02 (F)</t>
  </si>
  <si>
    <t>CASSRTGGEASF</t>
  </si>
  <si>
    <t xml:space="preserve">  TRBV2*03 (F)</t>
  </si>
  <si>
    <t>CASSEFEAGETGELFF</t>
  </si>
  <si>
    <t>CSARALTGGDNQPQHF</t>
  </si>
  <si>
    <t>CSARATVMYGEQYF</t>
  </si>
  <si>
    <t>CSARDWAGASYEQYF</t>
  </si>
  <si>
    <t>CSARGYSYGYTF</t>
  </si>
  <si>
    <t xml:space="preserve">  TRBV20-1*01 F, or   TRBV20-1*02 F or   TRBV20-1*03 (F) or   TRBV20-1*04 (F) or   TRBV20-1*05 (F)   </t>
  </si>
  <si>
    <t>CIFPPRSGYNQHFL (see V-DOMAIN Functionality comment)</t>
  </si>
  <si>
    <t xml:space="preserve">  TRBV20-1*01 F, or   TRBV20-1*04 (F) or   TRBV20-1*05 (F)</t>
  </si>
  <si>
    <t>CSAKSLAGLQETQYF</t>
  </si>
  <si>
    <t xml:space="preserve">  TRBV20-1*01 F, or   TRBV20-1*04 (F) or   TRBV20-1*05 (F)  </t>
  </si>
  <si>
    <t>CSARRGESDRSSYEQYF</t>
  </si>
  <si>
    <t>CSASGTSVDRISYNEQFF</t>
  </si>
  <si>
    <t xml:space="preserve">  TRBV20-1*01 F, or   TRBV20-1*02 F or   TRBV20-1*03 (F) or   TRBV20-1*04 (F) or   TRBV20-1*05 (F)</t>
  </si>
  <si>
    <t>CSAIEGEIGGYNEQFF</t>
  </si>
  <si>
    <t>CSASTWRDYSYEQYF</t>
  </si>
  <si>
    <t>CSATGQGRFYEQYF</t>
  </si>
  <si>
    <t>CSAPGTSGYNEQFF</t>
  </si>
  <si>
    <t xml:space="preserve">  TRBV20-1*04 (F)</t>
  </si>
  <si>
    <t>CSASTYRGSNQPQHF</t>
  </si>
  <si>
    <t xml:space="preserve">  TRBV24-1*01 F, or   TRBV24-1*02 F</t>
  </si>
  <si>
    <t>CATSDFGSTDTQYF</t>
  </si>
  <si>
    <t>CATSDSREQYF</t>
  </si>
  <si>
    <t>CATSDTIRRTSGSSHDEQFF</t>
  </si>
  <si>
    <t>CASSESSGRYYGYTF</t>
  </si>
  <si>
    <t>CASRPDSKYSPLHF</t>
  </si>
  <si>
    <t>CASSAPPGTEAFF</t>
  </si>
  <si>
    <t>CASSMAMNTEAFF</t>
  </si>
  <si>
    <t xml:space="preserve">  TRBV25-1*01 F   </t>
  </si>
  <si>
    <t>CASSERPHGQYF</t>
  </si>
  <si>
    <t>CASSSRAVQPQHF</t>
  </si>
  <si>
    <t>CASSSHTGGYGANVLTF</t>
  </si>
  <si>
    <t>CASGGGNQPQHF</t>
  </si>
  <si>
    <t>CASGSPITGASYEQYF</t>
  </si>
  <si>
    <t>CASKGTGNQPQHF</t>
  </si>
  <si>
    <t>CASSHSRTYNEQFF</t>
  </si>
  <si>
    <t>CASSLSGYDVTQYF</t>
  </si>
  <si>
    <t>CASSLSPASPLHF</t>
  </si>
  <si>
    <t xml:space="preserve">  TRBV27*01 F  </t>
  </si>
  <si>
    <t>CASKNRGTGELFF</t>
  </si>
  <si>
    <t>CAAGGGRAYEQYF</t>
  </si>
  <si>
    <t>CASRQQGAREPQHF</t>
  </si>
  <si>
    <t>CASRQTGTGYYEQYF</t>
  </si>
  <si>
    <t>CASSDRSSYEQYF</t>
  </si>
  <si>
    <t>CASSFMGQGYGYTF</t>
  </si>
  <si>
    <t>CASSGLAEIYNEQFF</t>
  </si>
  <si>
    <t>CASSLCFRGTVCEQYF</t>
  </si>
  <si>
    <t>CASSLGLGEQYF</t>
  </si>
  <si>
    <t>CASSTGTGSEQYF</t>
  </si>
  <si>
    <t>CASSWGGATYEQFF</t>
  </si>
  <si>
    <t>CASSSTGLAGGLYNEQFF</t>
  </si>
  <si>
    <t xml:space="preserve">  TRBV29-1*01 F</t>
  </si>
  <si>
    <t>CSVEDLGRYGYTF</t>
  </si>
  <si>
    <t>CSVAAGEDGELFF</t>
  </si>
  <si>
    <t>CSVATGEDGELCF</t>
  </si>
  <si>
    <t>CSVATPTGYTEAFF</t>
  </si>
  <si>
    <t>CSVLASGNTGELFF</t>
  </si>
  <si>
    <t xml:space="preserve">  TRBV29-1*01 F, or   TRBV29-1*02 (F)  </t>
  </si>
  <si>
    <t>CSVFLSGASTGELFF</t>
  </si>
  <si>
    <t xml:space="preserve">  TRBV29-1*02 (F)</t>
  </si>
  <si>
    <t>CSVQGDGAEAFF</t>
  </si>
  <si>
    <t xml:space="preserve">  TRBV3-1*01 F, or   TRBV3-2*01 P or   TRBV3-2*02 P</t>
  </si>
  <si>
    <t>CASSQERGEHGDILNYGYTF</t>
  </si>
  <si>
    <t>CASSQLLAGGPIGTDTQYF</t>
  </si>
  <si>
    <t>CASSHKGAPTGELFF</t>
  </si>
  <si>
    <t xml:space="preserve">  TRBV3-2*03 (P)</t>
  </si>
  <si>
    <t>CASSQGGLSYEQYF</t>
  </si>
  <si>
    <t>CAWSRTGETEAFF</t>
  </si>
  <si>
    <t>CAGALAGPDEQFF</t>
  </si>
  <si>
    <t>CASSHTGTSGDGDEQFF</t>
  </si>
  <si>
    <t xml:space="preserve">  TRBV4-1*01 F, or   TRBV4-1*02 (F) or   TRBV4-3*01 F  </t>
  </si>
  <si>
    <t>CASSQHWGALLTSSYEQYF</t>
  </si>
  <si>
    <t xml:space="preserve">  TRBV4-1*01 F, or   TRBV4-3*01 F  </t>
  </si>
  <si>
    <t>CASSQDVAGGTGELFF</t>
  </si>
  <si>
    <t>CASSQDVTLFNGYTF</t>
  </si>
  <si>
    <t>CASSQVLLDSYEQYF</t>
  </si>
  <si>
    <t>CASSQEGRGATYEQYF</t>
  </si>
  <si>
    <t>CASSQEQGNGNQPQHF</t>
  </si>
  <si>
    <t>CASSQDGGSGANVLTF</t>
  </si>
  <si>
    <t>CASSQDLRKSEQFF</t>
  </si>
  <si>
    <t>CASSQEFRDRSQPQHF</t>
  </si>
  <si>
    <t>CASSQEQGDSYNEQFF</t>
  </si>
  <si>
    <t>CASSQETGGPTGELFF</t>
  </si>
  <si>
    <t>CASSQRTGLAGYNEQFF</t>
  </si>
  <si>
    <t xml:space="preserve">  TRBV4-3*01 F  </t>
  </si>
  <si>
    <t>CASSQDYYGDVEGYTF</t>
  </si>
  <si>
    <t>CASSPDGLAGEGSYNEQFF</t>
  </si>
  <si>
    <t>CASSPQRNTEAFF</t>
  </si>
  <si>
    <t xml:space="preserve">  TRBV5-8*01 F, or   TRBV5-8*02 (F)  </t>
  </si>
  <si>
    <t>CASTRESSYNEQFF</t>
  </si>
  <si>
    <t>CASSGPGLLTEAFF</t>
  </si>
  <si>
    <t xml:space="preserve">  TRBV6-4*01 F, or   TRBV6-4*02 F</t>
  </si>
  <si>
    <t>CASSARLAGGPNNEQFF</t>
  </si>
  <si>
    <t>CASSDSRDTDTQYF</t>
  </si>
  <si>
    <t>CATHLGQGKGEQYF</t>
  </si>
  <si>
    <t xml:space="preserve">  TRBV6-6*03 (F)</t>
  </si>
  <si>
    <t>CASTAQANIQYF</t>
  </si>
  <si>
    <t xml:space="preserve">  TRBV7-3*01 F</t>
  </si>
  <si>
    <t>CASSLTGGRGDEQFF</t>
  </si>
  <si>
    <t xml:space="preserve">  TRBV7-6*01 F, or   TRBV7-6*02 (F)</t>
  </si>
  <si>
    <t>CASRLHQGGAFF</t>
  </si>
  <si>
    <t>CASSHSIEQFF</t>
  </si>
  <si>
    <t xml:space="preserve">  TRBV7-9*01 F, or   TRBV7-9*02 (F) or   TRBV7-9*03 F</t>
  </si>
  <si>
    <t>CASSSPGRVSYNEQFF</t>
  </si>
  <si>
    <t>CASSDTGRGETQYF</t>
  </si>
  <si>
    <t>CASSPRDGAFF</t>
  </si>
  <si>
    <t>CASGSYYEQYF</t>
  </si>
  <si>
    <t>CASSVVGGIGETQYF</t>
  </si>
  <si>
    <t>CASSSSSGVGYEQYF</t>
  </si>
  <si>
    <t>CASSVELRGHEQYF</t>
  </si>
  <si>
    <t>CASSVGEVAYNEQFF</t>
  </si>
  <si>
    <t>CASTPYGTVKGDTQYF</t>
  </si>
  <si>
    <t xml:space="preserve">  TRBV9*02 F</t>
  </si>
  <si>
    <t>CASSEAGPSGDEQFF</t>
  </si>
  <si>
    <t>5</t>
  </si>
  <si>
    <r>
      <t>ex vivo</t>
    </r>
    <r>
      <rPr>
        <b/>
        <sz val="11"/>
        <color rgb="FF000000"/>
        <rFont val="Arial"/>
        <family val="2"/>
      </rPr>
      <t xml:space="preserve"> TAME</t>
    </r>
  </si>
  <si>
    <r>
      <t>CIVREN</t>
    </r>
    <r>
      <rPr>
        <b/>
        <sz val="11"/>
        <color rgb="FFFF0000"/>
        <rFont val="Arial"/>
        <family val="2"/>
      </rPr>
      <t>T</t>
    </r>
    <r>
      <rPr>
        <sz val="11"/>
        <color rgb="FF44B3E1"/>
        <rFont val="Arial"/>
        <family val="2"/>
      </rPr>
      <t>GNQFYF</t>
    </r>
  </si>
  <si>
    <r>
      <t>CALT</t>
    </r>
    <r>
      <rPr>
        <b/>
        <sz val="11"/>
        <color rgb="FF4D93D9"/>
        <rFont val="Arial"/>
        <family val="2"/>
      </rPr>
      <t>S</t>
    </r>
    <r>
      <rPr>
        <sz val="11"/>
        <color rgb="FFFF0000"/>
        <rFont val="Arial"/>
        <family val="2"/>
      </rPr>
      <t>NYGGSQGNLLF</t>
    </r>
  </si>
  <si>
    <t>4</t>
  </si>
  <si>
    <t>vacSG64v2</t>
  </si>
  <si>
    <t>vacSG64v3.2</t>
  </si>
  <si>
    <t>vacSG64v5</t>
  </si>
  <si>
    <t>vacSG67v0</t>
  </si>
  <si>
    <t>vacSG67v2</t>
  </si>
  <si>
    <t>vacSG67v3</t>
  </si>
  <si>
    <t>vacSG88v1</t>
  </si>
  <si>
    <t>vacSG29v0</t>
  </si>
  <si>
    <t>vacSG82v0</t>
  </si>
  <si>
    <t>vacSG88v0</t>
  </si>
  <si>
    <t>vacSG12v1</t>
  </si>
  <si>
    <t>vacSG63v1</t>
  </si>
  <si>
    <t>vacSG82v1</t>
  </si>
  <si>
    <t>vacSG82v2</t>
  </si>
  <si>
    <t>vacSG88v2</t>
  </si>
  <si>
    <t>vacSG86v5</t>
  </si>
  <si>
    <t>V0: pre-vaccination; V1, V2, V3.2: ~14 days post 1st, 2nd, 3rd vaccine dose, respectively; V3: ~6 months post 1st vaccine; V5: ~18 months post 1st vaccine dose.</t>
  </si>
  <si>
    <t>In red are the public clonotype α-chain.</t>
  </si>
  <si>
    <r>
      <t xml:space="preserve">Supplementary Table </t>
    </r>
    <r>
      <rPr>
        <b/>
        <sz val="12"/>
        <rFont val="Times New Roman"/>
        <family val="1"/>
      </rPr>
      <t xml:space="preserve">23. KCY-specific TCR repertoire. </t>
    </r>
  </si>
  <si>
    <t>Supplementary Table 24. Shared TCR clonotype specific for HLA-A*03:01-KCY</t>
  </si>
  <si>
    <t xml:space="preserve">Supplementary Table 25. COVID-19 vaccination side-effect severity score </t>
  </si>
  <si>
    <t>Sup. Fig 16</t>
  </si>
  <si>
    <t>Fig. 4, 5</t>
  </si>
  <si>
    <t>Fig. 2, Sup. Fig. 7, 9, 11</t>
  </si>
  <si>
    <t>Fig. 2-5,  Sup. Fig.  7, 9, 11, 15</t>
  </si>
  <si>
    <t>Fig. 2, 5, Sup. Fig.  7, 9, 11</t>
  </si>
  <si>
    <t>Fig. 2, Sup. Fig.  7, 9, 11</t>
  </si>
  <si>
    <t>Fig. 2, Sup. Fig. 7, 10, 12</t>
  </si>
  <si>
    <t>Fig. 2, 5, Sup. Fig. 7, 10, 12</t>
  </si>
  <si>
    <t>Fig. 2, Sup. Fig. 7, 9, 11, 13</t>
  </si>
  <si>
    <t>Fig. 2, 4, 5 Sup. Fig. 7, 10, 12, 18</t>
  </si>
  <si>
    <t>Fig. 4, 5, Sup. Fig. 18</t>
  </si>
  <si>
    <t>Fig. 3, Sup. Fig. 14, 15</t>
  </si>
  <si>
    <t>Sup. Fig. 16</t>
  </si>
  <si>
    <t>Fig. 2, Sup. Fig. 13</t>
  </si>
  <si>
    <t>Fig. 4, Sup. Fig. 13</t>
  </si>
  <si>
    <t>Fig. 2, 4, 5, Sup. Fig. 7, 10, 12, 18</t>
  </si>
  <si>
    <t>Fig. 2, Sup. Fig. 7, 8, 11</t>
  </si>
  <si>
    <t>Fig. 2, 3, 5, Sup. Fig. 7, 9, 11, 14, 15</t>
  </si>
  <si>
    <t>Fig. 2, 3, Sup. Fig. 7, 10, 12, 14, 15</t>
  </si>
  <si>
    <t>Fig. 2, 4, 5, Sup. Fig. 7, 9, 11, 18</t>
  </si>
  <si>
    <t>Fig. 2, 3, Sup. Fig. 7, 8, 11, 14, 15</t>
  </si>
  <si>
    <t>Fig. 2, 3, Sup. Fig. 7, 9, 11, 14, 15</t>
  </si>
  <si>
    <t>Fig. 2, 4, Sup. Fig. 18</t>
  </si>
  <si>
    <t>Fig. 2-5, Sup. Fig. 7, 10, 12, 14, 15</t>
  </si>
  <si>
    <t>Fig. 4, Sup. Fig. 18</t>
  </si>
  <si>
    <t>Supplementary Table 22.  Information on the donor derived PBMCs used in this study. Highlighted in grey are the samples used in the related main Figure (Fig.) and/or Supplementary Figure (Sup. Fig.).</t>
  </si>
  <si>
    <t xml:space="preserve">Supplementary Table 2a. Sociodemographic characteristics of discovery cohort (self-identified as White, N = 50,535) </t>
  </si>
  <si>
    <t xml:space="preserve">Supplementary Table 3. Sociodemographic characteristics of replication cohort (self-identified as White, N=  4,575). </t>
  </si>
  <si>
    <t xml:space="preserve">Supplementary Table 4. Frequency of all the vaccine side effects observed  in discovery cohort (self-identified as White, N = 50,535). </t>
  </si>
  <si>
    <t>Black</t>
  </si>
  <si>
    <t>White</t>
  </si>
  <si>
    <t>Asian or Pacific Islanders</t>
  </si>
  <si>
    <r>
      <t xml:space="preserve">Supplementary Table 14. Linkage Disequillibrium (r-squared) values between </t>
    </r>
    <r>
      <rPr>
        <b/>
        <i/>
        <sz val="12"/>
        <color theme="1"/>
        <rFont val="Times New Roman"/>
        <family val="1"/>
      </rPr>
      <t xml:space="preserve">HLA-B*08:01, HLA-C*07:01 and HLA-DRB1*03:01 </t>
    </r>
    <r>
      <rPr>
        <b/>
        <sz val="12"/>
        <color theme="1"/>
        <rFont val="Times New Roman"/>
        <family val="1"/>
      </rPr>
      <t>calculated in discovery cohort (self-identified as White, N = 50,535).</t>
    </r>
  </si>
  <si>
    <t>Supplememntary Table 16.  Sociodemographic characteristics of individuals from discovery cohort who received influenza vaccine (self-identified as White, N = 11,916).</t>
  </si>
  <si>
    <t xml:space="preserve">White (N = 41,657) </t>
  </si>
  <si>
    <t xml:space="preserve">Black (N = 765) </t>
  </si>
  <si>
    <t xml:space="preserve">Asian or Pacific Islander (N = 1,828) </t>
  </si>
  <si>
    <t>Supplementary Table 20.  Results for association between self-reported allergy history and COVID-19 vaccine side effects in discovery cohort (self-identified as White, N= 50,535).</t>
  </si>
  <si>
    <t xml:space="preserve">Supplementary Table 26.  Frequency of all vaccine side effects reports observed in replication cohort (self-identified as White, N = 4,575). </t>
  </si>
  <si>
    <r>
      <t xml:space="preserve">Supplementary Table 10. Results for association between </t>
    </r>
    <r>
      <rPr>
        <b/>
        <i/>
        <sz val="12"/>
        <color rgb="FF000000"/>
        <rFont val="Times New Roman"/>
        <family val="1"/>
      </rPr>
      <t>HLA-A*03:01</t>
    </r>
    <r>
      <rPr>
        <b/>
        <sz val="12"/>
        <color rgb="FF000000"/>
        <rFont val="Times New Roman"/>
        <family val="1"/>
      </rPr>
      <t xml:space="preserve"> and  COVID-19 vaccine side effects with different self-reported ancestries in discovery cohort (N = 57,938).</t>
    </r>
  </si>
  <si>
    <r>
      <t xml:space="preserve">Supplementary Table 11.  Results for association between </t>
    </r>
    <r>
      <rPr>
        <b/>
        <i/>
        <sz val="12"/>
        <color theme="1"/>
        <rFont val="Times New Roman"/>
        <family val="1"/>
      </rPr>
      <t>HLA-A*03:01</t>
    </r>
    <r>
      <rPr>
        <b/>
        <sz val="12"/>
        <color theme="1"/>
        <rFont val="Times New Roman"/>
        <family val="1"/>
      </rPr>
      <t xml:space="preserve"> and COVID-19 vaccine side effects in the discovery cohort (self-identified as White) in a) individuals who had prior SARS-CoV-2 infection (N = 29,077), b) individuals who had breakthrough infection (N = 24,121). </t>
    </r>
  </si>
  <si>
    <r>
      <t xml:space="preserve">Supplementary Table 12. Results for association between </t>
    </r>
    <r>
      <rPr>
        <b/>
        <i/>
        <sz val="12"/>
        <color theme="1"/>
        <rFont val="Times New Roman"/>
        <family val="1"/>
      </rPr>
      <t>HLA-A*03:01</t>
    </r>
    <r>
      <rPr>
        <b/>
        <sz val="12"/>
        <color theme="1"/>
        <rFont val="Times New Roman"/>
        <family val="1"/>
      </rPr>
      <t xml:space="preserve"> and COVID-19 vaccine side effects in: a) Pfizer vaccinated individuals (N = 26,250), b) Moderna vaccinated individuals (N = 18,307), and c) Johnson and Johnson vaccinated individuals (N = 3,312), in the discovery cohort (self-identified as White). </t>
    </r>
  </si>
  <si>
    <r>
      <t xml:space="preserve">Supplementary Table 13. Results for association between </t>
    </r>
    <r>
      <rPr>
        <b/>
        <i/>
        <sz val="12"/>
        <color theme="1"/>
        <rFont val="Times New Roman"/>
        <family val="1"/>
      </rPr>
      <t>HLA-A*03:01</t>
    </r>
    <r>
      <rPr>
        <b/>
        <sz val="12"/>
        <color theme="1"/>
        <rFont val="Times New Roman"/>
        <family val="1"/>
      </rPr>
      <t xml:space="preserve"> and  COVID-19 vaccine side effects in a) all vaccinated individuals (N = 4,575), b) individuals vaccinated with Pfizer (N = 2,215), c) individuals vaccinated with  Moderna (N = 1,497), d) individuals vaccinated with Johnson and Johnson (N = 207) in replication cohort (self-identified as White). </t>
    </r>
  </si>
  <si>
    <t>Supplementary Table 17: Results for association between HLA alleles and influenza vaccine SSE in the discovery cohort  (self-identified as White, N = 3,417, alleles that passed the Bonferroni correction, P value &lt; 7.14×10-4, are significant).</t>
  </si>
  <si>
    <t xml:space="preserve">Supplementary Table 19. Results for association between Breakthrough infection (BTI) and COVID-19 vaccine side effects in discovery cohort (self-identified as White, N = 41,657). </t>
  </si>
  <si>
    <t>Supplementary Table 21.  Results for association between self-reported allergy history and influenza vaccine side effects in discovery cohort (self-identified as White, N= 50,535).</t>
  </si>
  <si>
    <t xml:space="preserve">Supplementary Table 5. Results for association between HLA alleles and COVID-19 three or more SSE in the discovery cohort (self-identified as White, N = 50,535; alleles that passed the Bonferroni correction, P value &lt; 4.67×10-4, are significant). </t>
  </si>
  <si>
    <t>Supplementary Table 6. Results for association between HLA alleles and COVID-19 three or more SSE in the replication cohort (self-identified as White, N = 4,575; alleles that surpassed the P-value threshold of &lt; 0.05 are significant).</t>
  </si>
  <si>
    <t>Supplementary Table 8. Results for association between HLA alleles and COVID-19 three or more SSE in the discovery cohort  (self-identified as Black, N = 940; alleles that passed the significance level P value &lt; 0:05).</t>
  </si>
  <si>
    <t xml:space="preserve">Supplementary Table 9. Results for association between HLA alleles and COVID-19 three or more SSE in the discovery cohort  (self_identified as Asian or Pacific Islanders,  N = 2,177; alleles that passed the significance level P value &lt; 0.05). </t>
  </si>
  <si>
    <t xml:space="preserve">(self-identified as Hispanic, N = 4,287; alleles that passed the significance level P value &lt; 0.05). </t>
  </si>
  <si>
    <t>Supplementary Table 7. Results for association between HLA alleles and COVID-19 three or more SSE  in the discovery cohort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</si>
</sst>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"/>
    <numFmt numFmtId="165" formatCode="0.000000"/>
    <numFmt numFmtId="166" formatCode="0.0"/>
    <numFmt numFmtId="167" formatCode="0.0E+00"/>
  </numFmts>
  <fonts count="57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2"/>
      <color rgb="FF006100"/>
      <name val="Aptos Narrow"/>
      <family val="2"/>
      <scheme val="minor"/>
    </font>
    <font>
      <sz val="12"/>
      <color rgb="FF9C0006"/>
      <name val="Aptos Narrow"/>
      <family val="2"/>
      <scheme val="minor"/>
    </font>
    <font>
      <sz val="12"/>
      <color rgb="FF9C5700"/>
      <name val="Aptos Narrow"/>
      <family val="2"/>
      <scheme val="minor"/>
    </font>
    <font>
      <sz val="12"/>
      <color rgb="FF3F3F76"/>
      <name val="Aptos Narrow"/>
      <family val="2"/>
      <scheme val="minor"/>
    </font>
    <font>
      <b/>
      <sz val="12"/>
      <color rgb="FF3F3F3F"/>
      <name val="Aptos Narrow"/>
      <family val="2"/>
      <scheme val="minor"/>
    </font>
    <font>
      <b/>
      <sz val="12"/>
      <color rgb="FFFA7D00"/>
      <name val="Aptos Narrow"/>
      <family val="2"/>
      <scheme val="minor"/>
    </font>
    <font>
      <sz val="12"/>
      <color rgb="FFFA7D00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sz val="12"/>
      <color rgb="FFFF0000"/>
      <name val="Aptos Narrow"/>
      <family val="2"/>
      <scheme val="minor"/>
    </font>
    <font>
      <i/>
      <sz val="12"/>
      <color rgb="FF7F7F7F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0"/>
      <name val="Aptos Narrow"/>
      <family val="2"/>
      <scheme val="minor"/>
    </font>
    <font>
      <b/>
      <sz val="12"/>
      <color theme="1"/>
      <name val="Aptos Narrow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i/>
      <sz val="12"/>
      <color theme="1"/>
      <name val="Aptos Narrow"/>
      <family val="2"/>
      <scheme val="minor"/>
    </font>
    <font>
      <b/>
      <i/>
      <sz val="12"/>
      <color theme="1"/>
      <name val="Times New Roman"/>
      <family val="1"/>
    </font>
    <font>
      <i/>
      <sz val="12"/>
      <color theme="1"/>
      <name val="Times New Roman"/>
      <family val="1"/>
    </font>
    <font>
      <b/>
      <sz val="12"/>
      <color rgb="FF000000"/>
      <name val="Times New Roman"/>
      <family val="1"/>
    </font>
    <font>
      <sz val="11"/>
      <color theme="1"/>
      <name val="Aptos Narrow"/>
      <family val="2"/>
      <scheme val="minor"/>
    </font>
    <font>
      <sz val="11"/>
      <color rgb="FF444444"/>
      <name val="Calibri"/>
      <family val="2"/>
      <charset val="1"/>
    </font>
    <font>
      <b/>
      <sz val="14"/>
      <color theme="1"/>
      <name val="Times New Roman"/>
      <family val="1"/>
    </font>
    <font>
      <sz val="11"/>
      <color theme="1"/>
      <name val="Times New Roman"/>
      <family val="1"/>
    </font>
    <font>
      <sz val="12"/>
      <color rgb="FF000000"/>
      <name val="-webkit-standard"/>
    </font>
    <font>
      <sz val="11"/>
      <color rgb="FF0D0D0D"/>
      <name val="Arial"/>
      <family val="2"/>
    </font>
    <font>
      <sz val="12"/>
      <color rgb="FFFF0000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2"/>
      <name val="Aptos Narrow"/>
      <family val="2"/>
      <scheme val="minor"/>
    </font>
    <font>
      <b/>
      <sz val="16"/>
      <color rgb="FF000000"/>
      <name val="Times New Roman"/>
      <family val="1"/>
    </font>
    <font>
      <b/>
      <sz val="11"/>
      <name val="Arial"/>
      <family val="2"/>
    </font>
    <font>
      <b/>
      <sz val="11"/>
      <color rgb="FFFF0000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rgb="FF000000"/>
      <name val="Arial"/>
      <family val="2"/>
    </font>
    <font>
      <b/>
      <sz val="11"/>
      <color theme="0"/>
      <name val="Arial"/>
      <family val="2"/>
    </font>
    <font>
      <sz val="11"/>
      <color rgb="FFFF0000"/>
      <name val="Arial"/>
      <family val="2"/>
    </font>
    <font>
      <b/>
      <sz val="11"/>
      <color rgb="FF00B0F0"/>
      <name val="Arial"/>
      <family val="2"/>
    </font>
    <font>
      <sz val="11"/>
      <color rgb="FF000000"/>
      <name val="Arial"/>
      <family val="2"/>
    </font>
    <font>
      <u/>
      <sz val="11"/>
      <color rgb="FF0563C1"/>
      <name val="Arial"/>
      <family val="2"/>
    </font>
    <font>
      <b/>
      <i/>
      <sz val="11"/>
      <color rgb="FF000000"/>
      <name val="Arial"/>
      <family val="2"/>
    </font>
    <font>
      <b/>
      <sz val="11"/>
      <color rgb="FFFFFFFF"/>
      <name val="Arial"/>
      <family val="2"/>
    </font>
    <font>
      <sz val="11"/>
      <name val="Aptos Display"/>
      <charset val="1"/>
    </font>
    <font>
      <sz val="11"/>
      <color rgb="FF44B3E1"/>
      <name val="Arial"/>
      <family val="2"/>
    </font>
    <font>
      <sz val="12"/>
      <color rgb="FF000000"/>
      <name val="Aptos Narrow"/>
      <family val="2"/>
      <scheme val="minor"/>
    </font>
    <font>
      <sz val="11"/>
      <color rgb="FF000000"/>
      <name val="Aptos Display"/>
      <charset val="1"/>
    </font>
    <font>
      <sz val="11"/>
      <color rgb="FF61CBF3"/>
      <name val="Arial"/>
      <family val="2"/>
    </font>
    <font>
      <b/>
      <sz val="11"/>
      <color rgb="FF4D93D9"/>
      <name val="Arial"/>
      <family val="2"/>
    </font>
    <font>
      <b/>
      <i/>
      <sz val="12"/>
      <color rgb="FF000000"/>
      <name val="Times New Roman"/>
      <family val="1"/>
    </font>
  </fonts>
  <fills count="4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CCCCCC"/>
        <bgColor rgb="FFCCCCCC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rgb="FFBFBFBF"/>
        <bgColor rgb="FF000000"/>
      </patternFill>
    </fill>
  </fills>
  <borders count="3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ck">
        <color rgb="FF000000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6" fillId="0" borderId="0"/>
  </cellStyleXfs>
  <cellXfs count="209">
    <xf numFmtId="0" fontId="0" fillId="0" borderId="0" xfId="0"/>
    <xf numFmtId="0" fontId="1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9" fillId="33" borderId="0" xfId="0" applyFont="1" applyFill="1" applyAlignment="1">
      <alignment horizontal="center"/>
    </xf>
    <xf numFmtId="0" fontId="20" fillId="33" borderId="0" xfId="0" applyFont="1" applyFill="1" applyAlignment="1">
      <alignment horizontal="center"/>
    </xf>
    <xf numFmtId="0" fontId="21" fillId="33" borderId="0" xfId="0" applyFont="1" applyFill="1" applyAlignment="1">
      <alignment horizontal="center"/>
    </xf>
    <xf numFmtId="11" fontId="20" fillId="33" borderId="0" xfId="0" applyNumberFormat="1" applyFont="1" applyFill="1" applyAlignment="1">
      <alignment horizontal="center"/>
    </xf>
    <xf numFmtId="0" fontId="22" fillId="0" borderId="0" xfId="0" applyFont="1"/>
    <xf numFmtId="0" fontId="23" fillId="33" borderId="0" xfId="0" applyFont="1" applyFill="1" applyAlignment="1">
      <alignment horizontal="center"/>
    </xf>
    <xf numFmtId="0" fontId="24" fillId="33" borderId="0" xfId="0" applyFont="1" applyFill="1" applyAlignment="1">
      <alignment horizontal="center"/>
    </xf>
    <xf numFmtId="0" fontId="20" fillId="0" borderId="0" xfId="0" applyFont="1"/>
    <xf numFmtId="0" fontId="20" fillId="33" borderId="0" xfId="0" applyFont="1" applyFill="1"/>
    <xf numFmtId="0" fontId="19" fillId="33" borderId="0" xfId="0" applyFont="1" applyFill="1" applyAlignment="1">
      <alignment horizontal="left"/>
    </xf>
    <xf numFmtId="0" fontId="19" fillId="33" borderId="0" xfId="0" applyFont="1" applyFill="1"/>
    <xf numFmtId="0" fontId="25" fillId="33" borderId="0" xfId="0" applyFont="1" applyFill="1" applyAlignment="1">
      <alignment horizontal="center"/>
    </xf>
    <xf numFmtId="0" fontId="25" fillId="34" borderId="0" xfId="0" applyFont="1" applyFill="1" applyAlignment="1">
      <alignment vertical="center"/>
    </xf>
    <xf numFmtId="0" fontId="25" fillId="34" borderId="0" xfId="0" applyFont="1" applyFill="1" applyAlignment="1">
      <alignment horizontal="center" vertical="center"/>
    </xf>
    <xf numFmtId="0" fontId="21" fillId="34" borderId="0" xfId="0" applyFont="1" applyFill="1" applyAlignment="1">
      <alignment horizontal="center" vertical="center"/>
    </xf>
    <xf numFmtId="11" fontId="25" fillId="34" borderId="0" xfId="0" applyNumberFormat="1" applyFont="1" applyFill="1" applyAlignment="1">
      <alignment horizontal="center" vertical="center"/>
    </xf>
    <xf numFmtId="164" fontId="20" fillId="33" borderId="0" xfId="0" applyNumberFormat="1" applyFont="1" applyFill="1" applyAlignment="1">
      <alignment horizontal="center"/>
    </xf>
    <xf numFmtId="164" fontId="20" fillId="33" borderId="0" xfId="0" applyNumberFormat="1" applyFont="1" applyFill="1"/>
    <xf numFmtId="164" fontId="19" fillId="33" borderId="0" xfId="0" applyNumberFormat="1" applyFont="1" applyFill="1" applyAlignment="1">
      <alignment horizontal="center"/>
    </xf>
    <xf numFmtId="0" fontId="22" fillId="0" borderId="0" xfId="0" applyFont="1" applyAlignment="1">
      <alignment horizontal="center"/>
    </xf>
    <xf numFmtId="0" fontId="26" fillId="0" borderId="0" xfId="42"/>
    <xf numFmtId="0" fontId="27" fillId="0" borderId="0" xfId="42" applyFont="1"/>
    <xf numFmtId="0" fontId="26" fillId="0" borderId="0" xfId="42" applyAlignment="1">
      <alignment horizontal="left"/>
    </xf>
    <xf numFmtId="0" fontId="0" fillId="33" borderId="0" xfId="0" applyFill="1"/>
    <xf numFmtId="0" fontId="18" fillId="33" borderId="0" xfId="0" applyFont="1" applyFill="1" applyAlignment="1">
      <alignment horizontal="center"/>
    </xf>
    <xf numFmtId="0" fontId="0" fillId="33" borderId="0" xfId="0" applyFill="1" applyAlignment="1">
      <alignment horizontal="center"/>
    </xf>
    <xf numFmtId="0" fontId="25" fillId="34" borderId="10" xfId="0" applyFont="1" applyFill="1" applyBorder="1" applyAlignment="1">
      <alignment vertical="center"/>
    </xf>
    <xf numFmtId="0" fontId="25" fillId="34" borderId="10" xfId="0" applyFont="1" applyFill="1" applyBorder="1" applyAlignment="1">
      <alignment horizontal="center" vertical="center"/>
    </xf>
    <xf numFmtId="0" fontId="19" fillId="0" borderId="0" xfId="0" applyFont="1"/>
    <xf numFmtId="0" fontId="19" fillId="33" borderId="0" xfId="42" applyFont="1" applyFill="1" applyAlignment="1">
      <alignment horizontal="center"/>
    </xf>
    <xf numFmtId="0" fontId="19" fillId="33" borderId="0" xfId="42" applyFont="1" applyFill="1"/>
    <xf numFmtId="0" fontId="20" fillId="33" borderId="0" xfId="42" applyFont="1" applyFill="1" applyAlignment="1">
      <alignment horizontal="center"/>
    </xf>
    <xf numFmtId="0" fontId="19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24" fillId="0" borderId="0" xfId="0" applyFont="1"/>
    <xf numFmtId="0" fontId="20" fillId="33" borderId="0" xfId="0" applyFont="1" applyFill="1" applyAlignment="1">
      <alignment horizontal="left"/>
    </xf>
    <xf numFmtId="0" fontId="20" fillId="0" borderId="0" xfId="0" applyFont="1" applyAlignment="1">
      <alignment horizontal="left" vertical="center"/>
    </xf>
    <xf numFmtId="20" fontId="24" fillId="33" borderId="0" xfId="0" applyNumberFormat="1" applyFont="1" applyFill="1" applyAlignment="1">
      <alignment horizontal="center"/>
    </xf>
    <xf numFmtId="0" fontId="30" fillId="33" borderId="0" xfId="0" applyFont="1" applyFill="1" applyAlignment="1">
      <alignment horizontal="center"/>
    </xf>
    <xf numFmtId="0" fontId="22" fillId="33" borderId="0" xfId="0" applyFont="1" applyFill="1" applyAlignment="1">
      <alignment horizontal="center"/>
    </xf>
    <xf numFmtId="0" fontId="20" fillId="33" borderId="0" xfId="0" applyFont="1" applyFill="1" applyAlignment="1">
      <alignment horizontal="right"/>
    </xf>
    <xf numFmtId="0" fontId="19" fillId="33" borderId="12" xfId="0" applyFont="1" applyFill="1" applyBorder="1" applyAlignment="1">
      <alignment horizontal="center"/>
    </xf>
    <xf numFmtId="166" fontId="20" fillId="33" borderId="0" xfId="0" applyNumberFormat="1" applyFont="1" applyFill="1" applyAlignment="1">
      <alignment horizontal="center"/>
    </xf>
    <xf numFmtId="166" fontId="20" fillId="0" borderId="0" xfId="0" applyNumberFormat="1" applyFont="1"/>
    <xf numFmtId="0" fontId="25" fillId="33" borderId="10" xfId="0" applyFont="1" applyFill="1" applyBorder="1" applyAlignment="1">
      <alignment horizontal="center" vertical="center"/>
    </xf>
    <xf numFmtId="0" fontId="25" fillId="35" borderId="10" xfId="0" applyFont="1" applyFill="1" applyBorder="1" applyAlignment="1">
      <alignment horizontal="center" vertical="center"/>
    </xf>
    <xf numFmtId="0" fontId="25" fillId="35" borderId="13" xfId="0" applyFont="1" applyFill="1" applyBorder="1" applyAlignment="1">
      <alignment horizontal="center"/>
    </xf>
    <xf numFmtId="0" fontId="29" fillId="33" borderId="0" xfId="0" applyFont="1" applyFill="1"/>
    <xf numFmtId="0" fontId="28" fillId="33" borderId="0" xfId="42" applyFont="1" applyFill="1"/>
    <xf numFmtId="0" fontId="20" fillId="33" borderId="0" xfId="42" applyFont="1" applyFill="1"/>
    <xf numFmtId="0" fontId="20" fillId="33" borderId="0" xfId="42" applyFont="1" applyFill="1" applyAlignment="1">
      <alignment horizontal="left"/>
    </xf>
    <xf numFmtId="16" fontId="20" fillId="33" borderId="0" xfId="42" quotePrefix="1" applyNumberFormat="1" applyFont="1" applyFill="1" applyAlignment="1">
      <alignment horizontal="center"/>
    </xf>
    <xf numFmtId="0" fontId="20" fillId="33" borderId="0" xfId="42" quotePrefix="1" applyFont="1" applyFill="1" applyAlignment="1">
      <alignment horizontal="center"/>
    </xf>
    <xf numFmtId="0" fontId="19" fillId="33" borderId="11" xfId="0" applyFont="1" applyFill="1" applyBorder="1" applyAlignment="1">
      <alignment horizontal="center"/>
    </xf>
    <xf numFmtId="165" fontId="20" fillId="33" borderId="0" xfId="0" applyNumberFormat="1" applyFont="1" applyFill="1" applyAlignment="1">
      <alignment horizontal="center"/>
    </xf>
    <xf numFmtId="0" fontId="19" fillId="33" borderId="10" xfId="0" applyFont="1" applyFill="1" applyBorder="1" applyAlignment="1">
      <alignment horizontal="center"/>
    </xf>
    <xf numFmtId="0" fontId="23" fillId="33" borderId="14" xfId="0" applyFont="1" applyFill="1" applyBorder="1" applyAlignment="1">
      <alignment horizontal="center"/>
    </xf>
    <xf numFmtId="0" fontId="31" fillId="33" borderId="0" xfId="0" applyFont="1" applyFill="1"/>
    <xf numFmtId="0" fontId="0" fillId="33" borderId="0" xfId="0" applyFill="1" applyAlignment="1">
      <alignment horizontal="left"/>
    </xf>
    <xf numFmtId="16" fontId="0" fillId="33" borderId="0" xfId="0" applyNumberFormat="1" applyFill="1" applyAlignment="1">
      <alignment horizontal="left"/>
    </xf>
    <xf numFmtId="0" fontId="1" fillId="33" borderId="0" xfId="0" applyFont="1" applyFill="1"/>
    <xf numFmtId="0" fontId="1" fillId="33" borderId="0" xfId="0" applyFont="1" applyFill="1" applyAlignment="1">
      <alignment horizontal="left"/>
    </xf>
    <xf numFmtId="0" fontId="19" fillId="33" borderId="14" xfId="0" applyFont="1" applyFill="1" applyBorder="1" applyAlignment="1">
      <alignment horizontal="center"/>
    </xf>
    <xf numFmtId="0" fontId="20" fillId="33" borderId="11" xfId="0" applyFont="1" applyFill="1" applyBorder="1" applyAlignment="1">
      <alignment horizontal="center"/>
    </xf>
    <xf numFmtId="0" fontId="19" fillId="33" borderId="15" xfId="0" applyFont="1" applyFill="1" applyBorder="1" applyAlignment="1">
      <alignment horizontal="center"/>
    </xf>
    <xf numFmtId="0" fontId="0" fillId="0" borderId="0" xfId="0" applyAlignment="1">
      <alignment horizontal="left" vertical="center" wrapText="1"/>
    </xf>
    <xf numFmtId="0" fontId="21" fillId="0" borderId="17" xfId="0" applyFont="1" applyBorder="1" applyAlignment="1">
      <alignment horizontal="left" vertical="center" wrapText="1"/>
    </xf>
    <xf numFmtId="0" fontId="34" fillId="0" borderId="17" xfId="0" applyFont="1" applyBorder="1" applyAlignment="1">
      <alignment horizontal="left" vertical="center" wrapText="1"/>
    </xf>
    <xf numFmtId="0" fontId="19" fillId="33" borderId="0" xfId="0" applyFont="1" applyFill="1" applyAlignment="1">
      <alignment horizontal="left" vertical="center"/>
    </xf>
    <xf numFmtId="0" fontId="20" fillId="0" borderId="17" xfId="0" applyFont="1" applyBorder="1" applyAlignment="1">
      <alignment horizontal="left" vertical="center"/>
    </xf>
    <xf numFmtId="0" fontId="20" fillId="37" borderId="17" xfId="0" applyFont="1" applyFill="1" applyBorder="1" applyAlignment="1">
      <alignment horizontal="left" vertical="center"/>
    </xf>
    <xf numFmtId="0" fontId="34" fillId="0" borderId="17" xfId="0" applyFont="1" applyBorder="1" applyAlignment="1">
      <alignment horizontal="left" vertical="center"/>
    </xf>
    <xf numFmtId="0" fontId="34" fillId="0" borderId="0" xfId="0" applyFont="1" applyAlignment="1">
      <alignment horizontal="left" vertical="center"/>
    </xf>
    <xf numFmtId="0" fontId="32" fillId="0" borderId="0" xfId="0" applyFont="1"/>
    <xf numFmtId="0" fontId="14" fillId="33" borderId="0" xfId="0" applyFont="1" applyFill="1"/>
    <xf numFmtId="0" fontId="18" fillId="0" borderId="0" xfId="0" applyFont="1"/>
    <xf numFmtId="0" fontId="1" fillId="0" borderId="0" xfId="42" applyFont="1"/>
    <xf numFmtId="0" fontId="25" fillId="0" borderId="0" xfId="0" applyFont="1" applyAlignment="1">
      <alignment horizontal="left" vertical="center"/>
    </xf>
    <xf numFmtId="0" fontId="16" fillId="33" borderId="10" xfId="42" applyFont="1" applyFill="1" applyBorder="1"/>
    <xf numFmtId="0" fontId="19" fillId="33" borderId="11" xfId="42" applyFont="1" applyFill="1" applyBorder="1"/>
    <xf numFmtId="0" fontId="16" fillId="33" borderId="11" xfId="42" applyFont="1" applyFill="1" applyBorder="1"/>
    <xf numFmtId="0" fontId="19" fillId="33" borderId="11" xfId="42" applyFont="1" applyFill="1" applyBorder="1" applyAlignment="1">
      <alignment horizontal="center"/>
    </xf>
    <xf numFmtId="0" fontId="25" fillId="39" borderId="11" xfId="0" applyFont="1" applyFill="1" applyBorder="1"/>
    <xf numFmtId="0" fontId="19" fillId="33" borderId="11" xfId="0" applyFont="1" applyFill="1" applyBorder="1"/>
    <xf numFmtId="0" fontId="20" fillId="33" borderId="17" xfId="0" applyFont="1" applyFill="1" applyBorder="1" applyAlignment="1">
      <alignment horizontal="left" vertical="center"/>
    </xf>
    <xf numFmtId="0" fontId="35" fillId="0" borderId="0" xfId="0" applyFont="1" applyAlignment="1">
      <alignment horizontal="left" vertical="center" wrapText="1"/>
    </xf>
    <xf numFmtId="0" fontId="20" fillId="0" borderId="17" xfId="0" applyFont="1" applyBorder="1" applyAlignment="1">
      <alignment horizontal="left" vertical="center" wrapText="1"/>
    </xf>
    <xf numFmtId="0" fontId="20" fillId="37" borderId="17" xfId="0" applyFont="1" applyFill="1" applyBorder="1" applyAlignment="1">
      <alignment horizontal="left" vertical="center" wrapText="1"/>
    </xf>
    <xf numFmtId="0" fontId="20" fillId="37" borderId="16" xfId="0" applyFont="1" applyFill="1" applyBorder="1" applyAlignment="1">
      <alignment horizontal="left" vertical="center"/>
    </xf>
    <xf numFmtId="0" fontId="20" fillId="0" borderId="0" xfId="0" applyFont="1" applyAlignment="1">
      <alignment horizontal="left"/>
    </xf>
    <xf numFmtId="0" fontId="33" fillId="36" borderId="16" xfId="0" applyFont="1" applyFill="1" applyBorder="1" applyAlignment="1">
      <alignment horizontal="left" vertical="center"/>
    </xf>
    <xf numFmtId="0" fontId="19" fillId="0" borderId="0" xfId="0" applyFont="1" applyAlignment="1">
      <alignment horizontal="left"/>
    </xf>
    <xf numFmtId="0" fontId="0" fillId="0" borderId="0" xfId="0" applyAlignment="1">
      <alignment horizontal="left" vertical="center"/>
    </xf>
    <xf numFmtId="0" fontId="35" fillId="0" borderId="0" xfId="0" applyFont="1" applyAlignment="1">
      <alignment horizontal="left" vertical="center"/>
    </xf>
    <xf numFmtId="0" fontId="21" fillId="0" borderId="17" xfId="0" applyFont="1" applyBorder="1" applyAlignment="1">
      <alignment horizontal="left" vertical="center"/>
    </xf>
    <xf numFmtId="0" fontId="33" fillId="36" borderId="16" xfId="0" applyFont="1" applyFill="1" applyBorder="1" applyAlignment="1">
      <alignment horizontal="center" vertical="center"/>
    </xf>
    <xf numFmtId="0" fontId="25" fillId="40" borderId="17" xfId="0" applyFont="1" applyFill="1" applyBorder="1" applyAlignment="1">
      <alignment horizontal="left" vertical="center" wrapText="1"/>
    </xf>
    <xf numFmtId="0" fontId="25" fillId="40" borderId="17" xfId="0" applyFont="1" applyFill="1" applyBorder="1" applyAlignment="1">
      <alignment horizontal="center" vertical="center"/>
    </xf>
    <xf numFmtId="0" fontId="25" fillId="40" borderId="17" xfId="0" applyFont="1" applyFill="1" applyBorder="1" applyAlignment="1">
      <alignment horizontal="center" vertical="center" wrapText="1"/>
    </xf>
    <xf numFmtId="49" fontId="25" fillId="40" borderId="17" xfId="0" applyNumberFormat="1" applyFont="1" applyFill="1" applyBorder="1" applyAlignment="1">
      <alignment horizontal="center" vertical="center" wrapText="1"/>
    </xf>
    <xf numFmtId="0" fontId="34" fillId="0" borderId="17" xfId="0" applyFont="1" applyBorder="1" applyAlignment="1">
      <alignment horizontal="left" vertical="top"/>
    </xf>
    <xf numFmtId="0" fontId="20" fillId="0" borderId="17" xfId="0" applyFont="1" applyBorder="1" applyAlignment="1">
      <alignment horizontal="center" vertical="center"/>
    </xf>
    <xf numFmtId="49" fontId="34" fillId="0" borderId="17" xfId="0" applyNumberFormat="1" applyFont="1" applyBorder="1" applyAlignment="1">
      <alignment horizontal="right" vertical="center"/>
    </xf>
    <xf numFmtId="0" fontId="21" fillId="0" borderId="17" xfId="0" applyFont="1" applyBorder="1" applyAlignment="1">
      <alignment horizontal="left" vertical="top"/>
    </xf>
    <xf numFmtId="0" fontId="21" fillId="0" borderId="17" xfId="0" applyFont="1" applyBorder="1" applyAlignment="1">
      <alignment horizontal="center" vertical="center" wrapText="1"/>
    </xf>
    <xf numFmtId="0" fontId="34" fillId="0" borderId="17" xfId="0" applyFont="1" applyBorder="1" applyAlignment="1">
      <alignment horizontal="center" vertical="center" wrapText="1"/>
    </xf>
    <xf numFmtId="49" fontId="34" fillId="0" borderId="17" xfId="0" applyNumberFormat="1" applyFont="1" applyBorder="1" applyAlignment="1">
      <alignment horizontal="right" vertical="center" wrapText="1"/>
    </xf>
    <xf numFmtId="0" fontId="34" fillId="0" borderId="17" xfId="0" applyFont="1" applyBorder="1" applyAlignment="1">
      <alignment horizontal="center" vertical="center"/>
    </xf>
    <xf numFmtId="0" fontId="20" fillId="0" borderId="17" xfId="0" applyFont="1" applyBorder="1" applyAlignment="1">
      <alignment horizontal="left" vertical="top"/>
    </xf>
    <xf numFmtId="0" fontId="19" fillId="33" borderId="10" xfId="0" applyFont="1" applyFill="1" applyBorder="1"/>
    <xf numFmtId="164" fontId="20" fillId="33" borderId="11" xfId="0" applyNumberFormat="1" applyFont="1" applyFill="1" applyBorder="1" applyAlignment="1">
      <alignment horizontal="center"/>
    </xf>
    <xf numFmtId="11" fontId="20" fillId="33" borderId="11" xfId="0" applyNumberFormat="1" applyFont="1" applyFill="1" applyBorder="1" applyAlignment="1">
      <alignment horizontal="center"/>
    </xf>
    <xf numFmtId="0" fontId="19" fillId="0" borderId="11" xfId="0" applyFont="1" applyBorder="1"/>
    <xf numFmtId="167" fontId="20" fillId="33" borderId="0" xfId="0" applyNumberFormat="1" applyFont="1" applyFill="1" applyAlignment="1">
      <alignment horizontal="center"/>
    </xf>
    <xf numFmtId="167" fontId="20" fillId="33" borderId="11" xfId="0" applyNumberFormat="1" applyFont="1" applyFill="1" applyBorder="1" applyAlignment="1">
      <alignment horizontal="center"/>
    </xf>
    <xf numFmtId="0" fontId="19" fillId="33" borderId="10" xfId="0" applyFont="1" applyFill="1" applyBorder="1" applyAlignment="1">
      <alignment horizontal="left"/>
    </xf>
    <xf numFmtId="0" fontId="20" fillId="33" borderId="11" xfId="0" applyFont="1" applyFill="1" applyBorder="1" applyAlignment="1">
      <alignment horizontal="left"/>
    </xf>
    <xf numFmtId="0" fontId="14" fillId="0" borderId="0" xfId="0" applyFont="1" applyAlignment="1">
      <alignment horizontal="left" vertical="center"/>
    </xf>
    <xf numFmtId="0" fontId="37" fillId="0" borderId="0" xfId="0" applyFont="1"/>
    <xf numFmtId="0" fontId="40" fillId="0" borderId="0" xfId="42" applyFont="1"/>
    <xf numFmtId="49" fontId="41" fillId="0" borderId="0" xfId="42" applyNumberFormat="1" applyFont="1"/>
    <xf numFmtId="49" fontId="42" fillId="40" borderId="17" xfId="42" applyNumberFormat="1" applyFont="1" applyFill="1" applyBorder="1"/>
    <xf numFmtId="49" fontId="42" fillId="40" borderId="14" xfId="42" applyNumberFormat="1" applyFont="1" applyFill="1" applyBorder="1"/>
    <xf numFmtId="0" fontId="42" fillId="40" borderId="14" xfId="42" applyFont="1" applyFill="1" applyBorder="1"/>
    <xf numFmtId="0" fontId="40" fillId="37" borderId="24" xfId="42" applyFont="1" applyFill="1" applyBorder="1" applyAlignment="1">
      <alignment horizontal="center" vertical="center"/>
    </xf>
    <xf numFmtId="0" fontId="43" fillId="37" borderId="24" xfId="42" applyFont="1" applyFill="1" applyBorder="1" applyAlignment="1">
      <alignment horizontal="center" vertical="center"/>
    </xf>
    <xf numFmtId="0" fontId="43" fillId="37" borderId="25" xfId="42" applyFont="1" applyFill="1" applyBorder="1" applyAlignment="1">
      <alignment horizontal="center" vertical="center"/>
    </xf>
    <xf numFmtId="0" fontId="40" fillId="0" borderId="17" xfId="42" applyFont="1" applyBorder="1" applyAlignment="1">
      <alignment horizontal="center" vertical="center"/>
    </xf>
    <xf numFmtId="49" fontId="39" fillId="0" borderId="17" xfId="42" applyNumberFormat="1" applyFont="1" applyBorder="1" applyAlignment="1">
      <alignment horizontal="center" vertical="center"/>
    </xf>
    <xf numFmtId="49" fontId="44" fillId="0" borderId="17" xfId="42" applyNumberFormat="1" applyFont="1" applyBorder="1" applyAlignment="1">
      <alignment horizontal="center" vertical="center"/>
    </xf>
    <xf numFmtId="49" fontId="39" fillId="0" borderId="15" xfId="42" applyNumberFormat="1" applyFont="1" applyBorder="1" applyAlignment="1">
      <alignment horizontal="center" vertical="center"/>
    </xf>
    <xf numFmtId="49" fontId="39" fillId="0" borderId="17" xfId="42" applyNumberFormat="1" applyFont="1" applyBorder="1" applyAlignment="1">
      <alignment horizontal="left" vertical="center"/>
    </xf>
    <xf numFmtId="49" fontId="39" fillId="0" borderId="0" xfId="42" applyNumberFormat="1" applyFont="1" applyAlignment="1">
      <alignment horizontal="left" vertical="center"/>
    </xf>
    <xf numFmtId="49" fontId="44" fillId="0" borderId="17" xfId="42" applyNumberFormat="1" applyFont="1" applyBorder="1" applyAlignment="1">
      <alignment horizontal="left" vertical="center"/>
    </xf>
    <xf numFmtId="0" fontId="39" fillId="0" borderId="0" xfId="0" applyFont="1"/>
    <xf numFmtId="0" fontId="39" fillId="0" borderId="0" xfId="0" applyFont="1" applyAlignment="1">
      <alignment horizontal="center" vertical="center"/>
    </xf>
    <xf numFmtId="0" fontId="42" fillId="0" borderId="0" xfId="0" applyFont="1"/>
    <xf numFmtId="0" fontId="46" fillId="0" borderId="0" xfId="0" applyFont="1"/>
    <xf numFmtId="49" fontId="46" fillId="0" borderId="0" xfId="0" applyNumberFormat="1" applyFont="1"/>
    <xf numFmtId="49" fontId="42" fillId="0" borderId="23" xfId="0" applyNumberFormat="1" applyFont="1" applyBorder="1" applyAlignment="1">
      <alignment horizontal="center" vertical="center"/>
    </xf>
    <xf numFmtId="0" fontId="42" fillId="0" borderId="26" xfId="0" applyFont="1" applyBorder="1" applyAlignment="1">
      <alignment horizontal="center" vertical="center"/>
    </xf>
    <xf numFmtId="49" fontId="42" fillId="41" borderId="17" xfId="0" applyNumberFormat="1" applyFont="1" applyFill="1" applyBorder="1"/>
    <xf numFmtId="49" fontId="42" fillId="41" borderId="15" xfId="0" applyNumberFormat="1" applyFont="1" applyFill="1" applyBorder="1"/>
    <xf numFmtId="49" fontId="42" fillId="41" borderId="10" xfId="0" applyNumberFormat="1" applyFont="1" applyFill="1" applyBorder="1"/>
    <xf numFmtId="0" fontId="42" fillId="41" borderId="14" xfId="0" applyFont="1" applyFill="1" applyBorder="1"/>
    <xf numFmtId="0" fontId="42" fillId="42" borderId="28" xfId="0" applyFont="1" applyFill="1" applyBorder="1" applyAlignment="1">
      <alignment horizontal="center" vertical="center"/>
    </xf>
    <xf numFmtId="0" fontId="42" fillId="42" borderId="29" xfId="0" applyFont="1" applyFill="1" applyBorder="1" applyAlignment="1">
      <alignment horizontal="center" vertical="center"/>
    </xf>
    <xf numFmtId="0" fontId="49" fillId="42" borderId="29" xfId="0" applyFont="1" applyFill="1" applyBorder="1" applyAlignment="1">
      <alignment horizontal="center" vertical="center"/>
    </xf>
    <xf numFmtId="49" fontId="46" fillId="0" borderId="18" xfId="0" applyNumberFormat="1" applyFont="1" applyBorder="1"/>
    <xf numFmtId="49" fontId="46" fillId="0" borderId="26" xfId="0" applyNumberFormat="1" applyFont="1" applyBorder="1"/>
    <xf numFmtId="49" fontId="39" fillId="0" borderId="15" xfId="0" applyNumberFormat="1" applyFont="1" applyBorder="1" applyAlignment="1">
      <alignment horizontal="center" vertical="center"/>
    </xf>
    <xf numFmtId="49" fontId="39" fillId="0" borderId="26" xfId="0" applyNumberFormat="1" applyFont="1" applyBorder="1" applyAlignment="1">
      <alignment horizontal="center" vertical="center"/>
    </xf>
    <xf numFmtId="0" fontId="50" fillId="0" borderId="26" xfId="0" applyFont="1" applyBorder="1" applyAlignment="1">
      <alignment horizontal="center" vertical="center"/>
    </xf>
    <xf numFmtId="49" fontId="39" fillId="0" borderId="18" xfId="0" applyNumberFormat="1" applyFont="1" applyBorder="1"/>
    <xf numFmtId="49" fontId="39" fillId="0" borderId="26" xfId="0" applyNumberFormat="1" applyFont="1" applyBorder="1"/>
    <xf numFmtId="49" fontId="39" fillId="0" borderId="23" xfId="0" applyNumberFormat="1" applyFont="1" applyBorder="1" applyAlignment="1">
      <alignment horizontal="center" vertical="center"/>
    </xf>
    <xf numFmtId="49" fontId="44" fillId="0" borderId="18" xfId="0" applyNumberFormat="1" applyFont="1" applyBorder="1"/>
    <xf numFmtId="49" fontId="44" fillId="0" borderId="26" xfId="0" applyNumberFormat="1" applyFont="1" applyBorder="1"/>
    <xf numFmtId="49" fontId="44" fillId="0" borderId="26" xfId="0" applyNumberFormat="1" applyFont="1" applyBorder="1" applyAlignment="1">
      <alignment horizontal="left" vertical="center"/>
    </xf>
    <xf numFmtId="49" fontId="46" fillId="0" borderId="26" xfId="0" applyNumberFormat="1" applyFont="1" applyBorder="1" applyAlignment="1">
      <alignment vertical="center"/>
    </xf>
    <xf numFmtId="0" fontId="52" fillId="0" borderId="26" xfId="0" applyFont="1" applyBorder="1"/>
    <xf numFmtId="0" fontId="50" fillId="0" borderId="23" xfId="0" applyFont="1" applyBorder="1" applyAlignment="1">
      <alignment horizontal="center" vertical="center"/>
    </xf>
    <xf numFmtId="49" fontId="44" fillId="0" borderId="26" xfId="0" applyNumberFormat="1" applyFont="1" applyBorder="1" applyAlignment="1">
      <alignment horizontal="center" vertical="center"/>
    </xf>
    <xf numFmtId="49" fontId="46" fillId="0" borderId="15" xfId="0" applyNumberFormat="1" applyFont="1" applyBorder="1"/>
    <xf numFmtId="0" fontId="53" fillId="0" borderId="26" xfId="0" applyFont="1" applyBorder="1"/>
    <xf numFmtId="49" fontId="54" fillId="0" borderId="26" xfId="0" applyNumberFormat="1" applyFont="1" applyBorder="1"/>
    <xf numFmtId="0" fontId="39" fillId="0" borderId="26" xfId="0" applyFont="1" applyBorder="1" applyAlignment="1">
      <alignment horizontal="center" vertical="center"/>
    </xf>
    <xf numFmtId="49" fontId="47" fillId="0" borderId="18" xfId="0" applyNumberFormat="1" applyFont="1" applyBorder="1"/>
    <xf numFmtId="49" fontId="47" fillId="0" borderId="26" xfId="0" applyNumberFormat="1" applyFont="1" applyBorder="1"/>
    <xf numFmtId="0" fontId="46" fillId="0" borderId="26" xfId="0" applyFont="1" applyBorder="1"/>
    <xf numFmtId="49" fontId="54" fillId="0" borderId="18" xfId="0" applyNumberFormat="1" applyFont="1" applyBorder="1"/>
    <xf numFmtId="0" fontId="39" fillId="0" borderId="26" xfId="0" applyFont="1" applyBorder="1" applyAlignment="1">
      <alignment horizontal="left" vertical="center"/>
    </xf>
    <xf numFmtId="0" fontId="39" fillId="0" borderId="23" xfId="0" applyFont="1" applyBorder="1" applyAlignment="1">
      <alignment horizontal="center" vertical="center"/>
    </xf>
    <xf numFmtId="0" fontId="46" fillId="0" borderId="18" xfId="0" applyFont="1" applyBorder="1"/>
    <xf numFmtId="49" fontId="39" fillId="0" borderId="26" xfId="0" applyNumberFormat="1" applyFont="1" applyBorder="1" applyAlignment="1">
      <alignment horizontal="left" vertical="center"/>
    </xf>
    <xf numFmtId="0" fontId="34" fillId="0" borderId="0" xfId="42" applyFont="1"/>
    <xf numFmtId="0" fontId="34" fillId="0" borderId="0" xfId="42" applyFont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33" fillId="0" borderId="0" xfId="0" applyFont="1"/>
    <xf numFmtId="0" fontId="0" fillId="0" borderId="10" xfId="0" applyBorder="1" applyAlignment="1">
      <alignment horizontal="center"/>
    </xf>
    <xf numFmtId="0" fontId="0" fillId="33" borderId="10" xfId="0" applyFill="1" applyBorder="1" applyAlignment="1">
      <alignment horizontal="center"/>
    </xf>
    <xf numFmtId="0" fontId="20" fillId="0" borderId="16" xfId="0" applyFont="1" applyBorder="1" applyAlignment="1">
      <alignment horizontal="left" vertical="center"/>
    </xf>
    <xf numFmtId="0" fontId="20" fillId="0" borderId="18" xfId="0" applyFont="1" applyBorder="1" applyAlignment="1">
      <alignment horizontal="left" vertical="center"/>
    </xf>
    <xf numFmtId="0" fontId="20" fillId="37" borderId="16" xfId="0" applyFont="1" applyFill="1" applyBorder="1" applyAlignment="1">
      <alignment horizontal="left" vertical="center"/>
    </xf>
    <xf numFmtId="0" fontId="20" fillId="37" borderId="18" xfId="0" applyFont="1" applyFill="1" applyBorder="1" applyAlignment="1">
      <alignment horizontal="left" vertical="center"/>
    </xf>
    <xf numFmtId="49" fontId="21" fillId="0" borderId="16" xfId="0" applyNumberFormat="1" applyFont="1" applyBorder="1" applyAlignment="1">
      <alignment horizontal="left" vertical="center"/>
    </xf>
    <xf numFmtId="49" fontId="21" fillId="0" borderId="18" xfId="0" applyNumberFormat="1" applyFont="1" applyBorder="1" applyAlignment="1">
      <alignment horizontal="left" vertical="center"/>
    </xf>
    <xf numFmtId="0" fontId="34" fillId="0" borderId="16" xfId="0" applyFont="1" applyBorder="1" applyAlignment="1">
      <alignment horizontal="left" vertical="center"/>
    </xf>
    <xf numFmtId="0" fontId="34" fillId="0" borderId="18" xfId="0" applyFont="1" applyBorder="1" applyAlignment="1">
      <alignment horizontal="left" vertical="center"/>
    </xf>
    <xf numFmtId="49" fontId="21" fillId="0" borderId="19" xfId="0" applyNumberFormat="1" applyFont="1" applyBorder="1" applyAlignment="1">
      <alignment horizontal="left" vertical="center"/>
    </xf>
    <xf numFmtId="0" fontId="20" fillId="37" borderId="16" xfId="0" applyFont="1" applyFill="1" applyBorder="1" applyAlignment="1">
      <alignment horizontal="left" vertical="center" wrapText="1"/>
    </xf>
    <xf numFmtId="0" fontId="20" fillId="37" borderId="18" xfId="0" applyFont="1" applyFill="1" applyBorder="1" applyAlignment="1">
      <alignment horizontal="left" vertical="center" wrapText="1"/>
    </xf>
    <xf numFmtId="49" fontId="34" fillId="0" borderId="16" xfId="0" applyNumberFormat="1" applyFont="1" applyBorder="1" applyAlignment="1">
      <alignment horizontal="left" vertical="center"/>
    </xf>
    <xf numFmtId="49" fontId="34" fillId="0" borderId="18" xfId="0" applyNumberFormat="1" applyFont="1" applyBorder="1" applyAlignment="1">
      <alignment horizontal="left" vertical="center"/>
    </xf>
    <xf numFmtId="0" fontId="21" fillId="0" borderId="16" xfId="0" applyFont="1" applyBorder="1" applyAlignment="1">
      <alignment horizontal="left" vertical="center"/>
    </xf>
    <xf numFmtId="0" fontId="21" fillId="0" borderId="18" xfId="0" applyFont="1" applyBorder="1" applyAlignment="1">
      <alignment horizontal="left" vertical="center"/>
    </xf>
    <xf numFmtId="49" fontId="21" fillId="0" borderId="20" xfId="0" applyNumberFormat="1" applyFont="1" applyBorder="1" applyAlignment="1">
      <alignment horizontal="left" vertical="center"/>
    </xf>
    <xf numFmtId="0" fontId="19" fillId="38" borderId="14" xfId="0" applyFont="1" applyFill="1" applyBorder="1" applyAlignment="1">
      <alignment horizontal="center" vertical="center"/>
    </xf>
    <xf numFmtId="0" fontId="19" fillId="38" borderId="10" xfId="0" applyFont="1" applyFill="1" applyBorder="1" applyAlignment="1">
      <alignment horizontal="center" vertical="center"/>
    </xf>
    <xf numFmtId="0" fontId="19" fillId="38" borderId="15" xfId="0" applyFont="1" applyFill="1" applyBorder="1" applyAlignment="1">
      <alignment horizontal="center" vertical="center"/>
    </xf>
    <xf numFmtId="0" fontId="20" fillId="0" borderId="16" xfId="0" applyFont="1" applyBorder="1" applyAlignment="1">
      <alignment horizontal="left" vertical="center" wrapText="1"/>
    </xf>
    <xf numFmtId="0" fontId="20" fillId="0" borderId="18" xfId="0" applyFont="1" applyBorder="1" applyAlignment="1">
      <alignment horizontal="left" vertical="center" wrapText="1"/>
    </xf>
    <xf numFmtId="0" fontId="48" fillId="0" borderId="21" xfId="0" applyFont="1" applyBorder="1" applyAlignment="1">
      <alignment horizontal="center" vertical="center"/>
    </xf>
    <xf numFmtId="0" fontId="48" fillId="0" borderId="22" xfId="0" applyFont="1" applyBorder="1" applyAlignment="1">
      <alignment horizontal="center" vertical="center"/>
    </xf>
    <xf numFmtId="0" fontId="48" fillId="0" borderId="27" xfId="0" applyFont="1" applyBorder="1" applyAlignment="1">
      <alignment horizontal="center" vertical="center"/>
    </xf>
    <xf numFmtId="0" fontId="19" fillId="0" borderId="0" xfId="0" applyFont="1" applyAlignment="1">
      <alignment vertical="top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 xr:uid="{3C55B3F8-FD0B-0143-94F5-7E516B9B200A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0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FF00"/>
          <bgColor rgb="FF000000"/>
        </patternFill>
      </fill>
    </dxf>
    <dxf>
      <font>
        <strike val="0"/>
        <outline val="0"/>
        <shadow val="0"/>
        <u val="none"/>
        <vertAlign val="baseline"/>
        <color theme="1"/>
        <name val="Times New Roman"/>
        <family val="1"/>
        <scheme val="none"/>
      </font>
      <numFmt numFmtId="15" formatCode="0.00E+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theme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theme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theme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theme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165" formatCode="0.0000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164" formatCode="0.0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164" formatCode="0.0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164" formatCode="0.0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fill>
        <patternFill patternType="solid">
          <fgColor indexed="64"/>
          <bgColor theme="0"/>
        </patternFill>
      </fill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i/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i/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theme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theme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theme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theme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color theme="1"/>
        <name val="Times New Roman"/>
        <family val="1"/>
        <scheme val="none"/>
      </font>
      <fill>
        <patternFill patternType="solid">
          <fgColor indexed="64"/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color theme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theme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theme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theme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color theme="1"/>
        <name val="Times New Roman"/>
        <family val="1"/>
        <scheme val="none"/>
      </font>
      <fill>
        <patternFill patternType="solid">
          <fgColor indexed="64"/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color theme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theme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theme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theme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color theme="1"/>
        <name val="Times New Roman"/>
        <family val="1"/>
        <scheme val="none"/>
      </font>
      <fill>
        <patternFill patternType="solid">
          <fgColor indexed="64"/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color theme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theme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theme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theme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color theme="1"/>
        <name val="Times New Roman"/>
        <family val="1"/>
        <scheme val="none"/>
      </font>
      <fill>
        <patternFill patternType="solid">
          <fgColor indexed="64"/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solid">
          <fgColor indexed="64"/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15" formatCode="0.00E+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solid">
          <fgColor indexed="64"/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15" formatCode="0.00E+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solid">
          <fgColor indexed="64"/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theme="1"/>
        <name val="Times New Roman"/>
        <family val="1"/>
        <scheme val="none"/>
      </font>
      <numFmt numFmtId="0" formatCode="General"/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color theme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theme="1"/>
        <name val="Times New Roman"/>
        <family val="1"/>
        <scheme val="none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color theme="1"/>
        <name val="Times New Roman"/>
        <family val="1"/>
        <scheme val="none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color theme="1"/>
        <name val="Times New Roman"/>
        <family val="1"/>
        <scheme val="none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color theme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theme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theme="1"/>
        <name val="Times New Roman"/>
        <family val="1"/>
        <scheme val="none"/>
      </font>
      <fill>
        <patternFill patternType="solid">
          <fgColor indexed="64"/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theme="1"/>
        <name val="Times New Roman"/>
        <family val="1"/>
        <scheme val="none"/>
      </font>
      <numFmt numFmtId="0" formatCode="General"/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color theme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theme="1"/>
        <name val="Times New Roman"/>
        <family val="1"/>
        <scheme val="none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color theme="1"/>
        <name val="Times New Roman"/>
        <family val="1"/>
        <scheme val="none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color theme="1"/>
        <name val="Times New Roman"/>
        <family val="1"/>
        <scheme val="none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color theme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theme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theme="1"/>
        <name val="Times New Roman"/>
        <family val="1"/>
        <scheme val="none"/>
      </font>
      <fill>
        <patternFill patternType="solid">
          <fgColor indexed="64"/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-webkit-standard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166" formatCode="0.0"/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solid">
          <fgColor indexed="64"/>
          <bgColor theme="0"/>
        </patternFill>
      </fill>
    </dxf>
    <dxf>
      <font>
        <b/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>
          <fgColor indexed="64"/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theme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theme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theme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theme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theme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theme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theme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color theme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theme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theme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theme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theme="1"/>
        <name val="Times New Roman"/>
        <family val="1"/>
        <scheme val="none"/>
      </font>
      <fill>
        <patternFill patternType="none">
          <fgColor indexed="64"/>
          <bgColor auto="1"/>
        </patternFill>
      </fill>
    </dxf>
    <dxf>
      <border diagonalUp="0" diagonalDown="0">
        <left/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theme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theme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solid">
          <fgColor indexed="64"/>
          <bgColor theme="0"/>
        </patternFill>
      </fill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166" formatCode="0.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solid">
          <fgColor indexed="64"/>
          <bgColor theme="0"/>
        </patternFill>
      </fill>
    </dxf>
    <dxf>
      <font>
        <b/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solid">
          <fgColor indexed="64"/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B8A6EF65-30D4-B44A-9644-DD9E4461E4A8}" name="Table24" displayName="Table24" ref="A3:G41" totalsRowShown="0" dataDxfId="188" headerRowBorderDxfId="189" tableBorderDxfId="187" dataCellStyle="Normal 2">
  <autoFilter ref="A3:G41" xr:uid="{B8A6EF65-30D4-B44A-9644-DD9E4461E4A8}"/>
  <tableColumns count="7">
    <tableColumn id="1" xr3:uid="{8506FC66-2EF4-8242-A50E-BAA56061A623}" name="S. No." dataDxfId="186" dataCellStyle="Normal 2"/>
    <tableColumn id="2" xr3:uid="{4E7736BB-2A14-324D-8D99-5E958B1F1EFB}" name="Questionnaire Item" dataDxfId="185" dataCellStyle="Normal 2"/>
    <tableColumn id="3" xr3:uid="{1F9641A6-E46B-1E48-957C-8F939590061F}" name="Question no. " dataDxfId="184" dataCellStyle="Normal 2"/>
    <tableColumn id="4" xr3:uid="{AE0402FF-C878-6F45-B7F0-ECC1E7AFF288}" name=" Description " dataDxfId="183" dataCellStyle="Normal 2"/>
    <tableColumn id="5" xr3:uid="{F55F6464-175C-6D4F-865C-A967B0D0ED20}" name="Response" dataDxfId="182" dataCellStyle="Normal 2"/>
    <tableColumn id="6" xr3:uid="{B6C631EF-9E0F-7947-9040-A504BF2D50C1}" name="Response Coding" dataDxfId="181" dataCellStyle="Normal 2"/>
    <tableColumn id="7" xr3:uid="{89A35DC8-44C3-DE4C-AD27-72D97C2907DC}" name="Column1" dataDxfId="180" dataCellStyle="Normal 2"/>
  </tableColumns>
  <tableStyleInfo name="TableStyleLight1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B72A9187-0AA1-A940-B73A-CB9B78F96975}" name="Table11" displayName="Table11" ref="A2:H327" totalsRowShown="0" headerRowDxfId="104" dataDxfId="103">
  <autoFilter ref="A2:H327" xr:uid="{B72A9187-0AA1-A940-B73A-CB9B78F96975}"/>
  <tableColumns count="8">
    <tableColumn id="1" xr3:uid="{61CD51D0-19B0-DC46-AA29-6A4A70C0E21F}" name="HLA allele" dataDxfId="102"/>
    <tableColumn id="2" xr3:uid="{D1D4FC53-A79C-534E-BDE7-4CEC5D4273F8}" name="estimate" dataDxfId="101"/>
    <tableColumn id="3" xr3:uid="{D42C324C-6616-BC4C-9E11-FD392EDD8F05}" name="std.error" dataDxfId="100"/>
    <tableColumn id="4" xr3:uid="{42D140EF-2F1D-D346-A7C7-0CF234B42CBA}" name="odds ratio" dataDxfId="99"/>
    <tableColumn id="5" xr3:uid="{CA00A438-0508-C94A-8687-8DEAB6393245}" name="lower limit" dataDxfId="98"/>
    <tableColumn id="6" xr3:uid="{70886DA7-07D0-924A-9040-E2F0979CFED1}" name="upper limit" dataDxfId="97"/>
    <tableColumn id="7" xr3:uid="{5157BD3E-9FC7-844F-B687-E9B0103C0E48}" name="p_values" dataDxfId="96"/>
    <tableColumn id="8" xr3:uid="{4A19B739-FCFA-D641-BA35-778550940462}" name="negative log p_values" dataDxfId="95">
      <calculatedColumnFormula>-LOG10(Table11[[#This Row],[p_values]])</calculatedColumnFormula>
    </tableColumn>
  </tableColumns>
  <tableStyleInfo name="TableStyleLight1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10BC3850-D130-2A42-91DB-B869AEE43D1C}" name="Table9" displayName="Table9" ref="B4:F12" totalsRowShown="0" headerRowDxfId="94" dataDxfId="93">
  <autoFilter ref="B4:F12" xr:uid="{10BC3850-D130-2A42-91DB-B869AEE43D1C}"/>
  <tableColumns count="5">
    <tableColumn id="1" xr3:uid="{B3AC8EBE-08AF-514A-86B2-F9CFA9BD0B2D}" name="Side effects" dataDxfId="92"/>
    <tableColumn id="2" xr3:uid="{509B2573-6B12-B74F-AA61-24243D4A6A70}" name="odds ratio" dataDxfId="91"/>
    <tableColumn id="3" xr3:uid="{F48468E8-1509-3A4A-B194-997E9BB531A0}" name="lower limit" dataDxfId="90"/>
    <tableColumn id="4" xr3:uid="{7CEF1B7C-4DEA-E34D-B212-4565620628B6}" name="upper limit" dataDxfId="89"/>
    <tableColumn id="5" xr3:uid="{6F4ECD06-5961-D244-8873-6A50AAD90600}" name="p-values" dataDxfId="88"/>
  </tableColumns>
  <tableStyleInfo name="TableStyleLight1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489D79D9-944D-294D-BD25-DD52D148A00F}" name="Table10" displayName="Table10" ref="B15:F23" totalsRowShown="0" headerRowDxfId="87" dataDxfId="86">
  <autoFilter ref="B15:F23" xr:uid="{489D79D9-944D-294D-BD25-DD52D148A00F}"/>
  <tableColumns count="5">
    <tableColumn id="1" xr3:uid="{69F75336-F47E-454E-A2A0-143B00B8E5D5}" name="Side effects" dataDxfId="85"/>
    <tableColumn id="2" xr3:uid="{606A601B-C36A-CF48-B8F8-A0B1447AE7E5}" name="odds ratio" dataDxfId="84"/>
    <tableColumn id="3" xr3:uid="{7E660686-5D66-C94A-8DBF-C78E3D8568F4}" name="lower limit" dataDxfId="83"/>
    <tableColumn id="4" xr3:uid="{A80A360E-1FB1-B648-8ABA-18F631F2BDEF}" name="upper limit" dataDxfId="82"/>
    <tableColumn id="5" xr3:uid="{71B8E975-C603-F649-93A4-5BF2FED51FDF}" name="p-values" dataDxfId="81"/>
  </tableColumns>
  <tableStyleInfo name="TableStyleLight1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D48648CD-3A52-E94F-9DB9-079829B999DD}" name="Table12" displayName="Table12" ref="B5:F13" totalsRowShown="0" headerRowDxfId="80" dataDxfId="79">
  <autoFilter ref="B5:F13" xr:uid="{D48648CD-3A52-E94F-9DB9-079829B999DD}"/>
  <tableColumns count="5">
    <tableColumn id="1" xr3:uid="{AE52E1F1-7954-AA4E-ACF4-6FEF3A3BEA72}" name="Side effects" dataDxfId="78"/>
    <tableColumn id="2" xr3:uid="{908805B6-7694-3B43-902F-211B4ACCFE1D}" name="odds ratio" dataDxfId="77"/>
    <tableColumn id="3" xr3:uid="{4AEB7523-25DA-7F47-8457-F6F860716609}" name="lower limit" dataDxfId="76"/>
    <tableColumn id="4" xr3:uid="{5B7E0BE4-5B78-4A4A-B6BD-F334FBF7FBD6}" name="upper limit" dataDxfId="75"/>
    <tableColumn id="5" xr3:uid="{9B782775-638F-DD4E-8ADB-813A81310972}" name="p-values" dataDxfId="74"/>
  </tableColumns>
  <tableStyleInfo name="TableStyleLight1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278B7E4E-A3F9-0C40-B340-25DF7CE87389}" name="Table13" displayName="Table13" ref="B16:F24" totalsRowShown="0" headerRowDxfId="73" dataDxfId="72">
  <autoFilter ref="B16:F24" xr:uid="{278B7E4E-A3F9-0C40-B340-25DF7CE87389}"/>
  <tableColumns count="5">
    <tableColumn id="1" xr3:uid="{11E3432F-9A65-0E46-96F0-00CFAD070B22}" name="Side effects" dataDxfId="71"/>
    <tableColumn id="2" xr3:uid="{F1687FF4-0246-6C4F-962B-53C57A3BC16E}" name="odds ratio" dataDxfId="70"/>
    <tableColumn id="3" xr3:uid="{5DEBC530-519B-2241-B5E5-767C7471785B}" name="lower limit" dataDxfId="69"/>
    <tableColumn id="4" xr3:uid="{EC1FC50A-39B5-0E42-B5B2-14DE849BE546}" name="upper limit" dataDxfId="68"/>
    <tableColumn id="5" xr3:uid="{6913DD62-8F67-9349-9D08-DF0CEA575F67}" name="p-values" dataDxfId="67"/>
  </tableColumns>
  <tableStyleInfo name="TableStyleLight1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63A6809D-6A67-1F42-888A-AB3611562DDD}" name="Table14" displayName="Table14" ref="B28:F36" totalsRowShown="0" headerRowDxfId="66" dataDxfId="65">
  <autoFilter ref="B28:F36" xr:uid="{63A6809D-6A67-1F42-888A-AB3611562DDD}"/>
  <tableColumns count="5">
    <tableColumn id="1" xr3:uid="{8BE4E853-6746-2843-A9F6-6C1F976262AC}" name="Side effects" dataDxfId="64"/>
    <tableColumn id="2" xr3:uid="{EB220C91-2D00-8641-A24A-459684667233}" name="odds ratio" dataDxfId="63"/>
    <tableColumn id="3" xr3:uid="{41E94075-ABDE-5D41-80F8-7425080B8762}" name="lower limit" dataDxfId="62"/>
    <tableColumn id="4" xr3:uid="{0486066E-8772-AB45-BF39-FF1A1427AB58}" name="upper limit" dataDxfId="61"/>
    <tableColumn id="5" xr3:uid="{123CD178-A0DE-2442-B746-9D0B72A65F20}" name="p-values" dataDxfId="60"/>
  </tableColumns>
  <tableStyleInfo name="TableStyleLight1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E89BDC23-4933-A14E-A7D4-A1981096894D}" name="Table15" displayName="Table15" ref="B6:F15" totalsRowShown="0" headerRowDxfId="59" dataDxfId="58">
  <autoFilter ref="B6:F15" xr:uid="{E89BDC23-4933-A14E-A7D4-A1981096894D}"/>
  <tableColumns count="5">
    <tableColumn id="1" xr3:uid="{B1284881-645A-7A46-ABF1-1800DB450DB6}" name="Side effects" dataDxfId="57"/>
    <tableColumn id="2" xr3:uid="{4FE990CC-0EDA-CE47-B3C9-DBB655336CD5}" name="odds ratio" dataDxfId="56"/>
    <tableColumn id="3" xr3:uid="{07970936-2EBC-6A49-9CCB-7FCEF980C201}" name="lower limit" dataDxfId="55"/>
    <tableColumn id="4" xr3:uid="{0FE9C720-5376-F549-BFB0-83B56618DF23}" name="upper limit" dataDxfId="54"/>
    <tableColumn id="5" xr3:uid="{E89C890C-4AE4-D74E-AB43-93FCBD9721A5}" name="p-values" dataDxfId="53"/>
  </tableColumns>
  <tableStyleInfo name="TableStyleLight1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22DF10B5-5E62-534F-AB92-A6290718B823}" name="Table16" displayName="Table16" ref="B20:F29" totalsRowShown="0" headerRowDxfId="52" dataDxfId="51">
  <autoFilter ref="B20:F29" xr:uid="{22DF10B5-5E62-534F-AB92-A6290718B823}"/>
  <tableColumns count="5">
    <tableColumn id="1" xr3:uid="{80340E89-A8D1-3142-AF6B-80ABFD31EDBE}" name="Side effects" dataDxfId="50"/>
    <tableColumn id="2" xr3:uid="{D25ABC20-2C3A-A844-B0E3-08F3D4E0B535}" name="odds ratio" dataDxfId="49"/>
    <tableColumn id="3" xr3:uid="{8D59EC91-A836-2042-AD65-ECA57B169A86}" name="lower limit" dataDxfId="48"/>
    <tableColumn id="4" xr3:uid="{2E796DD8-0A55-764B-A0E0-8C5DBF4E482E}" name="upper limit" dataDxfId="47"/>
    <tableColumn id="5" xr3:uid="{44200224-87B4-E743-9BC0-9AE675E96A4F}" name="p-values" dataDxfId="46"/>
  </tableColumns>
  <tableStyleInfo name="TableStyleLight1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70495B64-F049-2A4F-BFA1-B2BF27C41CBD}" name="Table19" displayName="Table19" ref="B33:F42" totalsRowShown="0" headerRowDxfId="45" dataDxfId="44">
  <autoFilter ref="B33:F42" xr:uid="{70495B64-F049-2A4F-BFA1-B2BF27C41CBD}"/>
  <tableColumns count="5">
    <tableColumn id="1" xr3:uid="{C1106521-C80D-8249-8CEE-15A2F9FD304F}" name="Side effects" dataDxfId="43"/>
    <tableColumn id="2" xr3:uid="{A47F88B6-021C-D040-8C23-88FB442E80EB}" name="odds ratio" dataDxfId="42"/>
    <tableColumn id="3" xr3:uid="{3324A7C0-C108-A849-8B80-B2B87F4B279A}" name="lower limit" dataDxfId="41"/>
    <tableColumn id="4" xr3:uid="{81DAF3CF-4E40-244B-91D9-F220ED74AF41}" name="upper limit" dataDxfId="40"/>
    <tableColumn id="5" xr3:uid="{C3E4207B-4035-3C4E-9F3F-755004E5D80A}" name="p-values" dataDxfId="39"/>
  </tableColumns>
  <tableStyleInfo name="TableStyleLight1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29F9921C-474E-4940-B530-55756747E278}" name="Table20" displayName="Table20" ref="B45:F54" totalsRowShown="0" headerRowDxfId="38" dataDxfId="37">
  <autoFilter ref="B45:F54" xr:uid="{29F9921C-474E-4940-B530-55756747E278}"/>
  <tableColumns count="5">
    <tableColumn id="1" xr3:uid="{F6E50E0A-A4A8-B44B-8E9F-F9A2D2BF366D}" name="Side effects" dataDxfId="36"/>
    <tableColumn id="2" xr3:uid="{C8E0DDC4-716C-FF49-B09E-DBE234D28075}" name="odds ratio" dataDxfId="35"/>
    <tableColumn id="3" xr3:uid="{05520F7C-E218-C94B-88AE-01F0AC833E48}" name="lower limit" dataDxfId="34"/>
    <tableColumn id="4" xr3:uid="{88A4502F-BC51-3043-BAAC-D8328EC4EDDF}" name="upper limit" dataDxfId="33"/>
    <tableColumn id="5" xr3:uid="{28B3EE66-1F0F-9F45-AC48-E4BFF4C3675E}" name="p-values" dataDxfId="32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34B1089-ACEB-CE49-B076-5CCDBA6BD5AC}" name="Table2" displayName="Table2" ref="A15:D20" totalsRowShown="0" headerRowDxfId="179" dataDxfId="178" totalsRowDxfId="176" tableBorderDxfId="177">
  <autoFilter ref="A15:D20" xr:uid="{034B1089-ACEB-CE49-B076-5CCDBA6BD5AC}"/>
  <tableColumns count="4">
    <tableColumn id="1" xr3:uid="{83CE1224-057B-B449-A338-33F7FCC6632F}" name="Ancestry" dataDxfId="175" totalsRowDxfId="174"/>
    <tableColumn id="2" xr3:uid="{35906ACB-9400-9E45-B951-A47AED7EABE3}" name="Vaccinated " dataDxfId="173" totalsRowDxfId="172"/>
    <tableColumn id="3" xr3:uid="{B189273E-FD25-834A-A11B-46DB68B92887}" name="Sex (n [%] )" dataDxfId="171" totalsRowDxfId="170"/>
    <tableColumn id="4" xr3:uid="{7D504DE4-079D-F749-9BF9-55AA57C96518}" name="Sex (n [%]" dataDxfId="169" totalsRowDxfId="168"/>
  </tableColumns>
  <tableStyleInfo name="TableStyleLight1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F4358E7A-8E25-7640-8F73-12398E87A76F}" name="Table3" displayName="Table3" ref="A3:C6" totalsRowShown="0" headerRowDxfId="31" dataDxfId="30">
  <autoFilter ref="A3:C6" xr:uid="{F4358E7A-8E25-7640-8F73-12398E87A76F}"/>
  <tableColumns count="3">
    <tableColumn id="1" xr3:uid="{79CDC584-5FA1-5144-8597-CA1E72D30FD5}" name="HLA allele 1" dataDxfId="29"/>
    <tableColumn id="2" xr3:uid="{9E1B8402-9D52-2A4D-A102-229FF182301F}" name="HLA allele 2" dataDxfId="28"/>
    <tableColumn id="3" xr3:uid="{E00514C9-2F66-DD40-B725-562AFF75C922}" name="r_square" dataDxfId="27"/>
  </tableColumns>
  <tableStyleInfo name="TableStyleLight1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B5F28110-8EEE-0842-B519-9B7773DF949C}" name="Table26" displayName="Table26" ref="A3:D21" totalsRowShown="0" headerRowDxfId="26" headerRowBorderDxfId="25" tableBorderDxfId="24">
  <autoFilter ref="A3:D21" xr:uid="{B5F28110-8EEE-0842-B519-9B7773DF949C}"/>
  <tableColumns count="4">
    <tableColumn id="1" xr3:uid="{8B307741-B5AF-4942-B569-F18BF4B6C256}" name="Q. no." dataDxfId="23"/>
    <tableColumn id="2" xr3:uid="{4D1FFFBF-6CDA-9543-8707-A39EC42643E1}" name="Questionnaire Item" dataDxfId="22"/>
    <tableColumn id="3" xr3:uid="{07FED9BA-6DAD-4541-B856-15837861D898}" name="Response" dataDxfId="21"/>
    <tableColumn id="4" xr3:uid="{3E057E6A-2DB3-5844-94F3-04A4052F0C98}" name="Response Coding" dataDxfId="20"/>
  </tableColumns>
  <tableStyleInfo name="TableStyleLight1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4A6E460E-7A0E-2946-890F-71DEF539E38E}" name="Table21" displayName="Table21" ref="A3:E7" totalsRowShown="0" headerRowDxfId="19" dataDxfId="18">
  <autoFilter ref="A3:E7" xr:uid="{4A6E460E-7A0E-2946-890F-71DEF539E38E}"/>
  <tableColumns count="5">
    <tableColumn id="1" xr3:uid="{0E51049F-2A66-7440-87A7-7B634AF68F29}" name="  " dataDxfId="17"/>
    <tableColumn id="2" xr3:uid="{40F05170-CDCC-9345-AB6B-56A0229DEAE1}" name="odds ratio" dataDxfId="16"/>
    <tableColumn id="3" xr3:uid="{64A51014-EFF8-6E43-8AB6-DC7F11022706}" name="lower limit" dataDxfId="15"/>
    <tableColumn id="4" xr3:uid="{9F79E0E1-82C2-2247-9D23-14E66DC9B008}" name="upper limit" dataDxfId="14"/>
    <tableColumn id="5" xr3:uid="{6086FABA-7380-7E49-A46D-96B1ECF9B4E0}" name="p-values" dataDxfId="13"/>
  </tableColumns>
  <tableStyleInfo name="TableStyleLight1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5BDDD520-C026-4F42-BDA5-68CE8C2F01B5}" name="Table22" displayName="Table22" ref="A3:E11" totalsRowShown="0" headerRowDxfId="12" dataDxfId="11">
  <autoFilter ref="A3:E11" xr:uid="{5BDDD520-C026-4F42-BDA5-68CE8C2F01B5}"/>
  <tableColumns count="5">
    <tableColumn id="1" xr3:uid="{3825FF1C-112E-7642-8821-F5C9F3CA2F8A}" name="Side effects" dataDxfId="10"/>
    <tableColumn id="2" xr3:uid="{7A2F6AF6-554B-AB4C-BCA6-D3DB77D26C1D}" name="odds ratio" dataDxfId="9"/>
    <tableColumn id="3" xr3:uid="{67FE569B-D519-C54C-89B3-D1CE4391A83F}" name="lower limit" dataDxfId="8"/>
    <tableColumn id="4" xr3:uid="{257848DB-942A-0B4F-BCEA-0504DDCC2ECC}" name="upper limit" dataDxfId="7"/>
    <tableColumn id="5" xr3:uid="{1651C1C0-2AB3-F34D-A918-796B45E05AD4}" name="p-values" dataDxfId="6"/>
  </tableColumns>
  <tableStyleInfo name="TableStyleLight1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B148F1CC-5E20-BD43-B6E4-9F120A66EBBF}" name="Table4" displayName="Table4" ref="A3:D17" totalsRowCount="1" headerRowDxfId="200" dataDxfId="199" totalsRowDxfId="198">
  <autoFilter ref="A3:D16" xr:uid="{B148F1CC-5E20-BD43-B6E4-9F120A66EBBF}"/>
  <tableColumns count="4">
    <tableColumn id="1" xr3:uid="{F05F16E2-7706-AD40-A8A6-5D9886D3DE9E}" name="S. no." dataDxfId="197" totalsRowDxfId="196"/>
    <tableColumn id="2" xr3:uid="{E2EF24A0-1B01-B54B-A2AE-A6D6E06B56AE}" name="Side effects" dataDxfId="195" totalsRowDxfId="194"/>
    <tableColumn id="3" xr3:uid="{6C7B0FCD-02DC-764B-91FC-98CEF608DF57}" name="Count" dataDxfId="193" totalsRowDxfId="192"/>
    <tableColumn id="4" xr3:uid="{368DE914-5984-BA4F-B5CF-DE1594F25D02}" name="Frequency in %" dataDxfId="191" totalsRowDxfId="190">
      <calculatedColumnFormula>(Table4[[#This Row],[Count]]/4575)*100</calculatedColumnFormula>
    </tableColumn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A54AAC4B-42C9-2049-A807-B180B9E3AD1D}" name="Table5" displayName="Table5" ref="A5:G9" totalsRowShown="0" headerRowDxfId="167" dataDxfId="166">
  <autoFilter ref="A5:G9" xr:uid="{A54AAC4B-42C9-2049-A807-B180B9E3AD1D}"/>
  <tableColumns count="7">
    <tableColumn id="1" xr3:uid="{C854B35B-5FB1-2B40-8F45-22338C36D1E1}" name="Participant Demographics" dataDxfId="165"/>
    <tableColumn id="2" xr3:uid="{D499FDAC-737A-5341-A5D6-B03CB2450AC7}" name="Vaccinated" dataDxfId="164"/>
    <tableColumn id="3" xr3:uid="{FEFB7445-FBA7-934C-8323-108DF3E70316}" name="Prior infection" dataDxfId="163"/>
    <tableColumn id="4" xr3:uid="{182F30A0-90B4-E44A-AACD-3CF46CD93C01}" name="Breakthroughs" dataDxfId="162"/>
    <tableColumn id="5" xr3:uid="{55630D08-8420-8747-8831-64CED7C97484}" name="Pfizer " dataDxfId="161"/>
    <tableColumn id="6" xr3:uid="{64255EBB-CDC7-6047-8536-3BD3B7BE9855}" name="Moderna " dataDxfId="160"/>
    <tableColumn id="7" xr3:uid="{FACDE868-E114-AE49-BBA2-440808264D28}" name="JJ*" dataDxfId="159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F55474B-820C-2E4E-AA47-6D6EF714F348}" name="Table1" displayName="Table1" ref="A3:E8" totalsRowShown="0" headerRowDxfId="158" dataDxfId="157">
  <autoFilter ref="A3:E8" xr:uid="{CF55474B-820C-2E4E-AA47-6D6EF714F348}"/>
  <tableColumns count="5">
    <tableColumn id="1" xr3:uid="{F2868C6F-5D65-2C4B-8B86-65CDCA6F38DA}" name="Participant Demographics" dataDxfId="156"/>
    <tableColumn id="2" xr3:uid="{2DE3E1FA-3B99-0048-ACE7-AE381982B0F7}" name="Vaccinated " dataDxfId="155"/>
    <tableColumn id="5" xr3:uid="{B97586CD-7769-A34A-AD3A-D9AB58C9FD0C}" name="Pfizer " dataDxfId="154"/>
    <tableColumn id="6" xr3:uid="{CCF4D362-E3BF-584C-BF51-1E7C569C3804}" name="Moderna " dataDxfId="153"/>
    <tableColumn id="7" xr3:uid="{22302FC3-7BFE-C449-ADD8-0D9E8B545B51}" name="JJ*" dataDxfId="152"/>
  </tableColumns>
  <tableStyleInfo name="TableStyleLight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EB02012A-923F-5547-9526-51FF5F7A9308}" name="Table7" displayName="Table7" ref="A3:C12" totalsRowCount="1" headerRowDxfId="151" dataDxfId="150" headerRowCellStyle="Normal 2">
  <autoFilter ref="A3:C11" xr:uid="{EB02012A-923F-5547-9526-51FF5F7A9308}"/>
  <tableColumns count="3">
    <tableColumn id="1" xr3:uid="{5CF4E775-52E1-ED4C-B026-5E8FF62CEC21}" name="Side effects" dataDxfId="149" totalsRowDxfId="148" dataCellStyle="Normal 2" totalsRowCellStyle="Normal 2"/>
    <tableColumn id="2" xr3:uid="{3DB6EFA6-DD4F-734B-9ADA-7DC51434C717}" name="Count" dataDxfId="147" totalsRowDxfId="146" dataCellStyle="Normal 2" totalsRowCellStyle="Normal 2"/>
    <tableColumn id="5" xr3:uid="{C6F266A7-465C-4C43-A188-AC213CE3CAE9}" name="Frequency [in %]" dataDxfId="145">
      <calculatedColumnFormula>(Table7[[#This Row],[Count]]/50535)*100</calculatedColumnFormula>
    </tableColumn>
  </tableColumns>
  <tableStyleInfo name="TableStyleLight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9D0B3E2-7873-BA4C-88C7-7674D4B6E895}" name="Table18" displayName="Table18" ref="A2:H309" totalsRowShown="0" headerRowDxfId="144" dataDxfId="143">
  <autoFilter ref="A2:H309" xr:uid="{09D0B3E2-7873-BA4C-88C7-7674D4B6E895}"/>
  <tableColumns count="8">
    <tableColumn id="1" xr3:uid="{67F0C650-45BD-A041-A338-CD0AA6713FBB}" name="HLA allele" dataDxfId="142"/>
    <tableColumn id="2" xr3:uid="{DE3B532F-E56F-4540-B9B4-EA72F5A76C62}" name="estimate" dataDxfId="141"/>
    <tableColumn id="3" xr3:uid="{4DF3129C-4B92-2142-B548-72E71BAA9CA7}" name="std.error" dataDxfId="140"/>
    <tableColumn id="4" xr3:uid="{783D2D26-93AF-7E46-AD04-2D60A28CB81B}" name="odds ratio" dataDxfId="139"/>
    <tableColumn id="5" xr3:uid="{41E20BBF-6D92-1147-BAD8-33B84BDED153}" name="lower limit" dataDxfId="138"/>
    <tableColumn id="6" xr3:uid="{E21EFEF4-1443-A94F-87ED-41E54FAC7542}" name="upper limit" dataDxfId="137"/>
    <tableColumn id="7" xr3:uid="{F97DE1CF-F6FD-D84A-AA77-A48F3091F388}" name="p-values" dataDxfId="136"/>
    <tableColumn id="8" xr3:uid="{8EE6802E-FECC-0744-A6C6-0A75513A5AF3}" name="negative log p-values" dataDxfId="135">
      <calculatedColumnFormula>-LOG10(G3)</calculatedColumnFormula>
    </tableColumn>
  </tableColumns>
  <tableStyleInfo name="TableStyleLight1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584E2C7D-08FB-7B4A-8D00-9B9148F88948}" name="Table23" displayName="Table23" ref="A2:H284" totalsRowShown="0" headerRowDxfId="134" dataDxfId="133">
  <autoFilter ref="A2:H284" xr:uid="{584E2C7D-08FB-7B4A-8D00-9B9148F88948}"/>
  <tableColumns count="8">
    <tableColumn id="1" xr3:uid="{8BE6ABC7-85E1-E548-9B9F-A202DAFE66DD}" name="HLA allele" dataDxfId="132"/>
    <tableColumn id="2" xr3:uid="{12C20DDE-AC3A-1148-AA96-A210E7D14A6D}" name="estimate" dataDxfId="131"/>
    <tableColumn id="3" xr3:uid="{016EF91D-A1E2-A14F-8803-E5EFF2419298}" name="std.error" dataDxfId="130"/>
    <tableColumn id="4" xr3:uid="{C665C9CE-E4D7-584B-A9EC-CA539D8595E3}" name="odds ratio" dataDxfId="129"/>
    <tableColumn id="5" xr3:uid="{DBBB160F-FA4F-A749-82D2-709C0A13DA60}" name="lower limit" dataDxfId="128"/>
    <tableColumn id="6" xr3:uid="{01BE2306-99F9-7D4B-AEBE-F96154634BE6}" name="upper limit" dataDxfId="127"/>
    <tableColumn id="7" xr3:uid="{2984A462-60E3-8D44-A8F1-1BDB77400ED8}" name="p-values" dataDxfId="126"/>
    <tableColumn id="8" xr3:uid="{F1872C1E-028E-264C-A465-0B652822B344}" name="negative log p-values" dataDxfId="125">
      <calculatedColumnFormula>-LOG10(G3)</calculatedColumnFormula>
    </tableColumn>
  </tableColumns>
  <tableStyleInfo name="TableStyleLight1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1FEECA77-E785-A54C-B32E-42532075A093}" name="Table6" displayName="Table6" ref="A3:H371" totalsRowShown="0" headerRowDxfId="124" dataDxfId="123">
  <autoFilter ref="A3:H371" xr:uid="{1FEECA77-E785-A54C-B32E-42532075A093}"/>
  <tableColumns count="8">
    <tableColumn id="1" xr3:uid="{81681641-04D0-454F-A37B-3D4A1930A9CD}" name="HLA allele" dataDxfId="122"/>
    <tableColumn id="2" xr3:uid="{3B1A2D3B-1048-A34D-B16A-B8FA32BE4CCD}" name="estimate" dataDxfId="121"/>
    <tableColumn id="3" xr3:uid="{AA1879A8-1A15-4940-805F-DBA01024EA0C}" name="std.error" dataDxfId="120"/>
    <tableColumn id="4" xr3:uid="{1238E297-B640-FD4A-BFF3-E0407297B6C4}" name="odds ratio" dataDxfId="119"/>
    <tableColumn id="5" xr3:uid="{4039D502-F12F-3F4D-9A37-CDAEDF31D07B}" name="lower limit" dataDxfId="118"/>
    <tableColumn id="6" xr3:uid="{E1BD9D95-E683-2D42-B104-D1E71D7F02B1}" name="upper limit" dataDxfId="117"/>
    <tableColumn id="7" xr3:uid="{0CE044CF-D4D2-A64D-832F-3681CE51A4FF}" name="p-values" dataDxfId="116"/>
    <tableColumn id="8" xr3:uid="{944421BA-594B-ED4A-9FE7-363AFFCED1AB}" name="negative log p-values" dataDxfId="115">
      <calculatedColumnFormula>-LOG10(Table6[[#This Row],[p-values]])</calculatedColumnFormula>
    </tableColumn>
  </tableColumns>
  <tableStyleInfo name="TableStyleLight1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6E9DB539-4891-334C-AC73-C1C9AC709A3E}" name="Table8" displayName="Table8" ref="A2:H219" totalsRowShown="0" headerRowDxfId="114" dataDxfId="113">
  <autoFilter ref="A2:H219" xr:uid="{6E9DB539-4891-334C-AC73-C1C9AC709A3E}"/>
  <tableColumns count="8">
    <tableColumn id="1" xr3:uid="{580BD13D-1573-F34E-B71D-B5AA3EFB0052}" name="HLA allele" dataDxfId="112"/>
    <tableColumn id="2" xr3:uid="{188A589B-038A-6342-BACE-E5BC20979E72}" name="estimate" dataDxfId="111"/>
    <tableColumn id="3" xr3:uid="{EAF04358-6A1F-0C46-A3C9-65B297987065}" name="std.error" dataDxfId="110"/>
    <tableColumn id="4" xr3:uid="{B8C20763-4C59-7C4C-A623-B38290E9C6AC}" name="odds ratio" dataDxfId="109"/>
    <tableColumn id="5" xr3:uid="{78FDB5B4-3EE0-C943-9DB1-2FE86FA3EDD5}" name="lower limit" dataDxfId="108"/>
    <tableColumn id="6" xr3:uid="{CFB6E9F5-1963-5040-88D3-736AEA101304}" name="upper limit" dataDxfId="107"/>
    <tableColumn id="7" xr3:uid="{29E3973E-B830-BE45-A85D-100CCBAEAC29}" name="p_values" dataDxfId="106"/>
    <tableColumn id="8" xr3:uid="{9169EC5C-E1A9-974E-92E0-A57B097F80E5}" name="negative log p_values" dataDxfId="105">
      <calculatedColumnFormula>-LOG10(Table8[[#This Row],[p_values]])</calculatedColumnFormula>
    </tableColumn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.xml"/><Relationship Id="rId1" Type="http://schemas.openxmlformats.org/officeDocument/2006/relationships/table" Target="../tables/table1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5.xml"/><Relationship Id="rId2" Type="http://schemas.openxmlformats.org/officeDocument/2006/relationships/table" Target="../tables/table14.xml"/><Relationship Id="rId1" Type="http://schemas.openxmlformats.org/officeDocument/2006/relationships/table" Target="../tables/table13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8.xml"/><Relationship Id="rId2" Type="http://schemas.openxmlformats.org/officeDocument/2006/relationships/table" Target="../tables/table17.xml"/><Relationship Id="rId1" Type="http://schemas.openxmlformats.org/officeDocument/2006/relationships/table" Target="../tables/table16.xml"/><Relationship Id="rId4" Type="http://schemas.openxmlformats.org/officeDocument/2006/relationships/table" Target="../tables/table19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0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1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2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3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table" Target="../tables/table2.xml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imgt.org/IMGT_vquest/analysis" TargetMode="External"/><Relationship Id="rId2" Type="http://schemas.openxmlformats.org/officeDocument/2006/relationships/hyperlink" Target="https://www.imgt.org/IMGT_vquest/analysis" TargetMode="External"/><Relationship Id="rId1" Type="http://schemas.openxmlformats.org/officeDocument/2006/relationships/hyperlink" Target="https://www.imgt.org/IMGT_vquest/analysis" TargetMode="External"/><Relationship Id="rId6" Type="http://schemas.openxmlformats.org/officeDocument/2006/relationships/hyperlink" Target="https://www.imgt.org/IMGT_vquest/analysis" TargetMode="External"/><Relationship Id="rId5" Type="http://schemas.openxmlformats.org/officeDocument/2006/relationships/hyperlink" Target="https://www.imgt.org/IMGT_vquest/analysis" TargetMode="External"/><Relationship Id="rId4" Type="http://schemas.openxmlformats.org/officeDocument/2006/relationships/hyperlink" Target="https://www.imgt.org/IMGT_vquest/analysis" TargetMode="Externa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4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A12AE0-DFB3-E143-9297-463DD8B25B72}">
  <dimension ref="A1:H40"/>
  <sheetViews>
    <sheetView zoomScale="75" workbookViewId="0"/>
  </sheetViews>
  <sheetFormatPr baseColWidth="10" defaultColWidth="8.83203125" defaultRowHeight="15"/>
  <cols>
    <col min="1" max="1" width="13" style="23" customWidth="1"/>
    <col min="2" max="2" width="36.6640625" style="23" customWidth="1"/>
    <col min="3" max="3" width="20.5" style="23" customWidth="1"/>
    <col min="4" max="4" width="113.1640625" style="23" customWidth="1"/>
    <col min="5" max="5" width="50.6640625" style="23" customWidth="1"/>
    <col min="6" max="6" width="20.83203125" style="25" customWidth="1"/>
    <col min="7" max="7" width="39.1640625" style="23" customWidth="1"/>
    <col min="8" max="16384" width="8.83203125" style="23"/>
  </cols>
  <sheetData>
    <row r="1" spans="1:7" s="79" customFormat="1" ht="16">
      <c r="A1" s="33" t="s">
        <v>0</v>
      </c>
      <c r="B1" s="52"/>
      <c r="C1" s="52"/>
      <c r="D1" s="52"/>
      <c r="E1" s="52"/>
      <c r="F1" s="53"/>
      <c r="G1" s="52"/>
    </row>
    <row r="2" spans="1:7" ht="18">
      <c r="A2" s="51"/>
      <c r="B2" s="52"/>
      <c r="C2" s="52"/>
      <c r="D2" s="52"/>
      <c r="E2" s="52"/>
      <c r="F2" s="53"/>
      <c r="G2" s="52"/>
    </row>
    <row r="3" spans="1:7" s="81" customFormat="1" ht="16">
      <c r="A3" s="82" t="s">
        <v>1</v>
      </c>
      <c r="B3" s="85" t="s">
        <v>2</v>
      </c>
      <c r="C3" s="82" t="s">
        <v>3</v>
      </c>
      <c r="D3" s="83" t="s">
        <v>4</v>
      </c>
      <c r="E3" s="84" t="s">
        <v>5</v>
      </c>
      <c r="F3" s="84" t="s">
        <v>6</v>
      </c>
      <c r="G3" s="82" t="s">
        <v>7</v>
      </c>
    </row>
    <row r="4" spans="1:7" ht="16">
      <c r="A4" s="52">
        <v>1</v>
      </c>
      <c r="B4" s="52" t="s">
        <v>8</v>
      </c>
      <c r="C4" s="52" t="s">
        <v>9</v>
      </c>
      <c r="D4" s="52" t="s">
        <v>10</v>
      </c>
      <c r="E4" s="34" t="s">
        <v>11</v>
      </c>
      <c r="F4" s="34">
        <v>1</v>
      </c>
      <c r="G4" s="34"/>
    </row>
    <row r="5" spans="1:7" ht="16">
      <c r="A5" s="52">
        <v>2</v>
      </c>
      <c r="B5" s="52" t="s">
        <v>8</v>
      </c>
      <c r="C5" s="52" t="s">
        <v>9</v>
      </c>
      <c r="D5" s="52" t="s">
        <v>10</v>
      </c>
      <c r="E5" s="34" t="s">
        <v>12</v>
      </c>
      <c r="F5" s="34">
        <v>2</v>
      </c>
      <c r="G5" s="34"/>
    </row>
    <row r="6" spans="1:7" ht="16">
      <c r="A6" s="52">
        <v>3</v>
      </c>
      <c r="B6" s="52" t="s">
        <v>13</v>
      </c>
      <c r="C6" s="52" t="s">
        <v>14</v>
      </c>
      <c r="D6" s="52" t="s">
        <v>15</v>
      </c>
      <c r="E6" s="34" t="s">
        <v>16</v>
      </c>
      <c r="F6" s="54" t="s">
        <v>17</v>
      </c>
      <c r="G6" s="34"/>
    </row>
    <row r="7" spans="1:7" ht="16">
      <c r="A7" s="52">
        <v>4</v>
      </c>
      <c r="B7" s="52" t="s">
        <v>13</v>
      </c>
      <c r="C7" s="52" t="s">
        <v>18</v>
      </c>
      <c r="D7" s="52" t="s">
        <v>19</v>
      </c>
      <c r="E7" s="34" t="s">
        <v>20</v>
      </c>
      <c r="F7" s="54" t="s">
        <v>17</v>
      </c>
      <c r="G7" s="34" t="s">
        <v>21</v>
      </c>
    </row>
    <row r="8" spans="1:7" ht="16">
      <c r="A8" s="52">
        <v>5</v>
      </c>
      <c r="B8" s="52" t="s">
        <v>13</v>
      </c>
      <c r="C8" s="52" t="s">
        <v>22</v>
      </c>
      <c r="D8" s="52" t="s">
        <v>19</v>
      </c>
      <c r="E8" s="34" t="s">
        <v>23</v>
      </c>
      <c r="F8" s="54" t="s">
        <v>17</v>
      </c>
      <c r="G8" s="34" t="s">
        <v>24</v>
      </c>
    </row>
    <row r="9" spans="1:7" ht="16">
      <c r="A9" s="52">
        <v>6</v>
      </c>
      <c r="B9" s="52" t="s">
        <v>13</v>
      </c>
      <c r="C9" s="52" t="s">
        <v>25</v>
      </c>
      <c r="D9" s="52" t="s">
        <v>19</v>
      </c>
      <c r="E9" s="34" t="s">
        <v>26</v>
      </c>
      <c r="F9" s="54" t="s">
        <v>17</v>
      </c>
      <c r="G9" s="34" t="s">
        <v>27</v>
      </c>
    </row>
    <row r="10" spans="1:7" ht="16">
      <c r="A10" s="52">
        <v>7</v>
      </c>
      <c r="B10" s="52" t="s">
        <v>13</v>
      </c>
      <c r="C10" s="52" t="s">
        <v>28</v>
      </c>
      <c r="D10" s="52" t="s">
        <v>19</v>
      </c>
      <c r="E10" s="34" t="s">
        <v>29</v>
      </c>
      <c r="F10" s="54" t="s">
        <v>17</v>
      </c>
      <c r="G10" s="34" t="s">
        <v>30</v>
      </c>
    </row>
    <row r="11" spans="1:7" ht="16">
      <c r="A11" s="52">
        <v>8</v>
      </c>
      <c r="B11" s="52" t="s">
        <v>13</v>
      </c>
      <c r="C11" s="52" t="s">
        <v>31</v>
      </c>
      <c r="D11" s="52" t="s">
        <v>19</v>
      </c>
      <c r="E11" s="34" t="s">
        <v>32</v>
      </c>
      <c r="F11" s="55" t="s">
        <v>33</v>
      </c>
      <c r="G11" s="34"/>
    </row>
    <row r="12" spans="1:7" ht="16">
      <c r="A12" s="52">
        <v>9</v>
      </c>
      <c r="B12" s="52" t="s">
        <v>13</v>
      </c>
      <c r="C12" s="52" t="s">
        <v>34</v>
      </c>
      <c r="D12" s="52" t="s">
        <v>19</v>
      </c>
      <c r="E12" s="34" t="s">
        <v>32</v>
      </c>
      <c r="F12" s="55" t="s">
        <v>33</v>
      </c>
      <c r="G12" s="34"/>
    </row>
    <row r="13" spans="1:7" ht="16">
      <c r="A13" s="52">
        <v>10</v>
      </c>
      <c r="B13" s="52" t="s">
        <v>13</v>
      </c>
      <c r="C13" s="52" t="s">
        <v>35</v>
      </c>
      <c r="D13" s="52" t="s">
        <v>19</v>
      </c>
      <c r="E13" s="34" t="s">
        <v>32</v>
      </c>
      <c r="F13" s="55" t="s">
        <v>33</v>
      </c>
      <c r="G13" s="34"/>
    </row>
    <row r="14" spans="1:7" ht="16">
      <c r="A14" s="52">
        <v>11</v>
      </c>
      <c r="B14" s="52" t="s">
        <v>13</v>
      </c>
      <c r="C14" s="52" t="s">
        <v>36</v>
      </c>
      <c r="D14" s="52" t="s">
        <v>19</v>
      </c>
      <c r="E14" s="34" t="s">
        <v>32</v>
      </c>
      <c r="F14" s="55" t="s">
        <v>33</v>
      </c>
      <c r="G14" s="34"/>
    </row>
    <row r="15" spans="1:7" ht="16">
      <c r="A15" s="52">
        <v>12</v>
      </c>
      <c r="B15" s="52" t="s">
        <v>13</v>
      </c>
      <c r="C15" s="52" t="s">
        <v>37</v>
      </c>
      <c r="D15" s="52" t="s">
        <v>19</v>
      </c>
      <c r="E15" s="34" t="s">
        <v>32</v>
      </c>
      <c r="F15" s="55" t="s">
        <v>33</v>
      </c>
      <c r="G15" s="34"/>
    </row>
    <row r="16" spans="1:7" ht="16">
      <c r="A16" s="52">
        <v>13</v>
      </c>
      <c r="B16" s="52" t="s">
        <v>13</v>
      </c>
      <c r="C16" s="52" t="s">
        <v>38</v>
      </c>
      <c r="D16" s="52" t="s">
        <v>19</v>
      </c>
      <c r="E16" s="34" t="s">
        <v>39</v>
      </c>
      <c r="F16" s="55" t="s">
        <v>40</v>
      </c>
      <c r="G16" s="34" t="s">
        <v>41</v>
      </c>
    </row>
    <row r="17" spans="1:7" ht="16">
      <c r="A17" s="52">
        <v>14</v>
      </c>
      <c r="B17" s="52" t="s">
        <v>13</v>
      </c>
      <c r="C17" s="52" t="s">
        <v>42</v>
      </c>
      <c r="D17" s="52" t="s">
        <v>19</v>
      </c>
      <c r="E17" s="34" t="s">
        <v>39</v>
      </c>
      <c r="F17" s="55" t="s">
        <v>40</v>
      </c>
      <c r="G17" s="34"/>
    </row>
    <row r="18" spans="1:7" ht="16">
      <c r="A18" s="52">
        <v>15</v>
      </c>
      <c r="B18" s="52" t="s">
        <v>13</v>
      </c>
      <c r="C18" s="52" t="s">
        <v>43</v>
      </c>
      <c r="D18" s="52" t="s">
        <v>19</v>
      </c>
      <c r="E18" s="34" t="s">
        <v>39</v>
      </c>
      <c r="F18" s="55" t="s">
        <v>40</v>
      </c>
      <c r="G18" s="34"/>
    </row>
    <row r="19" spans="1:7" ht="16">
      <c r="A19" s="52">
        <v>16</v>
      </c>
      <c r="B19" s="52" t="s">
        <v>13</v>
      </c>
      <c r="C19" s="52" t="s">
        <v>44</v>
      </c>
      <c r="D19" s="52" t="s">
        <v>19</v>
      </c>
      <c r="E19" s="34" t="s">
        <v>39</v>
      </c>
      <c r="F19" s="55" t="s">
        <v>40</v>
      </c>
      <c r="G19" s="34"/>
    </row>
    <row r="20" spans="1:7" ht="16">
      <c r="A20" s="52">
        <v>17</v>
      </c>
      <c r="B20" s="52" t="s">
        <v>13</v>
      </c>
      <c r="C20" s="52" t="s">
        <v>45</v>
      </c>
      <c r="D20" s="52" t="s">
        <v>19</v>
      </c>
      <c r="E20" s="34" t="s">
        <v>39</v>
      </c>
      <c r="F20" s="55" t="s">
        <v>40</v>
      </c>
      <c r="G20" s="34"/>
    </row>
    <row r="21" spans="1:7" ht="16">
      <c r="A21" s="52">
        <v>18</v>
      </c>
      <c r="B21" s="52" t="s">
        <v>46</v>
      </c>
      <c r="C21" s="52" t="s">
        <v>47</v>
      </c>
      <c r="D21" s="52" t="s">
        <v>48</v>
      </c>
      <c r="E21" s="34" t="s">
        <v>49</v>
      </c>
      <c r="F21" s="34">
        <v>1</v>
      </c>
      <c r="G21" s="34"/>
    </row>
    <row r="22" spans="1:7" ht="16">
      <c r="A22" s="52">
        <v>19</v>
      </c>
      <c r="B22" s="52" t="s">
        <v>46</v>
      </c>
      <c r="C22" s="52" t="s">
        <v>50</v>
      </c>
      <c r="D22" s="52" t="s">
        <v>48</v>
      </c>
      <c r="E22" s="34" t="s">
        <v>51</v>
      </c>
      <c r="F22" s="34">
        <v>1</v>
      </c>
      <c r="G22" s="34"/>
    </row>
    <row r="23" spans="1:7" ht="16">
      <c r="A23" s="52">
        <v>20</v>
      </c>
      <c r="B23" s="52" t="s">
        <v>46</v>
      </c>
      <c r="C23" s="52" t="s">
        <v>52</v>
      </c>
      <c r="D23" s="52" t="s">
        <v>48</v>
      </c>
      <c r="E23" s="34" t="s">
        <v>53</v>
      </c>
      <c r="F23" s="34">
        <v>1</v>
      </c>
      <c r="G23" s="34"/>
    </row>
    <row r="24" spans="1:7" ht="16">
      <c r="A24" s="52">
        <v>21</v>
      </c>
      <c r="B24" s="52" t="s">
        <v>46</v>
      </c>
      <c r="C24" s="52" t="s">
        <v>54</v>
      </c>
      <c r="D24" s="52" t="s">
        <v>48</v>
      </c>
      <c r="E24" s="34" t="s">
        <v>55</v>
      </c>
      <c r="F24" s="34">
        <v>1</v>
      </c>
      <c r="G24" s="34"/>
    </row>
    <row r="25" spans="1:7" ht="16">
      <c r="A25" s="52">
        <v>22</v>
      </c>
      <c r="B25" s="52" t="s">
        <v>46</v>
      </c>
      <c r="C25" s="52" t="s">
        <v>56</v>
      </c>
      <c r="D25" s="52" t="s">
        <v>48</v>
      </c>
      <c r="E25" s="34" t="s">
        <v>57</v>
      </c>
      <c r="F25" s="34">
        <v>1</v>
      </c>
      <c r="G25" s="34"/>
    </row>
    <row r="26" spans="1:7" ht="16">
      <c r="A26" s="52">
        <v>23</v>
      </c>
      <c r="B26" s="52" t="s">
        <v>46</v>
      </c>
      <c r="C26" s="52" t="s">
        <v>58</v>
      </c>
      <c r="D26" s="52" t="s">
        <v>48</v>
      </c>
      <c r="E26" s="34" t="s">
        <v>59</v>
      </c>
      <c r="F26" s="34">
        <v>1</v>
      </c>
      <c r="G26" s="34"/>
    </row>
    <row r="27" spans="1:7" ht="16">
      <c r="A27" s="52">
        <v>24</v>
      </c>
      <c r="B27" s="52" t="s">
        <v>46</v>
      </c>
      <c r="C27" s="52" t="s">
        <v>60</v>
      </c>
      <c r="D27" s="52" t="s">
        <v>48</v>
      </c>
      <c r="E27" s="34" t="s">
        <v>61</v>
      </c>
      <c r="F27" s="34">
        <v>1</v>
      </c>
      <c r="G27" s="34"/>
    </row>
    <row r="28" spans="1:7" ht="16">
      <c r="A28" s="52">
        <v>25</v>
      </c>
      <c r="B28" s="52" t="s">
        <v>46</v>
      </c>
      <c r="C28" s="52" t="s">
        <v>62</v>
      </c>
      <c r="D28" s="52" t="s">
        <v>48</v>
      </c>
      <c r="E28" s="34" t="s">
        <v>63</v>
      </c>
      <c r="F28" s="34">
        <v>1</v>
      </c>
      <c r="G28" s="34"/>
    </row>
    <row r="29" spans="1:7" ht="16">
      <c r="A29" s="52">
        <v>26</v>
      </c>
      <c r="B29" s="52" t="s">
        <v>46</v>
      </c>
      <c r="C29" s="52" t="s">
        <v>64</v>
      </c>
      <c r="D29" s="52" t="s">
        <v>48</v>
      </c>
      <c r="E29" s="34" t="s">
        <v>65</v>
      </c>
      <c r="F29" s="34" t="s">
        <v>66</v>
      </c>
      <c r="G29" s="34"/>
    </row>
    <row r="30" spans="1:7" ht="16">
      <c r="A30" s="52">
        <v>27</v>
      </c>
      <c r="B30" s="52" t="s">
        <v>67</v>
      </c>
      <c r="C30" s="52" t="s">
        <v>68</v>
      </c>
      <c r="D30" s="52" t="s">
        <v>69</v>
      </c>
      <c r="E30" s="34" t="s">
        <v>70</v>
      </c>
      <c r="F30" s="34">
        <v>1</v>
      </c>
      <c r="G30" s="34"/>
    </row>
    <row r="31" spans="1:7" ht="16">
      <c r="A31" s="52">
        <v>28</v>
      </c>
      <c r="B31" s="52" t="s">
        <v>67</v>
      </c>
      <c r="C31" s="52" t="s">
        <v>68</v>
      </c>
      <c r="D31" s="52" t="s">
        <v>69</v>
      </c>
      <c r="E31" s="34" t="s">
        <v>71</v>
      </c>
      <c r="F31" s="34">
        <v>2</v>
      </c>
      <c r="G31" s="34"/>
    </row>
    <row r="32" spans="1:7" ht="16">
      <c r="A32" s="52">
        <v>29</v>
      </c>
      <c r="B32" s="52" t="s">
        <v>67</v>
      </c>
      <c r="C32" s="52" t="s">
        <v>68</v>
      </c>
      <c r="D32" s="52" t="s">
        <v>69</v>
      </c>
      <c r="E32" s="34" t="s">
        <v>72</v>
      </c>
      <c r="F32" s="34">
        <v>3</v>
      </c>
      <c r="G32" s="34"/>
    </row>
    <row r="33" spans="1:8" ht="16">
      <c r="A33" s="52">
        <v>30</v>
      </c>
      <c r="B33" s="52" t="s">
        <v>67</v>
      </c>
      <c r="C33" s="52" t="s">
        <v>68</v>
      </c>
      <c r="D33" s="52" t="s">
        <v>69</v>
      </c>
      <c r="E33" s="34" t="s">
        <v>73</v>
      </c>
      <c r="F33" s="34">
        <v>4</v>
      </c>
      <c r="G33" s="34"/>
    </row>
    <row r="34" spans="1:8" ht="16">
      <c r="A34" s="52">
        <v>31</v>
      </c>
      <c r="B34" s="52" t="s">
        <v>67</v>
      </c>
      <c r="C34" s="52" t="s">
        <v>68</v>
      </c>
      <c r="D34" s="52" t="s">
        <v>69</v>
      </c>
      <c r="E34" s="34" t="s">
        <v>74</v>
      </c>
      <c r="F34" s="34">
        <v>5</v>
      </c>
      <c r="G34" s="34"/>
    </row>
    <row r="35" spans="1:8" ht="16">
      <c r="A35" s="52">
        <v>32</v>
      </c>
      <c r="B35" s="52" t="s">
        <v>75</v>
      </c>
      <c r="C35" s="52" t="s">
        <v>76</v>
      </c>
      <c r="D35" s="52" t="s">
        <v>77</v>
      </c>
      <c r="E35" s="34"/>
      <c r="F35" s="34" t="s">
        <v>66</v>
      </c>
      <c r="G35" s="34"/>
    </row>
    <row r="36" spans="1:8" ht="16">
      <c r="A36" s="52">
        <v>33</v>
      </c>
      <c r="B36" s="52" t="s">
        <v>78</v>
      </c>
      <c r="C36" s="52" t="s">
        <v>79</v>
      </c>
      <c r="D36" s="52" t="s">
        <v>80</v>
      </c>
      <c r="E36" s="34" t="s">
        <v>11</v>
      </c>
      <c r="F36" s="34">
        <v>1</v>
      </c>
      <c r="G36" s="34"/>
    </row>
    <row r="37" spans="1:8" ht="16">
      <c r="A37" s="52">
        <v>34</v>
      </c>
      <c r="B37" s="52" t="s">
        <v>78</v>
      </c>
      <c r="C37" s="52" t="s">
        <v>79</v>
      </c>
      <c r="D37" s="52" t="s">
        <v>80</v>
      </c>
      <c r="E37" s="34" t="s">
        <v>81</v>
      </c>
      <c r="F37" s="34">
        <v>2</v>
      </c>
      <c r="G37" s="34"/>
    </row>
    <row r="38" spans="1:8" ht="16">
      <c r="A38" s="52">
        <v>35</v>
      </c>
      <c r="B38" s="52" t="s">
        <v>78</v>
      </c>
      <c r="C38" s="52" t="s">
        <v>79</v>
      </c>
      <c r="D38" s="52" t="s">
        <v>80</v>
      </c>
      <c r="E38" s="34" t="s">
        <v>82</v>
      </c>
      <c r="F38" s="34">
        <v>3</v>
      </c>
      <c r="G38" s="34"/>
      <c r="H38" s="24"/>
    </row>
    <row r="39" spans="1:8" ht="16">
      <c r="A39" s="52">
        <v>36</v>
      </c>
      <c r="B39" s="52" t="s">
        <v>83</v>
      </c>
      <c r="C39" s="52" t="s">
        <v>84</v>
      </c>
      <c r="D39" s="52" t="s">
        <v>85</v>
      </c>
      <c r="E39" s="34" t="s">
        <v>86</v>
      </c>
      <c r="F39" s="34">
        <v>1</v>
      </c>
      <c r="G39" s="34"/>
    </row>
    <row r="40" spans="1:8" ht="16">
      <c r="A40" s="52">
        <v>37</v>
      </c>
      <c r="B40" s="52" t="s">
        <v>83</v>
      </c>
      <c r="C40" s="52" t="s">
        <v>84</v>
      </c>
      <c r="D40" s="52" t="s">
        <v>85</v>
      </c>
      <c r="E40" s="34" t="s">
        <v>87</v>
      </c>
      <c r="F40" s="34">
        <v>2</v>
      </c>
      <c r="G40" s="34"/>
    </row>
  </sheetData>
  <pageMargins left="0.7" right="0.7" top="0.75" bottom="0.75" header="0.3" footer="0.3"/>
  <pageSetup paperSize="5" scale="51" fitToWidth="0" fitToHeight="0" orientation="landscape" horizontalDpi="0" verticalDpi="0"/>
  <tableParts count="1">
    <tablePart r:id="rId1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2E632E-E9DA-5040-855B-5CE2BC2C7D02}">
  <dimension ref="A1:L44"/>
  <sheetViews>
    <sheetView workbookViewId="0"/>
  </sheetViews>
  <sheetFormatPr baseColWidth="10" defaultColWidth="10.83203125" defaultRowHeight="16"/>
  <cols>
    <col min="1" max="1" width="25.5" style="11" customWidth="1"/>
    <col min="2" max="5" width="10.83203125" style="11"/>
    <col min="6" max="16384" width="10.83203125" style="10"/>
  </cols>
  <sheetData>
    <row r="1" spans="1:12" s="31" customFormat="1" ht="30" customHeight="1">
      <c r="A1" s="33" t="s">
        <v>1899</v>
      </c>
      <c r="B1" s="52"/>
      <c r="C1" s="52"/>
      <c r="D1" s="52"/>
      <c r="E1" s="33"/>
      <c r="F1" s="52"/>
      <c r="G1" s="35"/>
      <c r="H1" s="35"/>
      <c r="I1" s="35"/>
      <c r="J1" s="35"/>
      <c r="K1" s="35"/>
      <c r="L1" s="35"/>
    </row>
    <row r="2" spans="1:12">
      <c r="A2" s="15"/>
      <c r="B2" s="16"/>
      <c r="C2" s="16" t="s">
        <v>1890</v>
      </c>
      <c r="D2" s="16"/>
      <c r="E2" s="16"/>
    </row>
    <row r="3" spans="1:12">
      <c r="A3" s="29" t="s">
        <v>149</v>
      </c>
      <c r="B3" s="30" t="s">
        <v>156</v>
      </c>
      <c r="C3" s="44" t="s">
        <v>157</v>
      </c>
      <c r="D3" s="44" t="s">
        <v>158</v>
      </c>
      <c r="E3" s="30" t="s">
        <v>159</v>
      </c>
    </row>
    <row r="4" spans="1:12">
      <c r="A4" s="15" t="s">
        <v>152</v>
      </c>
      <c r="B4" s="17">
        <v>0.73699999999999999</v>
      </c>
      <c r="C4" s="17">
        <v>0.70499999999999996</v>
      </c>
      <c r="D4" s="17">
        <v>0.76900000000000002</v>
      </c>
      <c r="E4" s="18">
        <v>5.8253399999999997E-43</v>
      </c>
    </row>
    <row r="5" spans="1:12">
      <c r="A5" s="15" t="s">
        <v>839</v>
      </c>
      <c r="B5" s="17">
        <v>1.4350000000000001</v>
      </c>
      <c r="C5" s="17">
        <v>1.383</v>
      </c>
      <c r="D5" s="17">
        <v>1.4890000000000001</v>
      </c>
      <c r="E5" s="18">
        <v>1.37082E-81</v>
      </c>
    </row>
    <row r="6" spans="1:12">
      <c r="A6" s="15" t="s">
        <v>53</v>
      </c>
      <c r="B6" s="17">
        <v>1.2529999999999999</v>
      </c>
      <c r="C6" s="17">
        <v>1.2090000000000001</v>
      </c>
      <c r="D6" s="17">
        <v>1.3</v>
      </c>
      <c r="E6" s="18">
        <v>5.5774899999999999E-34</v>
      </c>
    </row>
    <row r="7" spans="1:12">
      <c r="A7" s="15" t="s">
        <v>55</v>
      </c>
      <c r="B7" s="17">
        <v>1.3049999999999999</v>
      </c>
      <c r="C7" s="17">
        <v>1.258</v>
      </c>
      <c r="D7" s="17">
        <v>1.355</v>
      </c>
      <c r="E7" s="18">
        <v>2.1684300000000001E-45</v>
      </c>
    </row>
    <row r="8" spans="1:12">
      <c r="A8" s="15" t="s">
        <v>57</v>
      </c>
      <c r="B8" s="17">
        <v>1.2370000000000001</v>
      </c>
      <c r="C8" s="17">
        <v>1.1879999999999999</v>
      </c>
      <c r="D8" s="17">
        <v>1.2889999999999999</v>
      </c>
      <c r="E8" s="18">
        <v>1.0037399999999999E-24</v>
      </c>
    </row>
    <row r="9" spans="1:12">
      <c r="A9" s="15" t="s">
        <v>59</v>
      </c>
      <c r="B9" s="17">
        <v>1.25</v>
      </c>
      <c r="C9" s="17">
        <v>1.139</v>
      </c>
      <c r="D9" s="17">
        <v>1.37</v>
      </c>
      <c r="E9" s="18">
        <v>2.2594599999999999E-6</v>
      </c>
    </row>
    <row r="10" spans="1:12">
      <c r="A10" s="15" t="s">
        <v>61</v>
      </c>
      <c r="B10" s="17">
        <v>1.3859999999999999</v>
      </c>
      <c r="C10" s="17">
        <v>1.2709999999999999</v>
      </c>
      <c r="D10" s="17">
        <v>1.5089999999999999</v>
      </c>
      <c r="E10" s="18">
        <v>8.8099299999999998E-14</v>
      </c>
    </row>
    <row r="11" spans="1:12">
      <c r="A11" s="15" t="s">
        <v>840</v>
      </c>
      <c r="B11" s="17">
        <v>1.1000000000000001</v>
      </c>
      <c r="C11" s="17">
        <v>1.02</v>
      </c>
      <c r="D11" s="17">
        <v>1.1839999999999999</v>
      </c>
      <c r="E11" s="16">
        <v>1.213857E-2</v>
      </c>
    </row>
    <row r="12" spans="1:12">
      <c r="A12" s="15"/>
      <c r="B12" s="17"/>
      <c r="C12" s="17"/>
      <c r="D12" s="17"/>
      <c r="E12" s="16"/>
    </row>
    <row r="13" spans="1:12">
      <c r="C13" s="3" t="s">
        <v>1889</v>
      </c>
    </row>
    <row r="14" spans="1:12">
      <c r="A14" s="29" t="s">
        <v>149</v>
      </c>
      <c r="B14" s="30" t="s">
        <v>156</v>
      </c>
      <c r="C14" s="44" t="s">
        <v>157</v>
      </c>
      <c r="D14" s="44" t="s">
        <v>158</v>
      </c>
      <c r="E14" s="30" t="s">
        <v>159</v>
      </c>
    </row>
    <row r="15" spans="1:12">
      <c r="A15" s="12" t="s">
        <v>841</v>
      </c>
      <c r="B15" s="19">
        <v>1.0265146999999999</v>
      </c>
      <c r="C15" s="19">
        <v>0.71604800000000002</v>
      </c>
      <c r="D15" s="19">
        <v>1.452761</v>
      </c>
      <c r="E15" s="4">
        <v>0.88442617000000001</v>
      </c>
    </row>
    <row r="16" spans="1:12">
      <c r="A16" s="12" t="s">
        <v>839</v>
      </c>
      <c r="B16" s="19">
        <v>1.1612654</v>
      </c>
      <c r="C16" s="19">
        <v>0.80260050000000005</v>
      </c>
      <c r="D16" s="19">
        <v>1.6573420000000001</v>
      </c>
      <c r="E16" s="4">
        <v>0.41756568999999999</v>
      </c>
    </row>
    <row r="17" spans="1:5">
      <c r="A17" s="12" t="s">
        <v>53</v>
      </c>
      <c r="B17" s="19">
        <v>1.4930962999999999</v>
      </c>
      <c r="C17" s="19">
        <v>1.0717757999999999</v>
      </c>
      <c r="D17" s="19">
        <v>2.086614</v>
      </c>
      <c r="E17" s="3">
        <v>1.8110379999999999E-2</v>
      </c>
    </row>
    <row r="18" spans="1:5">
      <c r="A18" s="12" t="s">
        <v>55</v>
      </c>
      <c r="B18" s="19">
        <v>0.95623910000000001</v>
      </c>
      <c r="C18" s="19">
        <v>0.68613259999999998</v>
      </c>
      <c r="D18" s="19">
        <v>1.329593</v>
      </c>
      <c r="E18" s="4">
        <v>0.79042787999999997</v>
      </c>
    </row>
    <row r="19" spans="1:5">
      <c r="A19" s="12" t="s">
        <v>57</v>
      </c>
      <c r="B19" s="19">
        <v>1.2405618</v>
      </c>
      <c r="C19" s="19">
        <v>0.82184710000000005</v>
      </c>
      <c r="D19" s="19">
        <v>1.830795</v>
      </c>
      <c r="E19" s="4">
        <v>0.28951524000000001</v>
      </c>
    </row>
    <row r="20" spans="1:5">
      <c r="A20" s="12" t="s">
        <v>59</v>
      </c>
      <c r="B20" s="19">
        <v>1.1530203999999999</v>
      </c>
      <c r="C20" s="19">
        <v>0.55532709999999996</v>
      </c>
      <c r="D20" s="19">
        <v>2.148431</v>
      </c>
      <c r="E20" s="4">
        <v>0.67643112999999999</v>
      </c>
    </row>
    <row r="21" spans="1:5">
      <c r="A21" s="12" t="s">
        <v>61</v>
      </c>
      <c r="B21" s="19">
        <v>1.0988709000000001</v>
      </c>
      <c r="C21" s="19">
        <v>0.41961199999999999</v>
      </c>
      <c r="D21" s="19">
        <v>2.3837160000000002</v>
      </c>
      <c r="E21" s="4">
        <v>0.82844954000000004</v>
      </c>
    </row>
    <row r="22" spans="1:5">
      <c r="A22" s="12" t="s">
        <v>840</v>
      </c>
      <c r="B22" s="19">
        <v>1.0002202</v>
      </c>
      <c r="C22" s="19">
        <v>0.43984420000000002</v>
      </c>
      <c r="D22" s="19">
        <v>1.9769559999999999</v>
      </c>
      <c r="E22" s="4">
        <v>0.99953541999999995</v>
      </c>
    </row>
    <row r="23" spans="1:5">
      <c r="B23" s="20"/>
      <c r="C23" s="20"/>
      <c r="D23" s="20"/>
    </row>
    <row r="24" spans="1:5">
      <c r="A24" s="13"/>
      <c r="B24" s="20"/>
      <c r="C24" s="21" t="s">
        <v>842</v>
      </c>
      <c r="D24" s="20"/>
    </row>
    <row r="25" spans="1:5">
      <c r="A25" s="29" t="s">
        <v>149</v>
      </c>
      <c r="B25" s="30" t="s">
        <v>156</v>
      </c>
      <c r="C25" s="44" t="s">
        <v>157</v>
      </c>
      <c r="D25" s="44" t="s">
        <v>158</v>
      </c>
      <c r="E25" s="30" t="s">
        <v>159</v>
      </c>
    </row>
    <row r="26" spans="1:5">
      <c r="A26" s="13" t="s">
        <v>841</v>
      </c>
      <c r="B26" s="19">
        <v>0.72402920000000004</v>
      </c>
      <c r="C26" s="19">
        <v>0.60308930000000005</v>
      </c>
      <c r="D26" s="19">
        <v>0.8640506</v>
      </c>
      <c r="E26" s="14">
        <v>4.2700000000000002E-4</v>
      </c>
    </row>
    <row r="27" spans="1:5">
      <c r="A27" s="13" t="s">
        <v>839</v>
      </c>
      <c r="B27" s="19">
        <v>1.4493364</v>
      </c>
      <c r="C27" s="19">
        <v>1.2507725000000001</v>
      </c>
      <c r="D27" s="19">
        <v>1.6785886999999999</v>
      </c>
      <c r="E27" s="14">
        <v>7.5300000000000003E-7</v>
      </c>
    </row>
    <row r="28" spans="1:5">
      <c r="A28" s="13" t="s">
        <v>53</v>
      </c>
      <c r="B28" s="19">
        <v>1.3279167999999999</v>
      </c>
      <c r="C28" s="19">
        <v>1.1492711</v>
      </c>
      <c r="D28" s="19">
        <v>1.5353600000000001</v>
      </c>
      <c r="E28" s="14">
        <v>1.2300000000000001E-4</v>
      </c>
    </row>
    <row r="29" spans="1:5">
      <c r="A29" s="13" t="s">
        <v>55</v>
      </c>
      <c r="B29" s="19">
        <v>1.4131952000000001</v>
      </c>
      <c r="C29" s="19">
        <v>1.2193423999999999</v>
      </c>
      <c r="D29" s="19">
        <v>1.6406228</v>
      </c>
      <c r="E29" s="14">
        <v>4.87E-6</v>
      </c>
    </row>
    <row r="30" spans="1:5">
      <c r="A30" s="13" t="s">
        <v>57</v>
      </c>
      <c r="B30" s="19">
        <v>1.2257601</v>
      </c>
      <c r="C30" s="19">
        <v>1.0420237999999999</v>
      </c>
      <c r="D30" s="19">
        <v>1.4377321999999999</v>
      </c>
      <c r="E30" s="14">
        <v>1.3100000000000001E-2</v>
      </c>
    </row>
    <row r="31" spans="1:5">
      <c r="A31" s="13" t="s">
        <v>59</v>
      </c>
      <c r="B31" s="19">
        <v>1.2513425</v>
      </c>
      <c r="C31" s="19">
        <v>0.88527049999999996</v>
      </c>
      <c r="D31" s="19">
        <v>1.7215898000000001</v>
      </c>
      <c r="E31" s="5">
        <v>0.185</v>
      </c>
    </row>
    <row r="32" spans="1:5">
      <c r="A32" s="13" t="s">
        <v>61</v>
      </c>
      <c r="B32" s="19">
        <v>1.6645599</v>
      </c>
      <c r="C32" s="19">
        <v>1.1800401</v>
      </c>
      <c r="D32" s="19">
        <v>2.2935949</v>
      </c>
      <c r="E32" s="14">
        <v>2.5699999999999998E-3</v>
      </c>
    </row>
    <row r="33" spans="1:5">
      <c r="A33" s="13" t="s">
        <v>840</v>
      </c>
      <c r="B33" s="19">
        <v>0.93170019999999998</v>
      </c>
      <c r="C33" s="19">
        <v>0.67848430000000004</v>
      </c>
      <c r="D33" s="19">
        <v>1.2493726999999999</v>
      </c>
      <c r="E33" s="5">
        <v>0.64900000000000002</v>
      </c>
    </row>
    <row r="34" spans="1:5">
      <c r="A34" s="13"/>
      <c r="B34" s="19"/>
      <c r="C34" s="19"/>
      <c r="D34" s="19"/>
    </row>
    <row r="35" spans="1:5">
      <c r="B35" s="20"/>
      <c r="C35" s="21" t="s">
        <v>1891</v>
      </c>
      <c r="D35" s="20"/>
    </row>
    <row r="36" spans="1:5">
      <c r="A36" s="29" t="s">
        <v>149</v>
      </c>
      <c r="B36" s="30" t="s">
        <v>156</v>
      </c>
      <c r="C36" s="44" t="s">
        <v>157</v>
      </c>
      <c r="D36" s="44" t="s">
        <v>158</v>
      </c>
      <c r="E36" s="30" t="s">
        <v>159</v>
      </c>
    </row>
    <row r="37" spans="1:5">
      <c r="A37" s="12" t="s">
        <v>841</v>
      </c>
      <c r="B37" s="19">
        <v>1.0066553</v>
      </c>
      <c r="C37" s="19">
        <v>0.63224670000000005</v>
      </c>
      <c r="D37" s="19">
        <v>1.544532</v>
      </c>
      <c r="E37" s="4">
        <v>0.97666410000000003</v>
      </c>
    </row>
    <row r="38" spans="1:5">
      <c r="A38" s="12" t="s">
        <v>839</v>
      </c>
      <c r="B38" s="19">
        <v>1.2192491000000001</v>
      </c>
      <c r="C38" s="19">
        <v>0.84706700000000001</v>
      </c>
      <c r="D38" s="19">
        <v>1.749989</v>
      </c>
      <c r="E38" s="4">
        <v>0.28280349999999999</v>
      </c>
    </row>
    <row r="39" spans="1:5">
      <c r="A39" s="12" t="s">
        <v>53</v>
      </c>
      <c r="B39" s="19">
        <v>1.1166802</v>
      </c>
      <c r="C39" s="19">
        <v>0.77636210000000005</v>
      </c>
      <c r="D39" s="19">
        <v>1.613847</v>
      </c>
      <c r="E39" s="4">
        <v>0.55327789999999999</v>
      </c>
    </row>
    <row r="40" spans="1:5">
      <c r="A40" s="12" t="s">
        <v>55</v>
      </c>
      <c r="B40" s="19">
        <v>1.0812128000000001</v>
      </c>
      <c r="C40" s="19">
        <v>0.75136809999999998</v>
      </c>
      <c r="D40" s="19">
        <v>1.569029</v>
      </c>
      <c r="E40" s="4">
        <v>0.67672639999999995</v>
      </c>
    </row>
    <row r="41" spans="1:5">
      <c r="A41" s="12" t="s">
        <v>57</v>
      </c>
      <c r="B41" s="19">
        <v>1.1712151</v>
      </c>
      <c r="C41" s="19">
        <v>0.75425399999999998</v>
      </c>
      <c r="D41" s="19">
        <v>1.7663850000000001</v>
      </c>
      <c r="E41" s="4">
        <v>0.46473229999999999</v>
      </c>
    </row>
    <row r="42" spans="1:5">
      <c r="A42" s="12" t="s">
        <v>59</v>
      </c>
      <c r="B42" s="19">
        <v>0.68209089999999994</v>
      </c>
      <c r="C42" s="19">
        <v>0.16737189999999999</v>
      </c>
      <c r="D42" s="19">
        <v>1.81867</v>
      </c>
      <c r="E42" s="4">
        <v>0.51490239999999998</v>
      </c>
    </row>
    <row r="43" spans="1:5">
      <c r="A43" s="12" t="s">
        <v>61</v>
      </c>
      <c r="B43" s="19">
        <v>1.6877355000000001</v>
      </c>
      <c r="C43" s="19">
        <v>0.6555105</v>
      </c>
      <c r="D43" s="19">
        <v>3.569709</v>
      </c>
      <c r="E43" s="4">
        <v>0.2172888</v>
      </c>
    </row>
    <row r="44" spans="1:5">
      <c r="A44" s="12" t="s">
        <v>840</v>
      </c>
      <c r="B44" s="19">
        <v>0.52190599999999998</v>
      </c>
      <c r="C44" s="19">
        <v>0.1275029</v>
      </c>
      <c r="D44" s="19">
        <v>1.4018839999999999</v>
      </c>
      <c r="E44" s="4">
        <v>0.27092709999999998</v>
      </c>
    </row>
  </sheetData>
  <pageMargins left="0.7" right="0.7" top="0.75" bottom="0.75" header="0.3" footer="0.3"/>
  <pageSetup orientation="portrait" horizontalDpi="0" verticalDpi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8BBB4E-C91C-444E-A809-6D2FB11DC23F}">
  <dimension ref="A1:L23"/>
  <sheetViews>
    <sheetView workbookViewId="0">
      <selection activeCell="B1" sqref="A1:B1"/>
    </sheetView>
  </sheetViews>
  <sheetFormatPr baseColWidth="10" defaultColWidth="10.83203125" defaultRowHeight="16"/>
  <cols>
    <col min="1" max="1" width="10.83203125" style="10"/>
    <col min="2" max="2" width="23.83203125" style="10" customWidth="1"/>
    <col min="3" max="3" width="16" style="10" customWidth="1"/>
    <col min="4" max="4" width="15.33203125" style="10" customWidth="1"/>
    <col min="5" max="5" width="17.33203125" style="10" customWidth="1"/>
    <col min="6" max="6" width="13.1640625" style="10" customWidth="1"/>
    <col min="7" max="16384" width="10.83203125" style="10"/>
  </cols>
  <sheetData>
    <row r="1" spans="1:12" s="31" customFormat="1" ht="30" customHeight="1">
      <c r="A1" s="33" t="s">
        <v>1900</v>
      </c>
      <c r="B1" s="52"/>
      <c r="C1" s="52"/>
      <c r="D1" s="52"/>
      <c r="E1" s="33"/>
      <c r="F1" s="52"/>
      <c r="G1" s="35"/>
      <c r="H1" s="35"/>
      <c r="I1" s="35"/>
      <c r="J1" s="35"/>
      <c r="K1" s="35"/>
      <c r="L1" s="35"/>
    </row>
    <row r="2" spans="1:12">
      <c r="A2" s="11"/>
      <c r="B2" s="11"/>
      <c r="C2" s="11"/>
      <c r="D2" s="11"/>
      <c r="E2" s="11"/>
      <c r="F2" s="11"/>
    </row>
    <row r="3" spans="1:12">
      <c r="A3" s="11"/>
      <c r="B3" s="4"/>
      <c r="C3" s="4"/>
      <c r="D3" s="3" t="s">
        <v>90</v>
      </c>
      <c r="E3" s="4"/>
      <c r="F3" s="4"/>
    </row>
    <row r="4" spans="1:12">
      <c r="A4" s="4" t="s">
        <v>843</v>
      </c>
      <c r="B4" s="38" t="s">
        <v>149</v>
      </c>
      <c r="C4" s="47" t="s">
        <v>156</v>
      </c>
      <c r="D4" s="44" t="s">
        <v>157</v>
      </c>
      <c r="E4" s="44" t="s">
        <v>158</v>
      </c>
      <c r="F4" s="47" t="s">
        <v>159</v>
      </c>
    </row>
    <row r="5" spans="1:12">
      <c r="A5" s="4"/>
      <c r="B5" s="12" t="s">
        <v>152</v>
      </c>
      <c r="C5" s="4">
        <v>0.73499999999999999</v>
      </c>
      <c r="D5" s="4">
        <v>0.69399999999999995</v>
      </c>
      <c r="E5" s="4">
        <v>0.77800000000000002</v>
      </c>
      <c r="F5" s="6">
        <v>3.76805E-26</v>
      </c>
    </row>
    <row r="6" spans="1:12">
      <c r="A6" s="4"/>
      <c r="B6" s="12" t="s">
        <v>839</v>
      </c>
      <c r="C6" s="4">
        <v>1.41</v>
      </c>
      <c r="D6" s="4">
        <v>1.3420000000000001</v>
      </c>
      <c r="E6" s="4">
        <v>1.4810000000000001</v>
      </c>
      <c r="F6" s="6">
        <v>1.5613900000000001E-42</v>
      </c>
    </row>
    <row r="7" spans="1:12">
      <c r="A7" s="4"/>
      <c r="B7" s="12" t="s">
        <v>53</v>
      </c>
      <c r="C7" s="4">
        <v>1.238</v>
      </c>
      <c r="D7" s="4">
        <v>1.18</v>
      </c>
      <c r="E7" s="4">
        <v>1.3</v>
      </c>
      <c r="F7" s="6">
        <v>6.0154900000000003E-18</v>
      </c>
    </row>
    <row r="8" spans="1:12">
      <c r="A8" s="4"/>
      <c r="B8" s="12" t="s">
        <v>55</v>
      </c>
      <c r="C8" s="4">
        <v>1.296</v>
      </c>
      <c r="D8" s="4">
        <v>1.2330000000000001</v>
      </c>
      <c r="E8" s="4">
        <v>1.361</v>
      </c>
      <c r="F8" s="6">
        <v>7.8146300000000003E-25</v>
      </c>
    </row>
    <row r="9" spans="1:12">
      <c r="A9" s="4"/>
      <c r="B9" s="12" t="s">
        <v>57</v>
      </c>
      <c r="C9" s="4">
        <v>1.2290000000000001</v>
      </c>
      <c r="D9" s="4">
        <v>1.1639999999999999</v>
      </c>
      <c r="E9" s="4">
        <v>1.2969999999999999</v>
      </c>
      <c r="F9" s="6">
        <v>7.0213700000000001E-14</v>
      </c>
    </row>
    <row r="10" spans="1:12">
      <c r="A10" s="4"/>
      <c r="B10" s="12" t="s">
        <v>59</v>
      </c>
      <c r="C10" s="4">
        <v>1.202</v>
      </c>
      <c r="D10" s="4">
        <v>1.0569999999999999</v>
      </c>
      <c r="E10" s="4">
        <v>1.363</v>
      </c>
      <c r="F10" s="4">
        <v>4.5451099999999998E-3</v>
      </c>
    </row>
    <row r="11" spans="1:12">
      <c r="A11" s="4"/>
      <c r="B11" s="12" t="s">
        <v>61</v>
      </c>
      <c r="C11" s="4">
        <v>1.2569999999999999</v>
      </c>
      <c r="D11" s="4">
        <v>1.111</v>
      </c>
      <c r="E11" s="4">
        <v>1.4179999999999999</v>
      </c>
      <c r="F11" s="4">
        <v>2.3627000000000001E-4</v>
      </c>
    </row>
    <row r="12" spans="1:12">
      <c r="A12" s="4"/>
      <c r="B12" s="12" t="s">
        <v>840</v>
      </c>
      <c r="C12" s="4">
        <v>1.0840000000000001</v>
      </c>
      <c r="D12" s="4">
        <v>0.98199999999999998</v>
      </c>
      <c r="E12" s="4">
        <v>1.1930000000000001</v>
      </c>
      <c r="F12" s="4">
        <v>0.1050295</v>
      </c>
    </row>
    <row r="13" spans="1:12">
      <c r="A13" s="4"/>
      <c r="B13" s="38"/>
      <c r="C13" s="4"/>
      <c r="D13" s="4"/>
      <c r="E13" s="4"/>
      <c r="F13" s="4"/>
    </row>
    <row r="14" spans="1:12">
      <c r="A14" s="11"/>
      <c r="B14" s="38"/>
      <c r="C14" s="4"/>
      <c r="D14" s="3" t="s">
        <v>91</v>
      </c>
      <c r="E14" s="4"/>
      <c r="F14" s="4"/>
    </row>
    <row r="15" spans="1:12">
      <c r="A15" s="4" t="s">
        <v>844</v>
      </c>
      <c r="B15" s="38" t="s">
        <v>149</v>
      </c>
      <c r="C15" s="47" t="s">
        <v>156</v>
      </c>
      <c r="D15" s="44" t="s">
        <v>157</v>
      </c>
      <c r="E15" s="44" t="s">
        <v>158</v>
      </c>
      <c r="F15" s="47" t="s">
        <v>159</v>
      </c>
    </row>
    <row r="16" spans="1:12">
      <c r="A16" s="4"/>
      <c r="B16" s="12" t="s">
        <v>152</v>
      </c>
      <c r="C16" s="4">
        <v>0.94399999999999995</v>
      </c>
      <c r="D16" s="4">
        <v>0.66800000000000004</v>
      </c>
      <c r="E16" s="4">
        <v>1.3109999999999999</v>
      </c>
      <c r="F16" s="4">
        <v>0.73525065999999994</v>
      </c>
    </row>
    <row r="17" spans="1:6">
      <c r="A17" s="4"/>
      <c r="B17" s="12" t="s">
        <v>839</v>
      </c>
      <c r="C17" s="4">
        <v>1.3680000000000001</v>
      </c>
      <c r="D17" s="4">
        <v>1.016</v>
      </c>
      <c r="E17" s="4">
        <v>1.833</v>
      </c>
      <c r="F17" s="4">
        <v>3.6903039999999998E-2</v>
      </c>
    </row>
    <row r="18" spans="1:6">
      <c r="A18" s="4"/>
      <c r="B18" s="12" t="s">
        <v>53</v>
      </c>
      <c r="C18" s="4">
        <v>1.1599999999999999</v>
      </c>
      <c r="D18" s="4">
        <v>0.878</v>
      </c>
      <c r="E18" s="4">
        <v>1.528</v>
      </c>
      <c r="F18" s="4">
        <v>0.29157938999999999</v>
      </c>
    </row>
    <row r="19" spans="1:6">
      <c r="A19" s="4"/>
      <c r="B19" s="12" t="s">
        <v>55</v>
      </c>
      <c r="C19" s="4">
        <v>1.165</v>
      </c>
      <c r="D19" s="4">
        <v>0.88700000000000001</v>
      </c>
      <c r="E19" s="4">
        <v>1.5289999999999999</v>
      </c>
      <c r="F19" s="4">
        <v>0.27007206</v>
      </c>
    </row>
    <row r="20" spans="1:6">
      <c r="A20" s="4"/>
      <c r="B20" s="12" t="s">
        <v>57</v>
      </c>
      <c r="C20" s="4">
        <v>1.238</v>
      </c>
      <c r="D20" s="4">
        <v>0.88600000000000001</v>
      </c>
      <c r="E20" s="4">
        <v>1.708</v>
      </c>
      <c r="F20" s="4">
        <v>0.20145637999999999</v>
      </c>
    </row>
    <row r="21" spans="1:6">
      <c r="A21" s="4"/>
      <c r="B21" s="12" t="s">
        <v>59</v>
      </c>
      <c r="C21" s="4">
        <v>1.1910000000000001</v>
      </c>
      <c r="D21" s="4">
        <v>0.60599999999999998</v>
      </c>
      <c r="E21" s="4">
        <v>2.1560000000000001</v>
      </c>
      <c r="F21" s="4">
        <v>0.58491755000000001</v>
      </c>
    </row>
    <row r="22" spans="1:6">
      <c r="A22" s="4"/>
      <c r="B22" s="12" t="s">
        <v>61</v>
      </c>
      <c r="C22" s="4">
        <v>1.018</v>
      </c>
      <c r="D22" s="4">
        <v>0.41599999999999998</v>
      </c>
      <c r="E22" s="4">
        <v>2.141</v>
      </c>
      <c r="F22" s="4">
        <v>0.96507125999999999</v>
      </c>
    </row>
    <row r="23" spans="1:6">
      <c r="A23" s="4"/>
      <c r="B23" s="12" t="s">
        <v>840</v>
      </c>
      <c r="C23" s="4">
        <v>0.66</v>
      </c>
      <c r="D23" s="4">
        <v>0.29199999999999998</v>
      </c>
      <c r="E23" s="4">
        <v>1.29</v>
      </c>
      <c r="F23" s="4">
        <v>0.26571781</v>
      </c>
    </row>
  </sheetData>
  <pageMargins left="0.7" right="0.7" top="0.75" bottom="0.75" header="0.3" footer="0.3"/>
  <pageSetup orientation="portrait" horizontalDpi="0" verticalDpi="0"/>
  <tableParts count="2">
    <tablePart r:id="rId1"/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CA5CA7-1A56-E048-9C04-A994EE180E4A}">
  <dimension ref="A1:L37"/>
  <sheetViews>
    <sheetView workbookViewId="0"/>
  </sheetViews>
  <sheetFormatPr baseColWidth="10" defaultColWidth="10.83203125" defaultRowHeight="16"/>
  <cols>
    <col min="1" max="1" width="10.83203125" style="10"/>
    <col min="2" max="2" width="25.6640625" style="10" customWidth="1"/>
    <col min="3" max="3" width="15.83203125" style="10" customWidth="1"/>
    <col min="4" max="4" width="15.6640625" style="10" customWidth="1"/>
    <col min="5" max="6" width="15.83203125" style="10" customWidth="1"/>
    <col min="7" max="16384" width="10.83203125" style="10"/>
  </cols>
  <sheetData>
    <row r="1" spans="1:12" s="31" customFormat="1" ht="30" customHeight="1">
      <c r="A1" s="33" t="s">
        <v>1901</v>
      </c>
      <c r="B1" s="52"/>
      <c r="C1" s="52"/>
      <c r="D1" s="52"/>
      <c r="E1" s="33"/>
      <c r="F1" s="52"/>
      <c r="G1" s="35"/>
      <c r="H1" s="35"/>
      <c r="I1" s="35"/>
      <c r="J1" s="35"/>
      <c r="K1" s="35"/>
      <c r="L1" s="35"/>
    </row>
    <row r="2" spans="1:12">
      <c r="A2" s="11"/>
      <c r="B2" s="11"/>
      <c r="C2" s="11"/>
      <c r="D2" s="11"/>
      <c r="E2" s="11"/>
      <c r="F2" s="11"/>
    </row>
    <row r="3" spans="1:12">
      <c r="A3" s="11"/>
      <c r="B3" s="11"/>
      <c r="C3" s="11"/>
      <c r="D3" s="11"/>
      <c r="E3" s="11"/>
      <c r="F3" s="11"/>
    </row>
    <row r="4" spans="1:12">
      <c r="A4" s="11"/>
      <c r="B4" s="11"/>
      <c r="C4" s="11"/>
      <c r="D4" s="13" t="s">
        <v>845</v>
      </c>
      <c r="E4" s="11"/>
      <c r="F4" s="11"/>
    </row>
    <row r="5" spans="1:12">
      <c r="A5" s="11" t="s">
        <v>843</v>
      </c>
      <c r="B5" s="11" t="s">
        <v>149</v>
      </c>
      <c r="C5" s="30" t="s">
        <v>156</v>
      </c>
      <c r="D5" s="44" t="s">
        <v>157</v>
      </c>
      <c r="E5" s="44" t="s">
        <v>158</v>
      </c>
      <c r="F5" s="30" t="s">
        <v>159</v>
      </c>
    </row>
    <row r="6" spans="1:12">
      <c r="A6" s="11"/>
      <c r="B6" s="13" t="s">
        <v>841</v>
      </c>
      <c r="C6" s="4">
        <v>0.67600000000000005</v>
      </c>
      <c r="D6" s="4">
        <v>0.63800000000000001</v>
      </c>
      <c r="E6" s="4">
        <v>0.71599999999999997</v>
      </c>
      <c r="F6" s="6">
        <v>2.8354300000000002E-40</v>
      </c>
    </row>
    <row r="7" spans="1:12">
      <c r="A7" s="11"/>
      <c r="B7" s="13" t="s">
        <v>839</v>
      </c>
      <c r="C7" s="4">
        <v>1.7</v>
      </c>
      <c r="D7" s="4">
        <v>1.6140000000000001</v>
      </c>
      <c r="E7" s="4">
        <v>1.792</v>
      </c>
      <c r="F7" s="6">
        <v>4.5099600000000001E-88</v>
      </c>
    </row>
    <row r="8" spans="1:12">
      <c r="A8" s="11"/>
      <c r="B8" s="13" t="s">
        <v>53</v>
      </c>
      <c r="C8" s="4">
        <v>1.3939999999999999</v>
      </c>
      <c r="D8" s="4">
        <v>1.325</v>
      </c>
      <c r="E8" s="4">
        <v>1.466</v>
      </c>
      <c r="F8" s="6">
        <v>9.9981100000000005E-38</v>
      </c>
    </row>
    <row r="9" spans="1:12">
      <c r="A9" s="11"/>
      <c r="B9" s="13" t="s">
        <v>55</v>
      </c>
      <c r="C9" s="4">
        <v>1.4590000000000001</v>
      </c>
      <c r="D9" s="4">
        <v>1.3859999999999999</v>
      </c>
      <c r="E9" s="4">
        <v>1.536</v>
      </c>
      <c r="F9" s="6">
        <v>3.3341199999999998E-47</v>
      </c>
    </row>
    <row r="10" spans="1:12">
      <c r="A10" s="11"/>
      <c r="B10" s="13" t="s">
        <v>57</v>
      </c>
      <c r="C10" s="4">
        <v>1.347</v>
      </c>
      <c r="D10" s="4">
        <v>1.272</v>
      </c>
      <c r="E10" s="4">
        <v>1.4259999999999999</v>
      </c>
      <c r="F10" s="6">
        <v>9.1715799999999995E-25</v>
      </c>
    </row>
    <row r="11" spans="1:12">
      <c r="A11" s="11"/>
      <c r="B11" s="13" t="s">
        <v>59</v>
      </c>
      <c r="C11" s="4">
        <v>1.409</v>
      </c>
      <c r="D11" s="4">
        <v>1.232</v>
      </c>
      <c r="E11" s="4">
        <v>1.607</v>
      </c>
      <c r="F11" s="6">
        <v>3.8350699999999999E-7</v>
      </c>
    </row>
    <row r="12" spans="1:12">
      <c r="A12" s="11"/>
      <c r="B12" s="13" t="s">
        <v>61</v>
      </c>
      <c r="C12" s="4">
        <v>1.625</v>
      </c>
      <c r="D12" s="4">
        <v>1.4359999999999999</v>
      </c>
      <c r="E12" s="4">
        <v>1.835</v>
      </c>
      <c r="F12" s="6">
        <v>8.5462999999999993E-15</v>
      </c>
    </row>
    <row r="13" spans="1:12">
      <c r="A13" s="11"/>
      <c r="B13" s="13" t="s">
        <v>840</v>
      </c>
      <c r="C13" s="4">
        <v>1.119</v>
      </c>
      <c r="D13" s="4">
        <v>1.0109999999999999</v>
      </c>
      <c r="E13" s="4">
        <v>1.2370000000000001</v>
      </c>
      <c r="F13" s="4">
        <v>2.836719E-2</v>
      </c>
    </row>
    <row r="14" spans="1:12">
      <c r="A14" s="11"/>
      <c r="B14" s="11"/>
      <c r="C14" s="4"/>
      <c r="D14" s="4"/>
      <c r="E14" s="4"/>
      <c r="F14" s="4"/>
    </row>
    <row r="15" spans="1:12">
      <c r="A15" s="11"/>
      <c r="B15" s="11"/>
      <c r="C15" s="4"/>
      <c r="D15" s="3" t="s">
        <v>846</v>
      </c>
      <c r="E15" s="4"/>
      <c r="F15" s="4"/>
    </row>
    <row r="16" spans="1:12">
      <c r="A16" s="11" t="s">
        <v>844</v>
      </c>
      <c r="B16" s="11" t="s">
        <v>149</v>
      </c>
      <c r="C16" s="30" t="s">
        <v>156</v>
      </c>
      <c r="D16" s="44" t="s">
        <v>157</v>
      </c>
      <c r="E16" s="44" t="s">
        <v>158</v>
      </c>
      <c r="F16" s="30" t="s">
        <v>159</v>
      </c>
    </row>
    <row r="17" spans="1:6">
      <c r="A17" s="11"/>
      <c r="B17" s="13" t="s">
        <v>841</v>
      </c>
      <c r="C17" s="4">
        <v>0.78200000000000003</v>
      </c>
      <c r="D17" s="4">
        <v>0.72199999999999998</v>
      </c>
      <c r="E17" s="4">
        <v>0.84699999999999998</v>
      </c>
      <c r="F17" s="6">
        <v>1.59264E-9</v>
      </c>
    </row>
    <row r="18" spans="1:6">
      <c r="A18" s="11"/>
      <c r="B18" s="13" t="s">
        <v>839</v>
      </c>
      <c r="C18" s="4">
        <v>1.26</v>
      </c>
      <c r="D18" s="4">
        <v>1.1859999999999999</v>
      </c>
      <c r="E18" s="4">
        <v>1.339</v>
      </c>
      <c r="F18" s="6">
        <v>9.1030599999999997E-14</v>
      </c>
    </row>
    <row r="19" spans="1:6">
      <c r="A19" s="11"/>
      <c r="B19" s="13" t="s">
        <v>53</v>
      </c>
      <c r="C19" s="4">
        <v>1.0940000000000001</v>
      </c>
      <c r="D19" s="4">
        <v>1.0289999999999999</v>
      </c>
      <c r="E19" s="4">
        <v>1.1639999999999999</v>
      </c>
      <c r="F19" s="4">
        <v>4.1791010000000002E-3</v>
      </c>
    </row>
    <row r="20" spans="1:6">
      <c r="A20" s="11"/>
      <c r="B20" s="13" t="s">
        <v>55</v>
      </c>
      <c r="C20" s="4">
        <v>1.202</v>
      </c>
      <c r="D20" s="4">
        <v>1.127</v>
      </c>
      <c r="E20" s="4">
        <v>1.2829999999999999</v>
      </c>
      <c r="F20" s="6">
        <v>2.35704E-8</v>
      </c>
    </row>
    <row r="21" spans="1:6">
      <c r="A21" s="11"/>
      <c r="B21" s="13" t="s">
        <v>57</v>
      </c>
      <c r="C21" s="4">
        <v>1.145</v>
      </c>
      <c r="D21" s="4">
        <v>1.073</v>
      </c>
      <c r="E21" s="4">
        <v>1.2230000000000001</v>
      </c>
      <c r="F21" s="6">
        <v>4.6940700000000003E-5</v>
      </c>
    </row>
    <row r="22" spans="1:6">
      <c r="A22" s="11"/>
      <c r="B22" s="13" t="s">
        <v>59</v>
      </c>
      <c r="C22" s="4">
        <v>1.0740000000000001</v>
      </c>
      <c r="D22" s="4">
        <v>0.92300000000000004</v>
      </c>
      <c r="E22" s="4">
        <v>1.244</v>
      </c>
      <c r="F22" s="4">
        <v>0.34641359999999999</v>
      </c>
    </row>
    <row r="23" spans="1:6">
      <c r="A23" s="11"/>
      <c r="B23" s="13" t="s">
        <v>61</v>
      </c>
      <c r="C23" s="4">
        <v>1.3240000000000001</v>
      </c>
      <c r="D23" s="4">
        <v>1.161</v>
      </c>
      <c r="E23" s="4">
        <v>1.506</v>
      </c>
      <c r="F23" s="6">
        <v>2.36164E-5</v>
      </c>
    </row>
    <row r="24" spans="1:6">
      <c r="A24" s="11"/>
      <c r="B24" s="13" t="s">
        <v>840</v>
      </c>
      <c r="C24" s="4">
        <v>1.0780000000000001</v>
      </c>
      <c r="D24" s="4">
        <v>0.95499999999999996</v>
      </c>
      <c r="E24" s="4">
        <v>1.214</v>
      </c>
      <c r="F24" s="4">
        <v>0.21943270000000001</v>
      </c>
    </row>
    <row r="25" spans="1:6">
      <c r="A25" s="11"/>
      <c r="B25" s="11"/>
      <c r="C25" s="4"/>
      <c r="D25" s="4"/>
      <c r="E25" s="4"/>
      <c r="F25" s="4"/>
    </row>
    <row r="26" spans="1:6">
      <c r="A26" s="11"/>
      <c r="B26" s="11"/>
      <c r="C26" s="4"/>
      <c r="D26" s="4"/>
      <c r="E26" s="4"/>
      <c r="F26" s="4"/>
    </row>
    <row r="27" spans="1:6">
      <c r="A27" s="11"/>
      <c r="B27" s="11"/>
      <c r="C27" s="4"/>
      <c r="D27" s="3" t="s">
        <v>847</v>
      </c>
      <c r="E27" s="4"/>
      <c r="F27" s="4"/>
    </row>
    <row r="28" spans="1:6">
      <c r="A28" s="11" t="s">
        <v>848</v>
      </c>
      <c r="B28" s="11" t="s">
        <v>149</v>
      </c>
      <c r="C28" s="30" t="s">
        <v>156</v>
      </c>
      <c r="D28" s="44" t="s">
        <v>157</v>
      </c>
      <c r="E28" s="44" t="s">
        <v>158</v>
      </c>
      <c r="F28" s="30" t="s">
        <v>159</v>
      </c>
    </row>
    <row r="29" spans="1:6">
      <c r="A29" s="11"/>
      <c r="B29" s="13" t="s">
        <v>841</v>
      </c>
      <c r="C29" s="4">
        <v>0.82299999999999995</v>
      </c>
      <c r="D29" s="4">
        <v>0.70399999999999996</v>
      </c>
      <c r="E29" s="4">
        <v>0.96</v>
      </c>
      <c r="F29" s="4">
        <v>1.3770566999999999E-2</v>
      </c>
    </row>
    <row r="30" spans="1:6">
      <c r="A30" s="11"/>
      <c r="B30" s="13" t="s">
        <v>839</v>
      </c>
      <c r="C30" s="4">
        <v>1.083</v>
      </c>
      <c r="D30" s="4">
        <v>0.93600000000000005</v>
      </c>
      <c r="E30" s="4">
        <v>1.2509999999999999</v>
      </c>
      <c r="F30" s="4">
        <v>0.28131534699999999</v>
      </c>
    </row>
    <row r="31" spans="1:6">
      <c r="A31" s="11"/>
      <c r="B31" s="13" t="s">
        <v>53</v>
      </c>
      <c r="C31" s="4">
        <v>1.2589999999999999</v>
      </c>
      <c r="D31" s="4">
        <v>1.093</v>
      </c>
      <c r="E31" s="4">
        <v>1.45</v>
      </c>
      <c r="F31" s="4">
        <v>1.401965E-3</v>
      </c>
    </row>
    <row r="32" spans="1:6">
      <c r="A32" s="11"/>
      <c r="B32" s="13" t="s">
        <v>55</v>
      </c>
      <c r="C32" s="4">
        <v>1.141</v>
      </c>
      <c r="D32" s="4">
        <v>0.99099999999999999</v>
      </c>
      <c r="E32" s="4">
        <v>1.3149999999999999</v>
      </c>
      <c r="F32" s="4">
        <v>6.7152539999999997E-2</v>
      </c>
    </row>
    <row r="33" spans="1:6">
      <c r="A33" s="11"/>
      <c r="B33" s="13" t="s">
        <v>57</v>
      </c>
      <c r="C33" s="4">
        <v>1.149</v>
      </c>
      <c r="D33" s="4">
        <v>0.97699999999999998</v>
      </c>
      <c r="E33" s="4">
        <v>1.347</v>
      </c>
      <c r="F33" s="4">
        <v>9.0569077999999997E-2</v>
      </c>
    </row>
    <row r="34" spans="1:6">
      <c r="A34" s="11"/>
      <c r="B34" s="13" t="s">
        <v>59</v>
      </c>
      <c r="C34" s="4">
        <v>0.95899999999999996</v>
      </c>
      <c r="D34" s="4">
        <v>0.65800000000000003</v>
      </c>
      <c r="E34" s="4">
        <v>1.357</v>
      </c>
      <c r="F34" s="4">
        <v>0.81866823499999997</v>
      </c>
    </row>
    <row r="35" spans="1:6">
      <c r="A35" s="11"/>
      <c r="B35" s="13" t="s">
        <v>61</v>
      </c>
      <c r="C35" s="4">
        <v>0.72699999999999998</v>
      </c>
      <c r="D35" s="4">
        <v>0.48899999999999999</v>
      </c>
      <c r="E35" s="4">
        <v>1.044</v>
      </c>
      <c r="F35" s="4">
        <v>9.7959339000000006E-2</v>
      </c>
    </row>
    <row r="36" spans="1:6">
      <c r="A36" s="11"/>
      <c r="B36" s="13" t="s">
        <v>840</v>
      </c>
      <c r="C36" s="4">
        <v>0.875</v>
      </c>
      <c r="D36" s="4">
        <v>0.627</v>
      </c>
      <c r="E36" s="4">
        <v>1.1919999999999999</v>
      </c>
      <c r="F36" s="4">
        <v>0.41282870999999999</v>
      </c>
    </row>
    <row r="37" spans="1:6">
      <c r="C37" s="36"/>
      <c r="D37" s="36"/>
      <c r="E37" s="36"/>
      <c r="F37" s="36"/>
    </row>
  </sheetData>
  <pageMargins left="0.7" right="0.7" top="0.75" bottom="0.75" header="0.3" footer="0.3"/>
  <pageSetup orientation="portrait" horizontalDpi="0" verticalDpi="0"/>
  <tableParts count="3">
    <tablePart r:id="rId1"/>
    <tablePart r:id="rId2"/>
    <tablePart r:id="rId3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09AD46-C848-DD42-B9C6-6835A39A6626}">
  <dimension ref="A1:G55"/>
  <sheetViews>
    <sheetView workbookViewId="0"/>
  </sheetViews>
  <sheetFormatPr baseColWidth="10" defaultColWidth="10.83203125" defaultRowHeight="16"/>
  <cols>
    <col min="1" max="1" width="10.83203125" style="10"/>
    <col min="2" max="2" width="36.6640625" style="10" customWidth="1"/>
    <col min="3" max="3" width="16.5" style="10" customWidth="1"/>
    <col min="4" max="4" width="16.33203125" style="10" customWidth="1"/>
    <col min="5" max="5" width="17.83203125" style="10" customWidth="1"/>
    <col min="6" max="6" width="19.5" style="10" customWidth="1"/>
    <col min="7" max="16384" width="10.83203125" style="10"/>
  </cols>
  <sheetData>
    <row r="1" spans="1:7">
      <c r="A1" s="31" t="s">
        <v>1902</v>
      </c>
      <c r="B1" s="39"/>
    </row>
    <row r="2" spans="1:7">
      <c r="A2" s="11"/>
      <c r="B2" s="11"/>
      <c r="C2" s="11"/>
      <c r="D2" s="11"/>
      <c r="E2" s="11"/>
      <c r="F2" s="11"/>
      <c r="G2" s="11"/>
    </row>
    <row r="3" spans="1:7">
      <c r="A3" s="11"/>
      <c r="B3" s="11"/>
      <c r="C3" s="11"/>
      <c r="D3" s="11"/>
      <c r="E3" s="11"/>
      <c r="F3" s="11"/>
      <c r="G3" s="11"/>
    </row>
    <row r="4" spans="1:7">
      <c r="A4" s="11"/>
      <c r="B4" s="11"/>
      <c r="C4" s="11"/>
      <c r="D4" s="11"/>
      <c r="E4" s="11"/>
      <c r="F4" s="11"/>
      <c r="G4" s="11"/>
    </row>
    <row r="5" spans="1:7">
      <c r="B5" s="11"/>
      <c r="C5" s="11"/>
      <c r="D5" s="13" t="s">
        <v>849</v>
      </c>
      <c r="E5" s="11"/>
      <c r="F5" s="11"/>
      <c r="G5" s="11"/>
    </row>
    <row r="6" spans="1:7">
      <c r="A6" s="11" t="s">
        <v>843</v>
      </c>
      <c r="B6" s="13" t="s">
        <v>149</v>
      </c>
      <c r="C6" s="30" t="s">
        <v>156</v>
      </c>
      <c r="D6" s="44" t="s">
        <v>157</v>
      </c>
      <c r="E6" s="44" t="s">
        <v>158</v>
      </c>
      <c r="F6" s="30" t="s">
        <v>159</v>
      </c>
      <c r="G6" s="11"/>
    </row>
    <row r="7" spans="1:7">
      <c r="A7" s="11"/>
      <c r="B7" s="13" t="s">
        <v>850</v>
      </c>
      <c r="C7" s="4">
        <v>1.5760000000000001</v>
      </c>
      <c r="D7" s="4">
        <v>1.343</v>
      </c>
      <c r="E7" s="4">
        <v>1.847</v>
      </c>
      <c r="F7" s="4">
        <v>2.1999999999999998E-8</v>
      </c>
      <c r="G7" s="11"/>
    </row>
    <row r="8" spans="1:7">
      <c r="A8" s="11"/>
      <c r="B8" s="13" t="s">
        <v>851</v>
      </c>
      <c r="C8" s="4">
        <v>1.4570000000000001</v>
      </c>
      <c r="D8" s="4">
        <v>1.258</v>
      </c>
      <c r="E8" s="4">
        <v>1.6859999999999999</v>
      </c>
      <c r="F8" s="4">
        <v>4.8500000000000002E-7</v>
      </c>
      <c r="G8" s="11"/>
    </row>
    <row r="9" spans="1:7">
      <c r="A9" s="11"/>
      <c r="B9" s="13" t="s">
        <v>53</v>
      </c>
      <c r="C9" s="4">
        <v>1.35</v>
      </c>
      <c r="D9" s="4">
        <v>1.1830000000000001</v>
      </c>
      <c r="E9" s="4">
        <v>1.54</v>
      </c>
      <c r="F9" s="4">
        <v>8.2560000000000002E-6</v>
      </c>
      <c r="G9" s="11"/>
    </row>
    <row r="10" spans="1:7">
      <c r="A10" s="11"/>
      <c r="B10" s="13" t="s">
        <v>852</v>
      </c>
      <c r="C10" s="4">
        <v>1.149</v>
      </c>
      <c r="D10" s="4">
        <v>0.81</v>
      </c>
      <c r="E10" s="4">
        <v>1.6060000000000001</v>
      </c>
      <c r="F10" s="4">
        <v>0.42529230000000001</v>
      </c>
      <c r="G10" s="11"/>
    </row>
    <row r="11" spans="1:7">
      <c r="A11" s="11"/>
      <c r="B11" s="13" t="s">
        <v>853</v>
      </c>
      <c r="C11" s="4">
        <v>1.397</v>
      </c>
      <c r="D11" s="4">
        <v>1.224</v>
      </c>
      <c r="E11" s="4">
        <v>1.595</v>
      </c>
      <c r="F11" s="4">
        <v>7.4499999999999996E-7</v>
      </c>
      <c r="G11" s="11"/>
    </row>
    <row r="12" spans="1:7">
      <c r="A12" s="11"/>
      <c r="B12" s="13" t="s">
        <v>854</v>
      </c>
      <c r="C12" s="4">
        <v>1.2050000000000001</v>
      </c>
      <c r="D12" s="4">
        <v>1.022</v>
      </c>
      <c r="E12" s="4">
        <v>1.419</v>
      </c>
      <c r="F12" s="4">
        <v>2.5881669999999999E-2</v>
      </c>
      <c r="G12" s="11"/>
    </row>
    <row r="13" spans="1:7">
      <c r="A13" s="11"/>
      <c r="B13" s="13" t="s">
        <v>855</v>
      </c>
      <c r="C13" s="4">
        <v>1.246</v>
      </c>
      <c r="D13" s="4">
        <v>1.083</v>
      </c>
      <c r="E13" s="4">
        <v>1.4319999999999999</v>
      </c>
      <c r="F13" s="4">
        <v>2.0039379999999998E-3</v>
      </c>
      <c r="G13" s="11"/>
    </row>
    <row r="14" spans="1:7">
      <c r="A14" s="11"/>
      <c r="B14" s="13" t="s">
        <v>856</v>
      </c>
      <c r="C14" s="4">
        <v>1.135</v>
      </c>
      <c r="D14" s="4">
        <v>0.96299999999999997</v>
      </c>
      <c r="E14" s="4">
        <v>1.335</v>
      </c>
      <c r="F14" s="4">
        <v>0.1287856</v>
      </c>
      <c r="G14" s="11"/>
    </row>
    <row r="15" spans="1:7">
      <c r="A15" s="11"/>
      <c r="B15" s="13" t="s">
        <v>857</v>
      </c>
      <c r="C15" s="4">
        <v>0.88100000000000001</v>
      </c>
      <c r="D15" s="4">
        <v>0.755</v>
      </c>
      <c r="E15" s="4">
        <v>1.03</v>
      </c>
      <c r="F15" s="4">
        <v>0.1101374</v>
      </c>
      <c r="G15" s="11"/>
    </row>
    <row r="16" spans="1:7">
      <c r="A16" s="11"/>
      <c r="B16" s="11"/>
      <c r="C16" s="4"/>
      <c r="D16" s="4"/>
      <c r="E16" s="4"/>
      <c r="F16" s="4"/>
      <c r="G16" s="11"/>
    </row>
    <row r="17" spans="1:7">
      <c r="A17" s="11"/>
      <c r="B17" s="11"/>
      <c r="C17" s="4"/>
      <c r="D17" s="4"/>
      <c r="E17" s="4"/>
      <c r="F17" s="4"/>
      <c r="G17" s="11"/>
    </row>
    <row r="18" spans="1:7">
      <c r="A18" s="11"/>
      <c r="B18" s="11"/>
      <c r="C18" s="4"/>
      <c r="D18" s="4"/>
      <c r="E18" s="4"/>
      <c r="F18" s="4"/>
      <c r="G18" s="11"/>
    </row>
    <row r="19" spans="1:7">
      <c r="B19" s="11"/>
      <c r="C19" s="4"/>
      <c r="D19" s="3" t="s">
        <v>845</v>
      </c>
      <c r="E19" s="4"/>
      <c r="F19" s="4"/>
      <c r="G19" s="11"/>
    </row>
    <row r="20" spans="1:7">
      <c r="A20" s="11" t="s">
        <v>844</v>
      </c>
      <c r="B20" s="13" t="s">
        <v>149</v>
      </c>
      <c r="C20" s="30" t="s">
        <v>156</v>
      </c>
      <c r="D20" s="44" t="s">
        <v>157</v>
      </c>
      <c r="E20" s="44" t="s">
        <v>158</v>
      </c>
      <c r="F20" s="30" t="s">
        <v>159</v>
      </c>
      <c r="G20" s="11"/>
    </row>
    <row r="21" spans="1:7">
      <c r="A21" s="11"/>
      <c r="B21" s="13" t="s">
        <v>850</v>
      </c>
      <c r="C21" s="4">
        <v>1.708</v>
      </c>
      <c r="D21" s="4">
        <v>1.1850000000000001</v>
      </c>
      <c r="E21" s="4">
        <v>2.4390000000000001</v>
      </c>
      <c r="F21" s="4">
        <v>3.583751E-3</v>
      </c>
      <c r="G21" s="11"/>
    </row>
    <row r="22" spans="1:7">
      <c r="A22" s="11"/>
      <c r="B22" s="13" t="s">
        <v>851</v>
      </c>
      <c r="C22" s="4">
        <v>1.7509999999999999</v>
      </c>
      <c r="D22" s="4">
        <v>1.2629999999999999</v>
      </c>
      <c r="E22" s="4">
        <v>2.4119999999999999</v>
      </c>
      <c r="F22" s="4">
        <v>6.6989700000000003E-4</v>
      </c>
      <c r="G22" s="11"/>
    </row>
    <row r="23" spans="1:7">
      <c r="A23" s="11"/>
      <c r="B23" s="13" t="s">
        <v>53</v>
      </c>
      <c r="C23" s="4">
        <v>1.397</v>
      </c>
      <c r="D23" s="4">
        <v>1.093</v>
      </c>
      <c r="E23" s="4">
        <v>1.7789999999999999</v>
      </c>
      <c r="F23" s="4">
        <v>7.0841619999999998E-3</v>
      </c>
      <c r="G23" s="11"/>
    </row>
    <row r="24" spans="1:7">
      <c r="A24" s="11"/>
      <c r="B24" s="13" t="s">
        <v>852</v>
      </c>
      <c r="C24" s="4">
        <v>1.331</v>
      </c>
      <c r="D24" s="4">
        <v>0.61699999999999999</v>
      </c>
      <c r="E24" s="4">
        <v>2.7050000000000001</v>
      </c>
      <c r="F24" s="4">
        <v>0.44375848600000001</v>
      </c>
      <c r="G24" s="11"/>
    </row>
    <row r="25" spans="1:7">
      <c r="A25" s="11"/>
      <c r="B25" s="13" t="s">
        <v>853</v>
      </c>
      <c r="C25" s="4">
        <v>1.355</v>
      </c>
      <c r="D25" s="4">
        <v>1.04</v>
      </c>
      <c r="E25" s="4">
        <v>1.7569999999999999</v>
      </c>
      <c r="F25" s="4">
        <v>2.3079538E-2</v>
      </c>
      <c r="G25" s="11"/>
    </row>
    <row r="26" spans="1:7">
      <c r="A26" s="11"/>
      <c r="B26" s="13" t="s">
        <v>854</v>
      </c>
      <c r="C26" s="4">
        <v>1.387</v>
      </c>
      <c r="D26" s="4">
        <v>0.96199999999999997</v>
      </c>
      <c r="E26" s="4">
        <v>1.9770000000000001</v>
      </c>
      <c r="F26" s="4">
        <v>7.4437908999999997E-2</v>
      </c>
      <c r="G26" s="11"/>
    </row>
    <row r="27" spans="1:7">
      <c r="A27" s="11"/>
      <c r="B27" s="13" t="s">
        <v>855</v>
      </c>
      <c r="C27" s="4">
        <v>1.133</v>
      </c>
      <c r="D27" s="4">
        <v>0.84799999999999998</v>
      </c>
      <c r="E27" s="4">
        <v>1.5009999999999999</v>
      </c>
      <c r="F27" s="4">
        <v>0.392512374</v>
      </c>
      <c r="G27" s="11"/>
    </row>
    <row r="28" spans="1:7">
      <c r="A28" s="11"/>
      <c r="B28" s="13" t="s">
        <v>856</v>
      </c>
      <c r="C28" s="4">
        <v>1.21</v>
      </c>
      <c r="D28" s="4">
        <v>0.76800000000000002</v>
      </c>
      <c r="E28" s="4">
        <v>1.8620000000000001</v>
      </c>
      <c r="F28" s="4">
        <v>0.39734832199999998</v>
      </c>
      <c r="G28" s="11"/>
    </row>
    <row r="29" spans="1:7">
      <c r="A29" s="11"/>
      <c r="B29" s="13" t="s">
        <v>857</v>
      </c>
      <c r="C29" s="4">
        <v>0.90500000000000003</v>
      </c>
      <c r="D29" s="4">
        <v>0.72699999999999998</v>
      </c>
      <c r="E29" s="4">
        <v>1.129</v>
      </c>
      <c r="F29" s="4">
        <v>0.373078576</v>
      </c>
      <c r="G29" s="11"/>
    </row>
    <row r="30" spans="1:7">
      <c r="A30" s="11"/>
      <c r="B30" s="11"/>
      <c r="C30" s="4"/>
      <c r="D30" s="4"/>
      <c r="E30" s="4"/>
      <c r="F30" s="4"/>
      <c r="G30" s="11"/>
    </row>
    <row r="31" spans="1:7">
      <c r="A31" s="11"/>
      <c r="B31" s="11"/>
      <c r="C31" s="4"/>
      <c r="D31" s="4"/>
      <c r="E31" s="4"/>
      <c r="F31" s="4"/>
      <c r="G31" s="11"/>
    </row>
    <row r="32" spans="1:7">
      <c r="B32" s="11"/>
      <c r="C32" s="4"/>
      <c r="D32" s="3" t="s">
        <v>846</v>
      </c>
      <c r="E32" s="4"/>
      <c r="F32" s="4"/>
      <c r="G32" s="11"/>
    </row>
    <row r="33" spans="1:7">
      <c r="A33" s="11" t="s">
        <v>848</v>
      </c>
      <c r="B33" s="11" t="s">
        <v>149</v>
      </c>
      <c r="C33" s="30" t="s">
        <v>156</v>
      </c>
      <c r="D33" s="44" t="s">
        <v>157</v>
      </c>
      <c r="E33" s="44" t="s">
        <v>158</v>
      </c>
      <c r="F33" s="30" t="s">
        <v>159</v>
      </c>
      <c r="G33" s="11"/>
    </row>
    <row r="34" spans="1:7">
      <c r="A34" s="11"/>
      <c r="B34" s="13" t="s">
        <v>850</v>
      </c>
      <c r="C34" s="4">
        <v>1.5329999999999999</v>
      </c>
      <c r="D34" s="4">
        <v>1.048</v>
      </c>
      <c r="E34" s="4">
        <v>2.2189999999999999</v>
      </c>
      <c r="F34" s="4">
        <v>2.5157550000000001E-2</v>
      </c>
      <c r="G34" s="11"/>
    </row>
    <row r="35" spans="1:7">
      <c r="A35" s="11"/>
      <c r="B35" s="13" t="s">
        <v>851</v>
      </c>
      <c r="C35" s="4">
        <v>1.125</v>
      </c>
      <c r="D35" s="4">
        <v>0.79100000000000004</v>
      </c>
      <c r="E35" s="4">
        <v>1.581</v>
      </c>
      <c r="F35" s="4">
        <v>0.50379541999999999</v>
      </c>
      <c r="G35" s="11"/>
    </row>
    <row r="36" spans="1:7">
      <c r="A36" s="11"/>
      <c r="B36" s="13" t="s">
        <v>53</v>
      </c>
      <c r="C36" s="4">
        <v>1.0620000000000001</v>
      </c>
      <c r="D36" s="4">
        <v>0.79100000000000004</v>
      </c>
      <c r="E36" s="4">
        <v>1.4139999999999999</v>
      </c>
      <c r="F36" s="4">
        <v>0.68528533000000003</v>
      </c>
      <c r="G36" s="11"/>
    </row>
    <row r="37" spans="1:7">
      <c r="A37" s="11"/>
      <c r="B37" s="13" t="s">
        <v>852</v>
      </c>
      <c r="C37" s="4">
        <v>0.92400000000000004</v>
      </c>
      <c r="D37" s="4">
        <v>0.33100000000000002</v>
      </c>
      <c r="E37" s="4">
        <v>2.2469999999999999</v>
      </c>
      <c r="F37" s="4">
        <v>0.86880546000000003</v>
      </c>
      <c r="G37" s="11"/>
    </row>
    <row r="38" spans="1:7">
      <c r="A38" s="11"/>
      <c r="B38" s="13" t="s">
        <v>853</v>
      </c>
      <c r="C38" s="4">
        <v>1.1619999999999999</v>
      </c>
      <c r="D38" s="4">
        <v>0.85499999999999998</v>
      </c>
      <c r="E38" s="4">
        <v>1.5649999999999999</v>
      </c>
      <c r="F38" s="4">
        <v>0.33091686999999997</v>
      </c>
      <c r="G38" s="11"/>
    </row>
    <row r="39" spans="1:7">
      <c r="A39" s="11"/>
      <c r="B39" s="13" t="s">
        <v>854</v>
      </c>
      <c r="C39" s="4">
        <v>1.0920000000000001</v>
      </c>
      <c r="D39" s="4">
        <v>0.71</v>
      </c>
      <c r="E39" s="4">
        <v>1.6459999999999999</v>
      </c>
      <c r="F39" s="4">
        <v>0.68032440000000005</v>
      </c>
      <c r="G39" s="11"/>
    </row>
    <row r="40" spans="1:7">
      <c r="A40" s="11"/>
      <c r="B40" s="13" t="s">
        <v>855</v>
      </c>
      <c r="C40" s="4">
        <v>1.034</v>
      </c>
      <c r="D40" s="4">
        <v>0.73599999999999999</v>
      </c>
      <c r="E40" s="4">
        <v>1.4339999999999999</v>
      </c>
      <c r="F40" s="4">
        <v>0.84561849</v>
      </c>
      <c r="G40" s="11"/>
    </row>
    <row r="41" spans="1:7">
      <c r="A41" s="11"/>
      <c r="B41" s="13" t="s">
        <v>856</v>
      </c>
      <c r="C41" s="4">
        <v>1.2529999999999999</v>
      </c>
      <c r="D41" s="4">
        <v>0.82599999999999996</v>
      </c>
      <c r="E41" s="4">
        <v>1.869</v>
      </c>
      <c r="F41" s="4">
        <v>0.27854131999999998</v>
      </c>
      <c r="G41" s="11"/>
    </row>
    <row r="42" spans="1:7">
      <c r="A42" s="11"/>
      <c r="B42" s="13" t="s">
        <v>152</v>
      </c>
      <c r="C42" s="4">
        <v>0.88400000000000001</v>
      </c>
      <c r="D42" s="4">
        <v>0.68400000000000005</v>
      </c>
      <c r="E42" s="4">
        <v>1.145</v>
      </c>
      <c r="F42" s="4">
        <v>0.34579374000000002</v>
      </c>
      <c r="G42" s="11"/>
    </row>
    <row r="43" spans="1:7">
      <c r="A43" s="11"/>
      <c r="B43" s="13"/>
      <c r="C43" s="4"/>
      <c r="D43" s="4"/>
      <c r="E43" s="4"/>
      <c r="F43" s="4"/>
      <c r="G43" s="11"/>
    </row>
    <row r="44" spans="1:7">
      <c r="B44" s="13"/>
      <c r="C44" s="4"/>
      <c r="D44" s="3" t="s">
        <v>858</v>
      </c>
      <c r="E44" s="4"/>
      <c r="F44" s="4"/>
      <c r="G44" s="11"/>
    </row>
    <row r="45" spans="1:7">
      <c r="A45" s="11" t="s">
        <v>859</v>
      </c>
      <c r="B45" s="13" t="s">
        <v>149</v>
      </c>
      <c r="C45" s="30" t="s">
        <v>156</v>
      </c>
      <c r="D45" s="44" t="s">
        <v>157</v>
      </c>
      <c r="E45" s="44" t="s">
        <v>158</v>
      </c>
      <c r="F45" s="30" t="s">
        <v>159</v>
      </c>
      <c r="G45" s="11"/>
    </row>
    <row r="46" spans="1:7">
      <c r="A46" s="11"/>
      <c r="B46" s="13" t="s">
        <v>850</v>
      </c>
      <c r="C46" s="4">
        <v>0.215</v>
      </c>
      <c r="D46" s="4">
        <v>3.3000000000000002E-2</v>
      </c>
      <c r="E46" s="4">
        <v>0.81499999999999995</v>
      </c>
      <c r="F46" s="4">
        <v>4.9015599999999999E-2</v>
      </c>
      <c r="G46" s="11"/>
    </row>
    <row r="47" spans="1:7">
      <c r="A47" s="11"/>
      <c r="B47" s="13" t="s">
        <v>851</v>
      </c>
      <c r="C47" s="4">
        <v>0.53800000000000003</v>
      </c>
      <c r="D47" s="4">
        <v>0.14299999999999999</v>
      </c>
      <c r="E47" s="4">
        <v>1.627</v>
      </c>
      <c r="F47" s="4">
        <v>0.3056854</v>
      </c>
      <c r="G47" s="11"/>
    </row>
    <row r="48" spans="1:7">
      <c r="A48" s="11"/>
      <c r="B48" s="13" t="s">
        <v>53</v>
      </c>
      <c r="C48" s="4">
        <v>0.85899999999999999</v>
      </c>
      <c r="D48" s="4">
        <v>0.36399999999999999</v>
      </c>
      <c r="E48" s="4">
        <v>1.901</v>
      </c>
      <c r="F48" s="4">
        <v>0.71667150000000002</v>
      </c>
      <c r="G48" s="11"/>
    </row>
    <row r="49" spans="1:7">
      <c r="A49" s="11"/>
      <c r="B49" s="13" t="s">
        <v>852</v>
      </c>
      <c r="C49" s="4">
        <v>0.51900000000000002</v>
      </c>
      <c r="D49" s="4">
        <v>2.5999999999999999E-2</v>
      </c>
      <c r="E49" s="4">
        <v>3.7549999999999999</v>
      </c>
      <c r="F49" s="4">
        <v>0.56659029999999999</v>
      </c>
      <c r="G49" s="11"/>
    </row>
    <row r="50" spans="1:7">
      <c r="A50" s="11"/>
      <c r="B50" s="13" t="s">
        <v>860</v>
      </c>
      <c r="C50" s="4">
        <v>0.67900000000000005</v>
      </c>
      <c r="D50" s="4">
        <v>0.23</v>
      </c>
      <c r="E50" s="4">
        <v>1.764</v>
      </c>
      <c r="F50" s="4">
        <v>0.4499397</v>
      </c>
      <c r="G50" s="11"/>
    </row>
    <row r="51" spans="1:7">
      <c r="A51" s="11"/>
      <c r="B51" s="13" t="s">
        <v>854</v>
      </c>
      <c r="C51" s="4">
        <v>0.40300000000000002</v>
      </c>
      <c r="D51" s="4">
        <v>8.7999999999999995E-2</v>
      </c>
      <c r="E51" s="4">
        <v>1.355</v>
      </c>
      <c r="F51" s="4">
        <v>0.17922379999999999</v>
      </c>
      <c r="G51" s="11"/>
    </row>
    <row r="52" spans="1:7">
      <c r="A52" s="11"/>
      <c r="B52" s="13" t="s">
        <v>855</v>
      </c>
      <c r="C52" s="4">
        <v>0.92100000000000004</v>
      </c>
      <c r="D52" s="4">
        <v>0.30099999999999999</v>
      </c>
      <c r="E52" s="4">
        <v>2.5350000000000001</v>
      </c>
      <c r="F52" s="4">
        <v>0.87766719999999998</v>
      </c>
      <c r="G52" s="11"/>
    </row>
    <row r="53" spans="1:7">
      <c r="A53" s="11"/>
      <c r="B53" s="13" t="s">
        <v>856</v>
      </c>
      <c r="C53" s="4">
        <v>1.351</v>
      </c>
      <c r="D53" s="4">
        <v>0.26500000000000001</v>
      </c>
      <c r="E53" s="4">
        <v>5.8090000000000002</v>
      </c>
      <c r="F53" s="4">
        <v>0.6912315</v>
      </c>
      <c r="G53" s="11"/>
    </row>
    <row r="54" spans="1:7">
      <c r="A54" s="11"/>
      <c r="B54" s="13" t="s">
        <v>152</v>
      </c>
      <c r="C54" s="4">
        <v>1.585</v>
      </c>
      <c r="D54" s="4">
        <v>0.73499999999999999</v>
      </c>
      <c r="E54" s="4">
        <v>3.6779999999999999</v>
      </c>
      <c r="F54" s="4">
        <v>0.2579786</v>
      </c>
      <c r="G54" s="11"/>
    </row>
    <row r="55" spans="1:7">
      <c r="A55" s="11"/>
      <c r="B55" s="11"/>
      <c r="C55" s="11"/>
      <c r="D55" s="11"/>
      <c r="E55" s="11"/>
      <c r="F55" s="11"/>
      <c r="G55" s="11"/>
    </row>
  </sheetData>
  <pageMargins left="0.7" right="0.7" top="0.75" bottom="0.75" header="0.3" footer="0.3"/>
  <pageSetup orientation="portrait" horizontalDpi="0" verticalDpi="0"/>
  <tableParts count="4">
    <tablePart r:id="rId1"/>
    <tablePart r:id="rId2"/>
    <tablePart r:id="rId3"/>
    <tablePart r:id="rId4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7A12D8-4584-B541-ABC3-A700E598CEED}">
  <dimension ref="A1:C6"/>
  <sheetViews>
    <sheetView workbookViewId="0"/>
  </sheetViews>
  <sheetFormatPr baseColWidth="10" defaultColWidth="10.83203125" defaultRowHeight="16"/>
  <cols>
    <col min="1" max="1" width="20.33203125" style="10" customWidth="1"/>
    <col min="2" max="2" width="19.6640625" style="10" customWidth="1"/>
    <col min="3" max="3" width="19" style="10" customWidth="1"/>
    <col min="4" max="16384" width="10.83203125" style="10"/>
  </cols>
  <sheetData>
    <row r="1" spans="1:3">
      <c r="A1" s="31" t="s">
        <v>1892</v>
      </c>
      <c r="B1" s="39"/>
    </row>
    <row r="2" spans="1:3">
      <c r="A2" s="11"/>
      <c r="B2" s="11"/>
      <c r="C2" s="11"/>
    </row>
    <row r="3" spans="1:3">
      <c r="A3" s="3" t="s">
        <v>861</v>
      </c>
      <c r="B3" s="3" t="s">
        <v>862</v>
      </c>
      <c r="C3" s="3" t="s">
        <v>863</v>
      </c>
    </row>
    <row r="4" spans="1:3">
      <c r="A4" s="40" t="s">
        <v>229</v>
      </c>
      <c r="B4" s="9" t="s">
        <v>346</v>
      </c>
      <c r="C4" s="4">
        <v>0.76585510000000001</v>
      </c>
    </row>
    <row r="5" spans="1:3">
      <c r="A5" s="40" t="s">
        <v>229</v>
      </c>
      <c r="B5" s="9" t="s">
        <v>381</v>
      </c>
      <c r="C5" s="4">
        <v>0.54515069999999999</v>
      </c>
    </row>
    <row r="6" spans="1:3">
      <c r="A6" s="9" t="s">
        <v>346</v>
      </c>
      <c r="B6" s="9" t="s">
        <v>381</v>
      </c>
      <c r="C6" s="4">
        <v>0.29440640000000001</v>
      </c>
    </row>
  </sheetData>
  <pageMargins left="0.7" right="0.7" top="0.75" bottom="0.75" header="0.3" footer="0.3"/>
  <pageSetup orientation="portrait" horizontalDpi="0" verticalDpi="0"/>
  <tableParts count="1">
    <tablePart r:id="rId1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7E500A-7A14-E04F-951D-021ADF4CC9E3}">
  <dimension ref="A1:E21"/>
  <sheetViews>
    <sheetView workbookViewId="0"/>
  </sheetViews>
  <sheetFormatPr baseColWidth="10" defaultColWidth="11.1640625" defaultRowHeight="16"/>
  <cols>
    <col min="2" max="2" width="68.6640625" customWidth="1"/>
    <col min="3" max="3" width="38.6640625" customWidth="1"/>
    <col min="4" max="4" width="19.33203125" customWidth="1"/>
  </cols>
  <sheetData>
    <row r="1" spans="1:5">
      <c r="A1" s="13" t="s">
        <v>1189</v>
      </c>
      <c r="B1" s="26"/>
      <c r="C1" s="26"/>
      <c r="D1" s="26"/>
      <c r="E1" s="26"/>
    </row>
    <row r="2" spans="1:5" ht="18">
      <c r="A2" s="51"/>
    </row>
    <row r="3" spans="1:5" s="78" customFormat="1">
      <c r="A3" s="86" t="s">
        <v>871</v>
      </c>
      <c r="B3" s="86" t="s">
        <v>2</v>
      </c>
      <c r="C3" s="86" t="s">
        <v>5</v>
      </c>
      <c r="D3" s="86" t="s">
        <v>6</v>
      </c>
    </row>
    <row r="4" spans="1:5">
      <c r="A4" s="26" t="s">
        <v>872</v>
      </c>
      <c r="B4" s="60" t="s">
        <v>873</v>
      </c>
      <c r="C4" s="61" t="s">
        <v>11</v>
      </c>
      <c r="D4" s="61">
        <v>1</v>
      </c>
    </row>
    <row r="5" spans="1:5">
      <c r="A5" s="26" t="s">
        <v>872</v>
      </c>
      <c r="B5" s="60" t="s">
        <v>873</v>
      </c>
      <c r="C5" s="61" t="s">
        <v>12</v>
      </c>
      <c r="D5" s="61">
        <v>2</v>
      </c>
    </row>
    <row r="6" spans="1:5">
      <c r="A6" s="26" t="s">
        <v>874</v>
      </c>
      <c r="B6" s="60" t="s">
        <v>875</v>
      </c>
      <c r="C6" s="26" t="s">
        <v>876</v>
      </c>
      <c r="D6" s="61">
        <v>1</v>
      </c>
    </row>
    <row r="7" spans="1:5">
      <c r="A7" s="26" t="s">
        <v>874</v>
      </c>
      <c r="B7" s="60" t="s">
        <v>875</v>
      </c>
      <c r="C7" s="26" t="s">
        <v>877</v>
      </c>
      <c r="D7" s="61">
        <v>2</v>
      </c>
    </row>
    <row r="8" spans="1:5">
      <c r="A8" s="26" t="s">
        <v>874</v>
      </c>
      <c r="B8" s="60" t="s">
        <v>875</v>
      </c>
      <c r="C8" s="26" t="s">
        <v>878</v>
      </c>
      <c r="D8" s="61">
        <v>3</v>
      </c>
    </row>
    <row r="9" spans="1:5">
      <c r="A9" s="26" t="s">
        <v>874</v>
      </c>
      <c r="B9" s="60" t="s">
        <v>875</v>
      </c>
      <c r="C9" s="26" t="s">
        <v>879</v>
      </c>
      <c r="D9" s="61">
        <v>4</v>
      </c>
    </row>
    <row r="10" spans="1:5">
      <c r="A10" s="26" t="s">
        <v>880</v>
      </c>
      <c r="B10" s="60" t="s">
        <v>881</v>
      </c>
      <c r="C10" s="26" t="s">
        <v>882</v>
      </c>
      <c r="D10" s="62" t="s">
        <v>883</v>
      </c>
    </row>
    <row r="11" spans="1:5">
      <c r="A11" s="26" t="s">
        <v>884</v>
      </c>
      <c r="B11" s="60" t="s">
        <v>885</v>
      </c>
      <c r="C11" s="26" t="s">
        <v>41</v>
      </c>
      <c r="D11" s="62" t="s">
        <v>886</v>
      </c>
    </row>
    <row r="12" spans="1:5">
      <c r="A12" s="26" t="s">
        <v>887</v>
      </c>
      <c r="B12" s="60" t="s">
        <v>888</v>
      </c>
      <c r="C12" s="61" t="s">
        <v>11</v>
      </c>
      <c r="D12" s="61">
        <v>1</v>
      </c>
    </row>
    <row r="13" spans="1:5">
      <c r="A13" s="26" t="s">
        <v>887</v>
      </c>
      <c r="B13" s="60" t="s">
        <v>888</v>
      </c>
      <c r="C13" s="61" t="s">
        <v>12</v>
      </c>
      <c r="D13" s="61">
        <v>2</v>
      </c>
    </row>
    <row r="14" spans="1:5">
      <c r="A14" s="63" t="s">
        <v>889</v>
      </c>
      <c r="B14" s="63" t="s">
        <v>890</v>
      </c>
      <c r="C14" s="64" t="s">
        <v>152</v>
      </c>
      <c r="D14" s="61">
        <v>1</v>
      </c>
    </row>
    <row r="15" spans="1:5">
      <c r="A15" s="63" t="s">
        <v>891</v>
      </c>
      <c r="B15" s="63" t="s">
        <v>890</v>
      </c>
      <c r="C15" s="64" t="s">
        <v>51</v>
      </c>
      <c r="D15" s="61">
        <v>1</v>
      </c>
    </row>
    <row r="16" spans="1:5">
      <c r="A16" s="63" t="s">
        <v>892</v>
      </c>
      <c r="B16" s="63" t="s">
        <v>890</v>
      </c>
      <c r="C16" s="64" t="s">
        <v>53</v>
      </c>
      <c r="D16" s="61">
        <v>1</v>
      </c>
    </row>
    <row r="17" spans="1:4">
      <c r="A17" s="63" t="s">
        <v>893</v>
      </c>
      <c r="B17" s="63" t="s">
        <v>890</v>
      </c>
      <c r="C17" s="64" t="s">
        <v>55</v>
      </c>
      <c r="D17" s="61">
        <v>1</v>
      </c>
    </row>
    <row r="18" spans="1:4">
      <c r="A18" s="63" t="s">
        <v>894</v>
      </c>
      <c r="B18" s="63" t="s">
        <v>890</v>
      </c>
      <c r="C18" s="64" t="s">
        <v>57</v>
      </c>
      <c r="D18" s="61">
        <v>1</v>
      </c>
    </row>
    <row r="19" spans="1:4">
      <c r="A19" s="63" t="s">
        <v>895</v>
      </c>
      <c r="B19" s="63" t="s">
        <v>890</v>
      </c>
      <c r="C19" s="64" t="s">
        <v>59</v>
      </c>
      <c r="D19" s="61">
        <v>1</v>
      </c>
    </row>
    <row r="20" spans="1:4">
      <c r="A20" s="63" t="s">
        <v>896</v>
      </c>
      <c r="B20" s="63" t="s">
        <v>890</v>
      </c>
      <c r="C20" s="64" t="s">
        <v>61</v>
      </c>
      <c r="D20" s="61">
        <v>1</v>
      </c>
    </row>
    <row r="21" spans="1:4">
      <c r="A21" s="63" t="s">
        <v>897</v>
      </c>
      <c r="B21" s="63" t="s">
        <v>890</v>
      </c>
      <c r="C21" s="64" t="s">
        <v>63</v>
      </c>
      <c r="D21" s="61">
        <v>1</v>
      </c>
    </row>
  </sheetData>
  <pageMargins left="0.7" right="0.7" top="0.75" bottom="0.75" header="0.3" footer="0.3"/>
  <pageSetup orientation="portrait" horizontalDpi="0" verticalDpi="0"/>
  <tableParts count="1">
    <tablePart r:id="rId1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87269C-F291-D249-993D-D5E5DB6E88B8}">
  <dimension ref="A1:E8"/>
  <sheetViews>
    <sheetView zoomScale="125" zoomScaleNormal="358" workbookViewId="0"/>
  </sheetViews>
  <sheetFormatPr baseColWidth="10" defaultColWidth="11.1640625" defaultRowHeight="16"/>
  <cols>
    <col min="1" max="1" width="30" customWidth="1"/>
    <col min="2" max="2" width="33.5" customWidth="1"/>
    <col min="3" max="3" width="23" customWidth="1"/>
    <col min="4" max="4" width="29.83203125" customWidth="1"/>
  </cols>
  <sheetData>
    <row r="1" spans="1:5">
      <c r="A1" s="13" t="s">
        <v>1893</v>
      </c>
      <c r="B1" s="26"/>
      <c r="C1" s="26"/>
      <c r="D1" s="26"/>
      <c r="E1" s="26"/>
    </row>
    <row r="2" spans="1:5">
      <c r="A2" s="26"/>
      <c r="B2" s="26"/>
      <c r="C2" s="26"/>
      <c r="D2" s="26"/>
    </row>
    <row r="3" spans="1:5">
      <c r="A3" s="65"/>
      <c r="B3" s="58" t="s">
        <v>898</v>
      </c>
      <c r="C3" s="58" t="s">
        <v>899</v>
      </c>
      <c r="D3" s="67" t="s">
        <v>900</v>
      </c>
    </row>
    <row r="4" spans="1:5">
      <c r="A4" s="3" t="s">
        <v>95</v>
      </c>
      <c r="B4" s="4" t="s">
        <v>901</v>
      </c>
      <c r="C4" s="4" t="s">
        <v>902</v>
      </c>
      <c r="D4" s="4" t="s">
        <v>903</v>
      </c>
    </row>
    <row r="5" spans="1:5">
      <c r="A5" s="3" t="s">
        <v>102</v>
      </c>
      <c r="B5" s="4" t="s">
        <v>904</v>
      </c>
      <c r="C5" s="4" t="s">
        <v>905</v>
      </c>
      <c r="D5" s="4" t="s">
        <v>906</v>
      </c>
    </row>
    <row r="6" spans="1:5">
      <c r="A6" s="3" t="s">
        <v>109</v>
      </c>
      <c r="B6" s="4">
        <v>38</v>
      </c>
      <c r="C6" s="4">
        <v>37</v>
      </c>
      <c r="D6" s="4">
        <v>39</v>
      </c>
    </row>
    <row r="7" spans="1:5">
      <c r="A7" s="56" t="s">
        <v>110</v>
      </c>
      <c r="B7" s="66">
        <v>11916</v>
      </c>
      <c r="C7" s="66" t="s">
        <v>907</v>
      </c>
      <c r="D7" s="66" t="s">
        <v>908</v>
      </c>
    </row>
    <row r="8" spans="1:5">
      <c r="B8" s="10"/>
      <c r="C8" s="10"/>
      <c r="D8" s="10"/>
    </row>
  </sheetData>
  <pageMargins left="0.7" right="0.7" top="0.75" bottom="0.75" header="0.3" footer="0.3"/>
  <pageSetup orientation="portrait" horizontalDpi="0" verticalDpi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FB725C-1095-B24F-8839-F5AA6EB9602E}">
  <dimension ref="A1:T73"/>
  <sheetViews>
    <sheetView zoomScaleNormal="110" workbookViewId="0"/>
  </sheetViews>
  <sheetFormatPr baseColWidth="10" defaultColWidth="10.83203125" defaultRowHeight="16"/>
  <cols>
    <col min="1" max="1" width="18.33203125" style="2" customWidth="1"/>
    <col min="2" max="2" width="17.83203125" style="2" customWidth="1"/>
    <col min="3" max="3" width="23.5" style="2" customWidth="1"/>
    <col min="4" max="4" width="22" style="2" customWidth="1"/>
    <col min="5" max="5" width="18" style="2" customWidth="1"/>
    <col min="6" max="7" width="18.83203125" style="2" customWidth="1"/>
    <col min="8" max="8" width="26" style="2" customWidth="1"/>
    <col min="9" max="16384" width="10.83203125" style="2"/>
  </cols>
  <sheetData>
    <row r="1" spans="1:20" customFormat="1" ht="21" customHeight="1">
      <c r="A1" s="13" t="s">
        <v>1903</v>
      </c>
      <c r="B1" s="26"/>
      <c r="C1" s="26"/>
      <c r="D1" s="26"/>
      <c r="E1" s="26"/>
    </row>
    <row r="2" spans="1:20" customFormat="1" ht="21" customHeight="1">
      <c r="A2" s="12"/>
      <c r="B2" s="26"/>
      <c r="C2" s="26"/>
      <c r="D2" s="26"/>
      <c r="E2" s="26"/>
    </row>
    <row r="3" spans="1:20" s="183" customFormat="1">
      <c r="A3" s="59" t="s">
        <v>153</v>
      </c>
      <c r="B3" s="58" t="s">
        <v>154</v>
      </c>
      <c r="C3" s="58" t="s">
        <v>155</v>
      </c>
      <c r="D3" s="58" t="s">
        <v>156</v>
      </c>
      <c r="E3" s="58" t="s">
        <v>909</v>
      </c>
      <c r="F3" s="58" t="s">
        <v>158</v>
      </c>
      <c r="G3" s="58" t="s">
        <v>910</v>
      </c>
      <c r="H3" s="58" t="s">
        <v>160</v>
      </c>
      <c r="I3" s="2"/>
      <c r="J3" s="2"/>
      <c r="K3" s="2"/>
      <c r="L3" s="2"/>
      <c r="M3" s="2"/>
      <c r="N3" s="2"/>
      <c r="O3" s="2"/>
      <c r="P3" s="182"/>
      <c r="Q3" s="182"/>
      <c r="R3" s="182"/>
      <c r="S3" s="182"/>
      <c r="T3" s="182"/>
    </row>
    <row r="4" spans="1:20">
      <c r="A4" s="9" t="s">
        <v>288</v>
      </c>
      <c r="B4" s="4">
        <v>-2.11991864668516E-3</v>
      </c>
      <c r="C4" s="4">
        <v>0.19481544233513401</v>
      </c>
      <c r="D4" s="4">
        <v>0.99788232679385203</v>
      </c>
      <c r="E4" s="4">
        <f t="shared" ref="E4:E35" si="0">EXP(LN(D4) - 1.96*C4)</f>
        <v>0.68115990886092459</v>
      </c>
      <c r="F4" s="4">
        <f t="shared" ref="F4:F35" si="1">EXP(LN(D4)+1.96*C4)</f>
        <v>1.4618727925322199</v>
      </c>
      <c r="G4" s="4">
        <v>0.99131784956241498</v>
      </c>
      <c r="H4" s="4">
        <f t="shared" ref="H4:H35" si="2">-LOG(G4)</f>
        <v>3.7870738916137262E-3</v>
      </c>
    </row>
    <row r="5" spans="1:20">
      <c r="A5" s="9" t="s">
        <v>385</v>
      </c>
      <c r="B5" s="4">
        <v>-1.8120735919648101E-3</v>
      </c>
      <c r="C5" s="4">
        <v>7.8050944375966505E-2</v>
      </c>
      <c r="D5" s="4">
        <v>0.99818956722214502</v>
      </c>
      <c r="E5" s="4">
        <f t="shared" si="0"/>
        <v>0.85659339498160247</v>
      </c>
      <c r="F5" s="4">
        <f t="shared" si="1"/>
        <v>1.1631917989894529</v>
      </c>
      <c r="G5" s="4">
        <v>0.98147753779492297</v>
      </c>
      <c r="H5" s="4">
        <f t="shared" si="2"/>
        <v>8.1196352624924792E-3</v>
      </c>
    </row>
    <row r="6" spans="1:20">
      <c r="A6" s="9" t="s">
        <v>271</v>
      </c>
      <c r="B6" s="4">
        <v>4.2534320642633201E-3</v>
      </c>
      <c r="C6" s="4">
        <v>9.2857564644463E-2</v>
      </c>
      <c r="D6" s="4">
        <v>1.0042624907453701</v>
      </c>
      <c r="E6" s="4">
        <f t="shared" si="0"/>
        <v>0.83715386633656319</v>
      </c>
      <c r="F6" s="4">
        <f t="shared" si="1"/>
        <v>1.2047285342317553</v>
      </c>
      <c r="G6" s="4">
        <v>0.96346488975844902</v>
      </c>
      <c r="H6" s="4">
        <f t="shared" si="2"/>
        <v>1.6164107123727959E-2</v>
      </c>
    </row>
    <row r="7" spans="1:20">
      <c r="A7" s="9" t="s">
        <v>379</v>
      </c>
      <c r="B7" s="4">
        <v>-1.3483630552554599E-2</v>
      </c>
      <c r="C7" s="4">
        <v>0.17955887804394199</v>
      </c>
      <c r="D7" s="4">
        <v>0.986606866394797</v>
      </c>
      <c r="E7" s="4">
        <f t="shared" si="0"/>
        <v>0.69390582153868352</v>
      </c>
      <c r="F7" s="4">
        <f t="shared" si="1"/>
        <v>1.4027740921079686</v>
      </c>
      <c r="G7" s="4">
        <v>0.94014064761930605</v>
      </c>
      <c r="H7" s="4">
        <f t="shared" si="2"/>
        <v>2.6807169894263103E-2</v>
      </c>
    </row>
    <row r="8" spans="1:20">
      <c r="A8" s="9" t="s">
        <v>199</v>
      </c>
      <c r="B8" s="4">
        <v>2.10559238843319E-2</v>
      </c>
      <c r="C8" s="4">
        <v>0.19828173548297601</v>
      </c>
      <c r="D8" s="4">
        <v>1.02127916393838</v>
      </c>
      <c r="E8" s="4">
        <f t="shared" si="0"/>
        <v>0.69241050933926906</v>
      </c>
      <c r="F8" s="4">
        <f t="shared" si="1"/>
        <v>1.5063479202387717</v>
      </c>
      <c r="G8" s="4">
        <v>0.91543005882679096</v>
      </c>
      <c r="H8" s="4">
        <f t="shared" si="2"/>
        <v>3.8374831292289004E-2</v>
      </c>
    </row>
    <row r="9" spans="1:20">
      <c r="A9" s="9" t="s">
        <v>179</v>
      </c>
      <c r="B9" s="4">
        <v>1.1101643105642999E-2</v>
      </c>
      <c r="C9" s="4">
        <v>9.2427991377735802E-2</v>
      </c>
      <c r="D9" s="4">
        <v>1.0111634950195201</v>
      </c>
      <c r="E9" s="4">
        <f t="shared" si="0"/>
        <v>0.84361654348114368</v>
      </c>
      <c r="F9" s="4">
        <f t="shared" si="1"/>
        <v>1.2119862057718698</v>
      </c>
      <c r="G9" s="4">
        <v>0.90439500761928004</v>
      </c>
      <c r="H9" s="4">
        <f t="shared" si="2"/>
        <v>4.3641843683359112E-2</v>
      </c>
    </row>
    <row r="10" spans="1:20">
      <c r="A10" s="9" t="s">
        <v>278</v>
      </c>
      <c r="B10" s="4">
        <v>-2.7685661771301801E-2</v>
      </c>
      <c r="C10" s="4">
        <v>0.18414046437606599</v>
      </c>
      <c r="D10" s="4">
        <v>0.97269407368323701</v>
      </c>
      <c r="E10" s="4">
        <f t="shared" si="0"/>
        <v>0.67800475896199364</v>
      </c>
      <c r="F10" s="4">
        <f t="shared" si="1"/>
        <v>1.3954677286144643</v>
      </c>
      <c r="G10" s="4">
        <v>0.88048787452792399</v>
      </c>
      <c r="H10" s="4">
        <f t="shared" si="2"/>
        <v>5.5276620459762719E-2</v>
      </c>
    </row>
    <row r="11" spans="1:20">
      <c r="A11" s="9" t="s">
        <v>316</v>
      </c>
      <c r="B11" s="4">
        <v>4.0736572936037899E-2</v>
      </c>
      <c r="C11" s="4">
        <v>0.228941482170824</v>
      </c>
      <c r="D11" s="4">
        <v>1.0415776896501101</v>
      </c>
      <c r="E11" s="4">
        <f t="shared" si="0"/>
        <v>0.66498637176764108</v>
      </c>
      <c r="F11" s="4">
        <f t="shared" si="1"/>
        <v>1.631438070968378</v>
      </c>
      <c r="G11" s="4">
        <v>0.85877446829804804</v>
      </c>
      <c r="H11" s="4">
        <f t="shared" si="2"/>
        <v>6.6120875789234562E-2</v>
      </c>
    </row>
    <row r="12" spans="1:20">
      <c r="A12" s="9" t="s">
        <v>161</v>
      </c>
      <c r="B12" s="4">
        <v>1.12010169682423E-2</v>
      </c>
      <c r="C12" s="4">
        <v>4.8888209667494201E-2</v>
      </c>
      <c r="D12" s="4">
        <v>1.0112639832346</v>
      </c>
      <c r="E12" s="4">
        <f t="shared" si="0"/>
        <v>0.91886150118939092</v>
      </c>
      <c r="F12" s="4">
        <f t="shared" si="1"/>
        <v>1.1129586368171551</v>
      </c>
      <c r="G12" s="4">
        <v>0.81877961772241103</v>
      </c>
      <c r="H12" s="4">
        <f t="shared" si="2"/>
        <v>8.6832976977853929E-2</v>
      </c>
    </row>
    <row r="13" spans="1:20">
      <c r="A13" s="9" t="s">
        <v>388</v>
      </c>
      <c r="B13" s="4">
        <v>-2.8441698804563799E-2</v>
      </c>
      <c r="C13" s="4">
        <v>0.11473573058700801</v>
      </c>
      <c r="D13" s="4">
        <v>0.97195895886352701</v>
      </c>
      <c r="E13" s="4">
        <f t="shared" si="0"/>
        <v>0.77621655597319328</v>
      </c>
      <c r="F13" s="4">
        <f t="shared" si="1"/>
        <v>1.2170627004092101</v>
      </c>
      <c r="G13" s="4">
        <v>0.80422047122268203</v>
      </c>
      <c r="H13" s="4">
        <f t="shared" si="2"/>
        <v>9.4624876239456271E-2</v>
      </c>
    </row>
    <row r="14" spans="1:20">
      <c r="A14" s="9" t="s">
        <v>202</v>
      </c>
      <c r="B14" s="4">
        <v>-4.6892421089875E-2</v>
      </c>
      <c r="C14" s="4">
        <v>0.13610299625981401</v>
      </c>
      <c r="D14" s="4">
        <v>0.95419004279389896</v>
      </c>
      <c r="E14" s="4">
        <f t="shared" si="0"/>
        <v>0.73077161680476843</v>
      </c>
      <c r="F14" s="4">
        <f t="shared" si="1"/>
        <v>1.24591406785612</v>
      </c>
      <c r="G14" s="4">
        <v>0.73044301084732799</v>
      </c>
      <c r="H14" s="4">
        <f t="shared" si="2"/>
        <v>0.13641366205686978</v>
      </c>
    </row>
    <row r="15" spans="1:20">
      <c r="A15" s="9" t="s">
        <v>386</v>
      </c>
      <c r="B15" s="4">
        <v>7.1790828533102202E-2</v>
      </c>
      <c r="C15" s="4">
        <v>0.19573805758624099</v>
      </c>
      <c r="D15" s="4">
        <v>1.07443058033698</v>
      </c>
      <c r="E15" s="4">
        <f t="shared" si="0"/>
        <v>0.73208711368453128</v>
      </c>
      <c r="F15" s="4">
        <f t="shared" si="1"/>
        <v>1.5768629858177106</v>
      </c>
      <c r="G15" s="4">
        <v>0.71379065885891402</v>
      </c>
      <c r="H15" s="4">
        <f t="shared" si="2"/>
        <v>0.14642913981069355</v>
      </c>
    </row>
    <row r="16" spans="1:20">
      <c r="A16" s="9" t="s">
        <v>433</v>
      </c>
      <c r="B16" s="4">
        <v>-5.4979723455575703E-2</v>
      </c>
      <c r="C16" s="4">
        <v>0.14562774709607301</v>
      </c>
      <c r="D16" s="4">
        <v>0.94650433959620295</v>
      </c>
      <c r="E16" s="4">
        <f t="shared" si="0"/>
        <v>0.71147848007471293</v>
      </c>
      <c r="F16" s="4">
        <f t="shared" si="1"/>
        <v>1.2591673395102101</v>
      </c>
      <c r="G16" s="4">
        <v>0.70577528388535504</v>
      </c>
      <c r="H16" s="4">
        <f t="shared" si="2"/>
        <v>0.15133355461894388</v>
      </c>
    </row>
    <row r="17" spans="1:8">
      <c r="A17" s="9" t="s">
        <v>231</v>
      </c>
      <c r="B17" s="4">
        <v>-5.74170711345868E-2</v>
      </c>
      <c r="C17" s="4">
        <v>0.150997566018714</v>
      </c>
      <c r="D17" s="4">
        <v>0.94420018859014898</v>
      </c>
      <c r="E17" s="4">
        <f t="shared" si="0"/>
        <v>0.70231567220014857</v>
      </c>
      <c r="F17" s="4">
        <f t="shared" si="1"/>
        <v>1.2693921429103547</v>
      </c>
      <c r="G17" s="4">
        <v>0.70375863457732002</v>
      </c>
      <c r="H17" s="4">
        <f t="shared" si="2"/>
        <v>0.15257626364854895</v>
      </c>
    </row>
    <row r="18" spans="1:8">
      <c r="A18" s="9" t="s">
        <v>410</v>
      </c>
      <c r="B18" s="4">
        <v>4.6398461987284E-2</v>
      </c>
      <c r="C18" s="4">
        <v>0.12124416163665599</v>
      </c>
      <c r="D18" s="4">
        <v>1.0474917134416299</v>
      </c>
      <c r="E18" s="4">
        <f t="shared" si="0"/>
        <v>0.82593426180519947</v>
      </c>
      <c r="F18" s="4">
        <f t="shared" si="1"/>
        <v>1.3284821086495511</v>
      </c>
      <c r="G18" s="4">
        <v>0.70195248143615496</v>
      </c>
      <c r="H18" s="4">
        <f t="shared" si="2"/>
        <v>0.15369228637241844</v>
      </c>
    </row>
    <row r="19" spans="1:8">
      <c r="A19" s="9" t="s">
        <v>233</v>
      </c>
      <c r="B19" s="4">
        <v>4.8460637383304403E-2</v>
      </c>
      <c r="C19" s="4">
        <v>0.124508322825911</v>
      </c>
      <c r="D19" s="4">
        <v>1.0496540538769501</v>
      </c>
      <c r="E19" s="4">
        <f t="shared" si="0"/>
        <v>0.82236110874015045</v>
      </c>
      <c r="F19" s="4">
        <f t="shared" si="1"/>
        <v>1.3397686504268449</v>
      </c>
      <c r="G19" s="4">
        <v>0.69711633283363295</v>
      </c>
      <c r="H19" s="4">
        <f t="shared" si="2"/>
        <v>0.15669474199964908</v>
      </c>
    </row>
    <row r="20" spans="1:8">
      <c r="A20" s="9" t="s">
        <v>424</v>
      </c>
      <c r="B20" s="4">
        <v>3.6434817939713399E-2</v>
      </c>
      <c r="C20" s="4">
        <v>9.1184318823280999E-2</v>
      </c>
      <c r="D20" s="4">
        <v>1.03710670106301</v>
      </c>
      <c r="E20" s="4">
        <f t="shared" si="0"/>
        <v>0.86737276461140789</v>
      </c>
      <c r="F20" s="4">
        <f t="shared" si="1"/>
        <v>1.2400554332273452</v>
      </c>
      <c r="G20" s="4">
        <v>0.68947083535378895</v>
      </c>
      <c r="H20" s="4">
        <f t="shared" si="2"/>
        <v>0.16148409977500522</v>
      </c>
    </row>
    <row r="21" spans="1:8">
      <c r="A21" s="9" t="s">
        <v>439</v>
      </c>
      <c r="B21" s="4">
        <v>-2.8250979441531199E-2</v>
      </c>
      <c r="C21" s="4">
        <v>6.3715576252198702E-2</v>
      </c>
      <c r="D21" s="4">
        <v>0.97214434793513604</v>
      </c>
      <c r="E21" s="4">
        <f t="shared" si="0"/>
        <v>0.85801516150732682</v>
      </c>
      <c r="F21" s="4">
        <f t="shared" si="1"/>
        <v>1.1014544679629892</v>
      </c>
      <c r="G21" s="4">
        <v>0.657482191232724</v>
      </c>
      <c r="H21" s="4">
        <f t="shared" si="2"/>
        <v>0.18211600611440629</v>
      </c>
    </row>
    <row r="22" spans="1:8">
      <c r="A22" s="9" t="s">
        <v>163</v>
      </c>
      <c r="B22" s="4">
        <v>9.6189124149842098E-2</v>
      </c>
      <c r="C22" s="4">
        <v>0.205340210532335</v>
      </c>
      <c r="D22" s="4">
        <v>1.1009672638033201</v>
      </c>
      <c r="E22" s="4">
        <f t="shared" si="0"/>
        <v>0.73618216175417184</v>
      </c>
      <c r="F22" s="4">
        <f t="shared" si="1"/>
        <v>1.646506773647318</v>
      </c>
      <c r="G22" s="4">
        <v>0.63947151503308897</v>
      </c>
      <c r="H22" s="4">
        <f t="shared" si="2"/>
        <v>0.19417879620404474</v>
      </c>
    </row>
    <row r="23" spans="1:8">
      <c r="A23" s="9" t="s">
        <v>296</v>
      </c>
      <c r="B23" s="4">
        <v>3.5687522616213101E-2</v>
      </c>
      <c r="C23" s="4">
        <v>7.5264525589064796E-2</v>
      </c>
      <c r="D23" s="4">
        <v>1.03633196558949</v>
      </c>
      <c r="E23" s="4">
        <f t="shared" si="0"/>
        <v>0.89419541065895625</v>
      </c>
      <c r="F23" s="4">
        <f t="shared" si="1"/>
        <v>1.201061792646787</v>
      </c>
      <c r="G23" s="4">
        <v>0.63538491350163995</v>
      </c>
      <c r="H23" s="4">
        <f t="shared" si="2"/>
        <v>0.1969631012192477</v>
      </c>
    </row>
    <row r="24" spans="1:8">
      <c r="A24" s="9" t="s">
        <v>380</v>
      </c>
      <c r="B24" s="4">
        <v>-0.10450382105293</v>
      </c>
      <c r="C24" s="4">
        <v>0.20979509958592599</v>
      </c>
      <c r="D24" s="4">
        <v>0.90077135550527998</v>
      </c>
      <c r="E24" s="4">
        <f t="shared" si="0"/>
        <v>0.5970811672780636</v>
      </c>
      <c r="F24" s="4">
        <f t="shared" si="1"/>
        <v>1.3589258535782149</v>
      </c>
      <c r="G24" s="4">
        <v>0.61839715994062305</v>
      </c>
      <c r="H24" s="4">
        <f t="shared" si="2"/>
        <v>0.20873251363201481</v>
      </c>
    </row>
    <row r="25" spans="1:8">
      <c r="A25" s="9" t="s">
        <v>184</v>
      </c>
      <c r="B25" s="4">
        <v>3.8072868104196599E-2</v>
      </c>
      <c r="C25" s="4">
        <v>7.4902199227302194E-2</v>
      </c>
      <c r="D25" s="4">
        <v>1.0388069260119801</v>
      </c>
      <c r="E25" s="4">
        <f t="shared" si="0"/>
        <v>0.89696768574626684</v>
      </c>
      <c r="F25" s="4">
        <f t="shared" si="1"/>
        <v>1.2030754805092496</v>
      </c>
      <c r="G25" s="4">
        <v>0.61124221892155395</v>
      </c>
      <c r="H25" s="4">
        <f t="shared" si="2"/>
        <v>0.21378665637702077</v>
      </c>
    </row>
    <row r="26" spans="1:8">
      <c r="A26" s="9" t="s">
        <v>309</v>
      </c>
      <c r="B26" s="4">
        <v>4.9378707105994797E-2</v>
      </c>
      <c r="C26" s="4">
        <v>9.6961975901817293E-2</v>
      </c>
      <c r="D26" s="4">
        <v>1.0506181519700399</v>
      </c>
      <c r="E26" s="4">
        <f t="shared" si="0"/>
        <v>0.86877877038499951</v>
      </c>
      <c r="F26" s="4">
        <f t="shared" si="1"/>
        <v>1.2705173501877738</v>
      </c>
      <c r="G26" s="4">
        <v>0.61057106668485395</v>
      </c>
      <c r="H26" s="4">
        <f t="shared" si="2"/>
        <v>0.21426377959325421</v>
      </c>
    </row>
    <row r="27" spans="1:8">
      <c r="A27" s="9" t="s">
        <v>440</v>
      </c>
      <c r="B27" s="4">
        <v>0.134094686535663</v>
      </c>
      <c r="C27" s="4">
        <v>0.257303070845249</v>
      </c>
      <c r="D27" s="4">
        <v>1.14350108867537</v>
      </c>
      <c r="E27" s="4">
        <f t="shared" si="0"/>
        <v>0.69058284688665295</v>
      </c>
      <c r="F27" s="4">
        <f t="shared" si="1"/>
        <v>1.8934654193870746</v>
      </c>
      <c r="G27" s="4">
        <v>0.602259057398432</v>
      </c>
      <c r="H27" s="4">
        <f t="shared" si="2"/>
        <v>0.22021665990814845</v>
      </c>
    </row>
    <row r="28" spans="1:8">
      <c r="A28" s="9" t="s">
        <v>378</v>
      </c>
      <c r="B28" s="4">
        <v>4.0392635786057299E-2</v>
      </c>
      <c r="C28" s="4">
        <v>7.6936846703072603E-2</v>
      </c>
      <c r="D28" s="4">
        <v>1.0412195139865299</v>
      </c>
      <c r="E28" s="4">
        <f t="shared" si="0"/>
        <v>0.89547266414191196</v>
      </c>
      <c r="F28" s="4">
        <f t="shared" si="1"/>
        <v>1.2106880753810867</v>
      </c>
      <c r="G28" s="4">
        <v>0.59957604142667797</v>
      </c>
      <c r="H28" s="4">
        <f t="shared" si="2"/>
        <v>0.22215572953302176</v>
      </c>
    </row>
    <row r="29" spans="1:8">
      <c r="A29" s="9" t="s">
        <v>287</v>
      </c>
      <c r="B29" s="4">
        <v>5.07768440719914E-2</v>
      </c>
      <c r="C29" s="4">
        <v>9.6261454549464498E-2</v>
      </c>
      <c r="D29" s="4">
        <v>1.0520880873915299</v>
      </c>
      <c r="E29" s="4">
        <f t="shared" si="0"/>
        <v>0.87118963323333654</v>
      </c>
      <c r="F29" s="4">
        <f t="shared" si="1"/>
        <v>1.2705492597783266</v>
      </c>
      <c r="G29" s="4">
        <v>0.59785415656155405</v>
      </c>
      <c r="H29" s="4">
        <f t="shared" si="2"/>
        <v>0.22340474699072296</v>
      </c>
    </row>
    <row r="30" spans="1:8">
      <c r="A30" s="9" t="s">
        <v>214</v>
      </c>
      <c r="B30" s="4">
        <v>0.12273265674002801</v>
      </c>
      <c r="C30" s="4">
        <v>0.21752269317560599</v>
      </c>
      <c r="D30" s="4">
        <v>1.1305821270296601</v>
      </c>
      <c r="E30" s="4">
        <f t="shared" si="0"/>
        <v>0.73814734348994182</v>
      </c>
      <c r="F30" s="4">
        <f t="shared" si="1"/>
        <v>1.7316541978130517</v>
      </c>
      <c r="G30" s="4">
        <v>0.57259815291613303</v>
      </c>
      <c r="H30" s="4">
        <f t="shared" si="2"/>
        <v>0.24215005725683175</v>
      </c>
    </row>
    <row r="31" spans="1:8">
      <c r="A31" s="9" t="s">
        <v>321</v>
      </c>
      <c r="B31" s="4">
        <v>6.5898746027744606E-2</v>
      </c>
      <c r="C31" s="4">
        <v>0.114798871862157</v>
      </c>
      <c r="D31" s="4">
        <v>1.0681185604433501</v>
      </c>
      <c r="E31" s="4">
        <f t="shared" si="0"/>
        <v>0.8529050567183516</v>
      </c>
      <c r="F31" s="4">
        <f t="shared" si="1"/>
        <v>1.337636880185971</v>
      </c>
      <c r="G31" s="4">
        <v>0.56594308187533604</v>
      </c>
      <c r="H31" s="4">
        <f t="shared" si="2"/>
        <v>0.24722724455457903</v>
      </c>
    </row>
    <row r="32" spans="1:8">
      <c r="A32" s="9" t="s">
        <v>426</v>
      </c>
      <c r="B32" s="4">
        <v>-0.124238831446891</v>
      </c>
      <c r="C32" s="4">
        <v>0.206419870261982</v>
      </c>
      <c r="D32" s="4">
        <v>0.88316888718938902</v>
      </c>
      <c r="E32" s="4">
        <f t="shared" si="0"/>
        <v>0.58929888621102522</v>
      </c>
      <c r="F32" s="4">
        <f t="shared" si="1"/>
        <v>1.3235851985303666</v>
      </c>
      <c r="G32" s="4">
        <v>0.547257759293448</v>
      </c>
      <c r="H32" s="4">
        <f t="shared" si="2"/>
        <v>0.26180807207261481</v>
      </c>
    </row>
    <row r="33" spans="1:8">
      <c r="A33" s="9" t="s">
        <v>389</v>
      </c>
      <c r="B33" s="4">
        <v>0.164041537812983</v>
      </c>
      <c r="C33" s="4">
        <v>0.25764820853661202</v>
      </c>
      <c r="D33" s="4">
        <v>1.1782632565550499</v>
      </c>
      <c r="E33" s="4">
        <f t="shared" si="0"/>
        <v>0.71109520803689796</v>
      </c>
      <c r="F33" s="4">
        <f t="shared" si="1"/>
        <v>1.9523465860223792</v>
      </c>
      <c r="G33" s="4">
        <v>0.524328053077735</v>
      </c>
      <c r="H33" s="4">
        <f t="shared" si="2"/>
        <v>0.28039690564516673</v>
      </c>
    </row>
    <row r="34" spans="1:8">
      <c r="A34" s="9" t="s">
        <v>293</v>
      </c>
      <c r="B34" s="4">
        <v>-0.20199797196632099</v>
      </c>
      <c r="C34" s="4">
        <v>0.31617451323540102</v>
      </c>
      <c r="D34" s="4">
        <v>0.81709658503994997</v>
      </c>
      <c r="E34" s="4">
        <f t="shared" si="0"/>
        <v>0.43968354888286881</v>
      </c>
      <c r="F34" s="4">
        <f t="shared" si="1"/>
        <v>1.5184712527459348</v>
      </c>
      <c r="G34" s="4">
        <v>0.52290017881494699</v>
      </c>
      <c r="H34" s="4">
        <f t="shared" si="2"/>
        <v>0.28158120965565425</v>
      </c>
    </row>
    <row r="35" spans="1:8">
      <c r="A35" s="9" t="s">
        <v>425</v>
      </c>
      <c r="B35" s="4">
        <v>6.5984393539297095E-2</v>
      </c>
      <c r="C35" s="4">
        <v>0.10315213917157399</v>
      </c>
      <c r="D35" s="4">
        <v>1.0682100460577999</v>
      </c>
      <c r="E35" s="4">
        <f t="shared" si="0"/>
        <v>0.87267349264264926</v>
      </c>
      <c r="F35" s="4">
        <f t="shared" si="1"/>
        <v>1.3075597140499653</v>
      </c>
      <c r="G35" s="4">
        <v>0.52238045153728696</v>
      </c>
      <c r="H35" s="4">
        <f t="shared" si="2"/>
        <v>0.28201308354832699</v>
      </c>
    </row>
    <row r="36" spans="1:8">
      <c r="A36" s="9" t="s">
        <v>232</v>
      </c>
      <c r="B36" s="4">
        <v>0.13860539677901099</v>
      </c>
      <c r="C36" s="4">
        <v>0.19947736380230099</v>
      </c>
      <c r="D36" s="4">
        <v>1.1486707413866999</v>
      </c>
      <c r="E36" s="4">
        <f t="shared" ref="E36:E67" si="3">EXP(LN(D36) - 1.96*C36)</f>
        <v>0.77695702713732784</v>
      </c>
      <c r="F36" s="4">
        <f t="shared" ref="F36:F67" si="4">EXP(LN(D36)+1.96*C36)</f>
        <v>1.6982206557540509</v>
      </c>
      <c r="G36" s="4">
        <v>0.48715386409605299</v>
      </c>
      <c r="H36" s="4">
        <f t="shared" ref="H36:H67" si="5">-LOG(G36)</f>
        <v>0.31233384828415767</v>
      </c>
    </row>
    <row r="37" spans="1:8">
      <c r="A37" s="9" t="s">
        <v>196</v>
      </c>
      <c r="B37" s="4">
        <v>8.1215682984422694E-2</v>
      </c>
      <c r="C37" s="4">
        <v>0.116112277240151</v>
      </c>
      <c r="D37" s="4">
        <v>1.08460480214177</v>
      </c>
      <c r="E37" s="4">
        <f t="shared" si="3"/>
        <v>0.86384287841114304</v>
      </c>
      <c r="F37" s="4">
        <f t="shared" si="4"/>
        <v>1.3617841927373049</v>
      </c>
      <c r="G37" s="4">
        <v>0.48426573477463403</v>
      </c>
      <c r="H37" s="4">
        <f t="shared" si="5"/>
        <v>0.31491625927218914</v>
      </c>
    </row>
    <row r="38" spans="1:8">
      <c r="A38" s="9" t="s">
        <v>207</v>
      </c>
      <c r="B38" s="4">
        <v>0.18846520622958601</v>
      </c>
      <c r="C38" s="4">
        <v>0.22898462135683101</v>
      </c>
      <c r="D38" s="4">
        <v>1.20739507242882</v>
      </c>
      <c r="E38" s="4">
        <f t="shared" si="3"/>
        <v>0.77078588740718157</v>
      </c>
      <c r="F38" s="4">
        <f t="shared" si="4"/>
        <v>1.8913201250080556</v>
      </c>
      <c r="G38" s="4">
        <v>0.41048101671204501</v>
      </c>
      <c r="H38" s="4">
        <f t="shared" si="5"/>
        <v>0.38670692265620898</v>
      </c>
    </row>
    <row r="39" spans="1:8">
      <c r="A39" s="9" t="s">
        <v>200</v>
      </c>
      <c r="B39" s="4">
        <v>-0.19996097617082401</v>
      </c>
      <c r="C39" s="4">
        <v>0.23873789898786801</v>
      </c>
      <c r="D39" s="4">
        <v>0.81876270371044502</v>
      </c>
      <c r="E39" s="4">
        <f t="shared" si="3"/>
        <v>0.51279082875074344</v>
      </c>
      <c r="F39" s="4">
        <f t="shared" si="4"/>
        <v>1.3073017834979483</v>
      </c>
      <c r="G39" s="4">
        <v>0.40226924916182399</v>
      </c>
      <c r="H39" s="4">
        <f t="shared" si="5"/>
        <v>0.39548316511645576</v>
      </c>
    </row>
    <row r="40" spans="1:8">
      <c r="A40" s="9" t="s">
        <v>381</v>
      </c>
      <c r="B40" s="4">
        <v>-5.5176833953714401E-2</v>
      </c>
      <c r="C40" s="4">
        <v>6.5797811283464694E-2</v>
      </c>
      <c r="D40" s="4">
        <v>0.94631779204017896</v>
      </c>
      <c r="E40" s="4">
        <f t="shared" si="3"/>
        <v>0.83181888839947837</v>
      </c>
      <c r="F40" s="4">
        <f t="shared" si="4"/>
        <v>1.076577336750413</v>
      </c>
      <c r="G40" s="4">
        <v>0.401704138757497</v>
      </c>
      <c r="H40" s="4">
        <f t="shared" si="5"/>
        <v>0.39609369370949526</v>
      </c>
    </row>
    <row r="41" spans="1:8">
      <c r="A41" s="9" t="s">
        <v>319</v>
      </c>
      <c r="B41" s="4">
        <v>0.13201188786989501</v>
      </c>
      <c r="C41" s="4">
        <v>0.153228228116677</v>
      </c>
      <c r="D41" s="4">
        <v>1.1411218846950999</v>
      </c>
      <c r="E41" s="4">
        <f t="shared" si="3"/>
        <v>0.84508721896727423</v>
      </c>
      <c r="F41" s="4">
        <f t="shared" si="4"/>
        <v>1.5408577085349608</v>
      </c>
      <c r="G41" s="4">
        <v>0.38894199313060202</v>
      </c>
      <c r="H41" s="4">
        <f t="shared" si="5"/>
        <v>0.41011516459144592</v>
      </c>
    </row>
    <row r="42" spans="1:8">
      <c r="A42" s="9" t="s">
        <v>405</v>
      </c>
      <c r="B42" s="4">
        <v>0.17947923780038699</v>
      </c>
      <c r="C42" s="4">
        <v>0.20501598762579501</v>
      </c>
      <c r="D42" s="4">
        <v>1.1965940598848499</v>
      </c>
      <c r="E42" s="4">
        <f t="shared" si="3"/>
        <v>0.80063341331992299</v>
      </c>
      <c r="F42" s="4">
        <f t="shared" si="4"/>
        <v>1.7883806999940479</v>
      </c>
      <c r="G42" s="4">
        <v>0.381334433048864</v>
      </c>
      <c r="H42" s="4">
        <f t="shared" si="5"/>
        <v>0.41869397781589662</v>
      </c>
    </row>
    <row r="43" spans="1:8">
      <c r="A43" s="9" t="s">
        <v>297</v>
      </c>
      <c r="B43" s="4">
        <v>8.8306795792759796E-2</v>
      </c>
      <c r="C43" s="4">
        <v>9.8477830291183704E-2</v>
      </c>
      <c r="D43" s="4">
        <v>1.0923231907859901</v>
      </c>
      <c r="E43" s="4">
        <f t="shared" si="3"/>
        <v>0.90058587828547165</v>
      </c>
      <c r="F43" s="4">
        <f t="shared" si="4"/>
        <v>1.3248819261972373</v>
      </c>
      <c r="G43" s="4">
        <v>0.36986966918671998</v>
      </c>
      <c r="H43" s="4">
        <f t="shared" si="5"/>
        <v>0.43195128113371056</v>
      </c>
    </row>
    <row r="44" spans="1:8">
      <c r="A44" s="9" t="s">
        <v>273</v>
      </c>
      <c r="B44" s="4">
        <v>-0.161499429048368</v>
      </c>
      <c r="C44" s="4">
        <v>0.17749184991551001</v>
      </c>
      <c r="D44" s="4">
        <v>0.85086701726914704</v>
      </c>
      <c r="E44" s="4">
        <f t="shared" si="3"/>
        <v>0.60086592558531815</v>
      </c>
      <c r="F44" s="4">
        <f t="shared" si="4"/>
        <v>1.204885566395288</v>
      </c>
      <c r="G44" s="4">
        <v>0.36287645383024603</v>
      </c>
      <c r="H44" s="4">
        <f t="shared" si="5"/>
        <v>0.44024121119695281</v>
      </c>
    </row>
    <row r="45" spans="1:8">
      <c r="A45" s="9" t="s">
        <v>279</v>
      </c>
      <c r="B45" s="4">
        <v>-0.13892842616176601</v>
      </c>
      <c r="C45" s="4">
        <v>0.15196541717679499</v>
      </c>
      <c r="D45" s="4">
        <v>0.87029031624744801</v>
      </c>
      <c r="E45" s="4">
        <f t="shared" si="3"/>
        <v>0.64611314477313819</v>
      </c>
      <c r="F45" s="4">
        <f t="shared" si="4"/>
        <v>1.1722486079741057</v>
      </c>
      <c r="G45" s="4">
        <v>0.36060608839618202</v>
      </c>
      <c r="H45" s="4">
        <f t="shared" si="5"/>
        <v>0.44296694501643524</v>
      </c>
    </row>
    <row r="46" spans="1:8">
      <c r="A46" s="9" t="s">
        <v>391</v>
      </c>
      <c r="B46" s="4">
        <v>-0.20810601612806801</v>
      </c>
      <c r="C46" s="4">
        <v>0.22244711489290001</v>
      </c>
      <c r="D46" s="4">
        <v>0.81212093423092402</v>
      </c>
      <c r="E46" s="4">
        <f t="shared" si="3"/>
        <v>0.52513371093735151</v>
      </c>
      <c r="F46" s="4">
        <f t="shared" si="4"/>
        <v>1.2559475769301582</v>
      </c>
      <c r="G46" s="4">
        <v>0.34951507567436202</v>
      </c>
      <c r="H46" s="4">
        <f t="shared" si="5"/>
        <v>0.45653408703995352</v>
      </c>
    </row>
    <row r="47" spans="1:8">
      <c r="A47" s="9" t="s">
        <v>306</v>
      </c>
      <c r="B47" s="4">
        <v>-0.17416212433419401</v>
      </c>
      <c r="C47" s="4">
        <v>0.18601117348318599</v>
      </c>
      <c r="D47" s="4">
        <v>0.84016067612608403</v>
      </c>
      <c r="E47" s="4">
        <f t="shared" si="3"/>
        <v>0.58348062981033566</v>
      </c>
      <c r="F47" s="4">
        <f t="shared" si="4"/>
        <v>1.2097573178017691</v>
      </c>
      <c r="G47" s="4">
        <v>0.34911912837575698</v>
      </c>
      <c r="H47" s="4">
        <f t="shared" si="5"/>
        <v>0.45702635536670511</v>
      </c>
    </row>
    <row r="48" spans="1:8">
      <c r="A48" s="9" t="s">
        <v>409</v>
      </c>
      <c r="B48" s="4">
        <v>-0.289015114993111</v>
      </c>
      <c r="C48" s="4">
        <v>0.30195846571141599</v>
      </c>
      <c r="D48" s="4">
        <v>0.74900088417390498</v>
      </c>
      <c r="E48" s="4">
        <f t="shared" si="3"/>
        <v>0.41442895938717483</v>
      </c>
      <c r="F48" s="4">
        <f t="shared" si="4"/>
        <v>1.3536754895769298</v>
      </c>
      <c r="G48" s="4">
        <v>0.33849895446315897</v>
      </c>
      <c r="H48" s="4">
        <f t="shared" si="5"/>
        <v>0.47044266840153093</v>
      </c>
    </row>
    <row r="49" spans="1:8">
      <c r="A49" s="9" t="s">
        <v>397</v>
      </c>
      <c r="B49" s="4">
        <v>0.133753542658645</v>
      </c>
      <c r="C49" s="4">
        <v>0.13853126063755899</v>
      </c>
      <c r="D49" s="4">
        <v>1.1431110568128799</v>
      </c>
      <c r="E49" s="4">
        <f t="shared" si="3"/>
        <v>0.87130104691456534</v>
      </c>
      <c r="F49" s="4">
        <f t="shared" si="4"/>
        <v>1.4997145852574501</v>
      </c>
      <c r="G49" s="4">
        <v>0.33428861587430703</v>
      </c>
      <c r="H49" s="4">
        <f t="shared" si="5"/>
        <v>0.47587841295919125</v>
      </c>
    </row>
    <row r="50" spans="1:8">
      <c r="A50" s="9" t="s">
        <v>324</v>
      </c>
      <c r="B50" s="4">
        <v>0.215211502003435</v>
      </c>
      <c r="C50" s="4">
        <v>0.21304165444377199</v>
      </c>
      <c r="D50" s="4">
        <v>1.24012415797464</v>
      </c>
      <c r="E50" s="4">
        <f t="shared" si="3"/>
        <v>0.81680887982847239</v>
      </c>
      <c r="F50" s="4">
        <f t="shared" si="4"/>
        <v>1.8828246915181266</v>
      </c>
      <c r="G50" s="4">
        <v>0.31240662324981899</v>
      </c>
      <c r="H50" s="4">
        <f t="shared" si="5"/>
        <v>0.50527976733520752</v>
      </c>
    </row>
    <row r="51" spans="1:8">
      <c r="A51" s="9" t="s">
        <v>406</v>
      </c>
      <c r="B51" s="4">
        <v>-0.27301327168563699</v>
      </c>
      <c r="C51" s="4">
        <v>0.26008062651531599</v>
      </c>
      <c r="D51" s="4">
        <v>0.76108268671174495</v>
      </c>
      <c r="E51" s="4">
        <f t="shared" si="3"/>
        <v>0.4571373895613724</v>
      </c>
      <c r="F51" s="4">
        <f t="shared" si="4"/>
        <v>1.2671176526780297</v>
      </c>
      <c r="G51" s="4">
        <v>0.29384432566673202</v>
      </c>
      <c r="H51" s="4">
        <f t="shared" si="5"/>
        <v>0.53188269138967281</v>
      </c>
    </row>
    <row r="52" spans="1:8">
      <c r="A52" s="9" t="s">
        <v>272</v>
      </c>
      <c r="B52" s="4">
        <v>0.205776173732936</v>
      </c>
      <c r="C52" s="4">
        <v>0.194739059949295</v>
      </c>
      <c r="D52" s="4">
        <v>1.2284782075293801</v>
      </c>
      <c r="E52" s="4">
        <f t="shared" si="3"/>
        <v>0.83869146310408904</v>
      </c>
      <c r="F52" s="4">
        <f t="shared" si="4"/>
        <v>1.7994206126637282</v>
      </c>
      <c r="G52" s="4">
        <v>0.29065928772272398</v>
      </c>
      <c r="H52" s="4">
        <f t="shared" si="5"/>
        <v>0.53661579504620349</v>
      </c>
    </row>
    <row r="53" spans="1:8">
      <c r="A53" s="9" t="s">
        <v>421</v>
      </c>
      <c r="B53" s="4">
        <v>0.17294841766706301</v>
      </c>
      <c r="C53" s="4">
        <v>0.15641067590932001</v>
      </c>
      <c r="D53" s="4">
        <v>1.18880478217839</v>
      </c>
      <c r="E53" s="4">
        <f t="shared" si="3"/>
        <v>0.87492552799002576</v>
      </c>
      <c r="F53" s="4">
        <f t="shared" si="4"/>
        <v>1.6152881187235408</v>
      </c>
      <c r="G53" s="4">
        <v>0.26884218031611301</v>
      </c>
      <c r="H53" s="4">
        <f t="shared" si="5"/>
        <v>0.5705025911189856</v>
      </c>
    </row>
    <row r="54" spans="1:8">
      <c r="A54" s="9" t="s">
        <v>302</v>
      </c>
      <c r="B54" s="4">
        <v>-0.37788585817419201</v>
      </c>
      <c r="C54" s="4">
        <v>0.32942822210218398</v>
      </c>
      <c r="D54" s="4">
        <v>0.68530871859019904</v>
      </c>
      <c r="E54" s="4">
        <f t="shared" si="3"/>
        <v>0.35931164559331497</v>
      </c>
      <c r="F54" s="4">
        <f t="shared" si="4"/>
        <v>1.3070771446893468</v>
      </c>
      <c r="G54" s="4">
        <v>0.251341868704758</v>
      </c>
      <c r="H54" s="4">
        <f t="shared" si="5"/>
        <v>0.59973516030173624</v>
      </c>
    </row>
    <row r="55" spans="1:8">
      <c r="A55" s="9" t="s">
        <v>256</v>
      </c>
      <c r="B55" s="4">
        <v>0.121294926047653</v>
      </c>
      <c r="C55" s="4">
        <v>0.103194010970555</v>
      </c>
      <c r="D55" s="4">
        <v>1.12895782234153</v>
      </c>
      <c r="E55" s="4">
        <f t="shared" si="3"/>
        <v>0.92222565942373558</v>
      </c>
      <c r="F55" s="4">
        <f t="shared" si="4"/>
        <v>1.3820324251469491</v>
      </c>
      <c r="G55" s="4">
        <v>0.23983206692692999</v>
      </c>
      <c r="H55" s="4">
        <f t="shared" si="5"/>
        <v>0.62009274968441819</v>
      </c>
    </row>
    <row r="56" spans="1:8">
      <c r="A56" s="9" t="s">
        <v>175</v>
      </c>
      <c r="B56" s="4">
        <v>7.3873049125692203E-2</v>
      </c>
      <c r="C56" s="4">
        <v>6.2775162958672096E-2</v>
      </c>
      <c r="D56" s="4">
        <v>1.0766701126076299</v>
      </c>
      <c r="E56" s="4">
        <f t="shared" si="3"/>
        <v>0.95202282344301425</v>
      </c>
      <c r="F56" s="4">
        <f t="shared" si="4"/>
        <v>1.2176373326746346</v>
      </c>
      <c r="G56" s="4">
        <v>0.23928019281992399</v>
      </c>
      <c r="H56" s="4">
        <f t="shared" si="5"/>
        <v>0.62109325000768423</v>
      </c>
    </row>
    <row r="57" spans="1:8">
      <c r="A57" s="9" t="s">
        <v>213</v>
      </c>
      <c r="B57" s="4">
        <v>0.175653944338274</v>
      </c>
      <c r="C57" s="4">
        <v>0.117752549608882</v>
      </c>
      <c r="D57" s="4">
        <v>1.19202548010091</v>
      </c>
      <c r="E57" s="4">
        <f t="shared" si="3"/>
        <v>0.94635165289832057</v>
      </c>
      <c r="F57" s="4">
        <f t="shared" si="4"/>
        <v>1.5014764763796258</v>
      </c>
      <c r="G57" s="4">
        <v>0.13577231647417001</v>
      </c>
      <c r="H57" s="4">
        <f t="shared" si="5"/>
        <v>0.86718877223614388</v>
      </c>
    </row>
    <row r="58" spans="1:8">
      <c r="A58" s="9" t="s">
        <v>221</v>
      </c>
      <c r="B58" s="4">
        <v>-0.100982880324333</v>
      </c>
      <c r="C58" s="4">
        <v>6.6420033601856193E-2</v>
      </c>
      <c r="D58" s="4">
        <v>0.90394850805867599</v>
      </c>
      <c r="E58" s="4">
        <f t="shared" si="3"/>
        <v>0.79360760020669885</v>
      </c>
      <c r="F58" s="4">
        <f t="shared" si="4"/>
        <v>1.0296308969428754</v>
      </c>
      <c r="G58" s="4">
        <v>0.12841856271449401</v>
      </c>
      <c r="H58" s="4">
        <f t="shared" si="5"/>
        <v>0.89137219510054955</v>
      </c>
    </row>
    <row r="59" spans="1:8">
      <c r="A59" s="9" t="s">
        <v>191</v>
      </c>
      <c r="B59" s="4">
        <v>-0.21194521758964799</v>
      </c>
      <c r="C59" s="4">
        <v>0.13184918762522099</v>
      </c>
      <c r="D59" s="4">
        <v>0.80900901581644102</v>
      </c>
      <c r="E59" s="4">
        <f t="shared" si="3"/>
        <v>0.6247712942994077</v>
      </c>
      <c r="F59" s="4">
        <f t="shared" si="4"/>
        <v>1.0475762789425376</v>
      </c>
      <c r="G59" s="4">
        <v>0.107948638677338</v>
      </c>
      <c r="H59" s="4">
        <f t="shared" si="5"/>
        <v>0.9667828301120388</v>
      </c>
    </row>
    <row r="60" spans="1:8">
      <c r="A60" s="9" t="s">
        <v>395</v>
      </c>
      <c r="B60" s="4">
        <v>0.10227977633303301</v>
      </c>
      <c r="C60" s="4">
        <v>6.1989666695288402E-2</v>
      </c>
      <c r="D60" s="4">
        <v>1.1076933347590601</v>
      </c>
      <c r="E60" s="4">
        <f t="shared" si="3"/>
        <v>0.98096355557250081</v>
      </c>
      <c r="F60" s="4">
        <f t="shared" si="4"/>
        <v>1.2507952175181125</v>
      </c>
      <c r="G60" s="4">
        <v>9.8953407920712305E-2</v>
      </c>
      <c r="H60" s="4">
        <f t="shared" si="5"/>
        <v>1.0045692442501692</v>
      </c>
    </row>
    <row r="61" spans="1:8">
      <c r="A61" s="9" t="s">
        <v>281</v>
      </c>
      <c r="B61" s="4">
        <v>0.30047897080007702</v>
      </c>
      <c r="C61" s="4">
        <v>0.18210052495863899</v>
      </c>
      <c r="D61" s="4">
        <v>1.3505055053913799</v>
      </c>
      <c r="E61" s="4">
        <f t="shared" si="3"/>
        <v>0.94512502550405419</v>
      </c>
      <c r="F61" s="4">
        <f t="shared" si="4"/>
        <v>1.9297606886662668</v>
      </c>
      <c r="G61" s="4">
        <v>9.8928218226782702E-2</v>
      </c>
      <c r="H61" s="4">
        <f t="shared" si="5"/>
        <v>1.004679812829441</v>
      </c>
    </row>
    <row r="62" spans="1:8">
      <c r="A62" s="9" t="s">
        <v>387</v>
      </c>
      <c r="B62" s="4">
        <v>0.34578748552448801</v>
      </c>
      <c r="C62" s="4">
        <v>0.20783587619701999</v>
      </c>
      <c r="D62" s="4">
        <v>1.4131022792161601</v>
      </c>
      <c r="E62" s="4">
        <f t="shared" si="3"/>
        <v>0.94028634118615873</v>
      </c>
      <c r="F62" s="4">
        <f t="shared" si="4"/>
        <v>2.1236701673310456</v>
      </c>
      <c r="G62" s="4">
        <v>9.6161874034965594E-2</v>
      </c>
      <c r="H62" s="4">
        <f t="shared" si="5"/>
        <v>1.016997081581833</v>
      </c>
    </row>
    <row r="63" spans="1:8">
      <c r="A63" s="9" t="s">
        <v>407</v>
      </c>
      <c r="B63" s="4">
        <v>-0.16469391787509599</v>
      </c>
      <c r="C63" s="4">
        <v>9.8391426683300698E-2</v>
      </c>
      <c r="D63" s="4">
        <v>0.84815326891660703</v>
      </c>
      <c r="E63" s="4">
        <f t="shared" si="3"/>
        <v>0.69939394334706551</v>
      </c>
      <c r="F63" s="4">
        <f t="shared" si="4"/>
        <v>1.0285533273726835</v>
      </c>
      <c r="G63" s="4">
        <v>9.41572291887455E-2</v>
      </c>
      <c r="H63" s="4">
        <f t="shared" si="5"/>
        <v>1.0261463301746452</v>
      </c>
    </row>
    <row r="64" spans="1:8">
      <c r="A64" s="9" t="s">
        <v>283</v>
      </c>
      <c r="B64" s="4">
        <v>0.411878712081789</v>
      </c>
      <c r="C64" s="4">
        <v>0.243349689040398</v>
      </c>
      <c r="D64" s="4">
        <v>1.5096513227580799</v>
      </c>
      <c r="E64" s="4">
        <f t="shared" si="3"/>
        <v>0.9369862433540137</v>
      </c>
      <c r="F64" s="4">
        <f t="shared" si="4"/>
        <v>2.4323165174199328</v>
      </c>
      <c r="G64" s="4">
        <v>9.0543350224532901E-2</v>
      </c>
      <c r="H64" s="4">
        <f t="shared" si="5"/>
        <v>1.0431434400692923</v>
      </c>
    </row>
    <row r="65" spans="1:8">
      <c r="A65" s="9" t="s">
        <v>236</v>
      </c>
      <c r="B65" s="4">
        <v>0.15080897283276001</v>
      </c>
      <c r="C65" s="4">
        <v>8.8233373761337497E-2</v>
      </c>
      <c r="D65" s="4">
        <v>1.16277451534304</v>
      </c>
      <c r="E65" s="4">
        <f t="shared" si="3"/>
        <v>0.97811459819884283</v>
      </c>
      <c r="F65" s="4">
        <f t="shared" si="4"/>
        <v>1.3822966920450581</v>
      </c>
      <c r="G65" s="4">
        <v>8.7412879704205901E-2</v>
      </c>
      <c r="H65" s="4">
        <f t="shared" si="5"/>
        <v>1.0584245722585459</v>
      </c>
    </row>
    <row r="66" spans="1:8">
      <c r="A66" s="9" t="s">
        <v>444</v>
      </c>
      <c r="B66" s="4">
        <v>-0.36909871840842301</v>
      </c>
      <c r="C66" s="4">
        <v>0.213594135998559</v>
      </c>
      <c r="D66" s="4">
        <v>0.69135715740321702</v>
      </c>
      <c r="E66" s="4">
        <f t="shared" si="3"/>
        <v>0.45487017747912101</v>
      </c>
      <c r="F66" s="4">
        <f t="shared" si="4"/>
        <v>1.0507937050117913</v>
      </c>
      <c r="G66" s="4">
        <v>8.3981466505588506E-2</v>
      </c>
      <c r="H66" s="4">
        <f t="shared" si="5"/>
        <v>1.0758165458718834</v>
      </c>
    </row>
    <row r="67" spans="1:8">
      <c r="A67" s="9" t="s">
        <v>307</v>
      </c>
      <c r="B67" s="4">
        <v>0.31220875658258102</v>
      </c>
      <c r="C67" s="4">
        <v>0.17977647785765899</v>
      </c>
      <c r="D67" s="4">
        <v>1.36643991658459</v>
      </c>
      <c r="E67" s="4">
        <f t="shared" si="3"/>
        <v>0.96064231510548392</v>
      </c>
      <c r="F67" s="4">
        <f t="shared" si="4"/>
        <v>1.9436558397187371</v>
      </c>
      <c r="G67" s="4">
        <v>8.2449030838516402E-2</v>
      </c>
      <c r="H67" s="4">
        <f t="shared" si="5"/>
        <v>1.0838144449795373</v>
      </c>
    </row>
    <row r="68" spans="1:8">
      <c r="A68" s="9" t="s">
        <v>190</v>
      </c>
      <c r="B68" s="4">
        <v>0.24306924974667801</v>
      </c>
      <c r="C68" s="4">
        <v>0.13367803561129299</v>
      </c>
      <c r="D68" s="4">
        <v>1.2751569253550601</v>
      </c>
      <c r="E68" s="4">
        <f t="shared" ref="E68:E73" si="6">EXP(LN(D68) - 1.96*C68)</f>
        <v>0.98123852909172204</v>
      </c>
      <c r="F68" s="4">
        <f t="shared" ref="F68:F73" si="7">EXP(LN(D68)+1.96*C68)</f>
        <v>1.6571151010408158</v>
      </c>
      <c r="G68" s="4">
        <v>6.9015461628971805E-2</v>
      </c>
      <c r="H68" s="4">
        <f t="shared" ref="H68:H73" si="8">-LOG(G68)</f>
        <v>1.1610536027712468</v>
      </c>
    </row>
    <row r="69" spans="1:8">
      <c r="A69" s="9" t="s">
        <v>183</v>
      </c>
      <c r="B69" s="4">
        <v>0.25848305258807602</v>
      </c>
      <c r="C69" s="4">
        <v>0.14077358630846301</v>
      </c>
      <c r="D69" s="4">
        <v>1.2949642033751201</v>
      </c>
      <c r="E69" s="4">
        <f t="shared" si="6"/>
        <v>0.98271790204555909</v>
      </c>
      <c r="F69" s="4">
        <f t="shared" si="7"/>
        <v>1.7064228549539704</v>
      </c>
      <c r="G69" s="4">
        <v>6.6333760976800604E-2</v>
      </c>
      <c r="H69" s="4">
        <f t="shared" si="8"/>
        <v>1.178265378471774</v>
      </c>
    </row>
    <row r="70" spans="1:8">
      <c r="A70" s="9" t="s">
        <v>264</v>
      </c>
      <c r="B70" s="4">
        <v>-0.24966797278450201</v>
      </c>
      <c r="C70" s="4">
        <v>0.124845056793373</v>
      </c>
      <c r="D70" s="4">
        <v>0.77905940905989302</v>
      </c>
      <c r="E70" s="4">
        <f t="shared" si="6"/>
        <v>0.60995854441503683</v>
      </c>
      <c r="F70" s="4">
        <f t="shared" si="7"/>
        <v>0.99504067678371788</v>
      </c>
      <c r="G70" s="4">
        <v>4.5519417483408799E-2</v>
      </c>
      <c r="H70" s="4">
        <f t="shared" si="8"/>
        <v>1.3418033042878512</v>
      </c>
    </row>
    <row r="71" spans="1:8">
      <c r="A71" s="9" t="s">
        <v>203</v>
      </c>
      <c r="B71" s="4">
        <v>-0.265952047627937</v>
      </c>
      <c r="C71" s="4">
        <v>0.12872366835629501</v>
      </c>
      <c r="D71" s="4">
        <v>0.76647588095642505</v>
      </c>
      <c r="E71" s="4">
        <f t="shared" si="6"/>
        <v>0.59556160919845214</v>
      </c>
      <c r="F71" s="4">
        <f t="shared" si="7"/>
        <v>0.98643913075358591</v>
      </c>
      <c r="G71" s="4">
        <v>3.88219158112285E-2</v>
      </c>
      <c r="H71" s="4">
        <f t="shared" si="8"/>
        <v>1.4109230365490248</v>
      </c>
    </row>
    <row r="72" spans="1:8">
      <c r="A72" s="9" t="s">
        <v>468</v>
      </c>
      <c r="B72" s="4">
        <v>-0.15315646283957099</v>
      </c>
      <c r="C72" s="4">
        <v>5.9878622352494103E-2</v>
      </c>
      <c r="D72" s="4">
        <v>0.85799546690162498</v>
      </c>
      <c r="E72" s="4">
        <f t="shared" si="6"/>
        <v>0.76298373686435395</v>
      </c>
      <c r="F72" s="4">
        <f t="shared" si="7"/>
        <v>0.96483867958854541</v>
      </c>
      <c r="G72" s="4">
        <v>1.05342105470015E-2</v>
      </c>
      <c r="H72" s="4">
        <f t="shared" si="8"/>
        <v>1.977398005658894</v>
      </c>
    </row>
    <row r="73" spans="1:8">
      <c r="A73" s="9" t="s">
        <v>229</v>
      </c>
      <c r="B73" s="4">
        <v>-0.18474099508845501</v>
      </c>
      <c r="C73" s="4">
        <v>7.1263877341763898E-2</v>
      </c>
      <c r="D73" s="4">
        <v>0.83131957182276695</v>
      </c>
      <c r="E73" s="4">
        <f t="shared" si="6"/>
        <v>0.72294784621203234</v>
      </c>
      <c r="F73" s="4">
        <f t="shared" si="7"/>
        <v>0.95593649544243764</v>
      </c>
      <c r="G73" s="4">
        <v>9.5322418117282405E-3</v>
      </c>
      <c r="H73" s="4">
        <f t="shared" si="8"/>
        <v>2.0208049491028377</v>
      </c>
    </row>
  </sheetData>
  <autoFilter ref="A3:T3" xr:uid="{92FB725C-1095-B24F-8839-F5AA6EB9602E}">
    <sortState xmlns:xlrd2="http://schemas.microsoft.com/office/spreadsheetml/2017/richdata2" ref="A4:T73">
      <sortCondition ref="H3:H73"/>
    </sortState>
  </autoFilter>
  <pageMargins left="0.7" right="0.7" top="0.75" bottom="0.75" header="0.3" footer="0.3"/>
  <pageSetup orientation="portrait" horizontalDpi="0" verticalDpi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877B77-69A8-9E4B-9216-C5025E6272C2}">
  <dimension ref="A1:E7"/>
  <sheetViews>
    <sheetView workbookViewId="0"/>
  </sheetViews>
  <sheetFormatPr baseColWidth="10" defaultColWidth="11.1640625" defaultRowHeight="16"/>
  <cols>
    <col min="1" max="1" width="41.6640625" customWidth="1"/>
    <col min="2" max="2" width="16.83203125" customWidth="1"/>
    <col min="3" max="3" width="15.83203125" customWidth="1"/>
    <col min="4" max="4" width="16.33203125" customWidth="1"/>
    <col min="5" max="5" width="14.83203125" customWidth="1"/>
  </cols>
  <sheetData>
    <row r="1" spans="1:5" ht="39" customHeight="1">
      <c r="A1" s="13" t="s">
        <v>1190</v>
      </c>
      <c r="B1" s="26"/>
      <c r="C1" s="26"/>
      <c r="D1" s="26"/>
      <c r="E1" s="26"/>
    </row>
    <row r="2" spans="1:5">
      <c r="A2" s="26"/>
      <c r="B2" s="26"/>
      <c r="C2" s="26"/>
      <c r="D2" s="26"/>
      <c r="E2" s="26"/>
    </row>
    <row r="3" spans="1:5">
      <c r="A3" s="27" t="s">
        <v>121</v>
      </c>
      <c r="B3" s="48" t="s">
        <v>156</v>
      </c>
      <c r="C3" s="49" t="s">
        <v>157</v>
      </c>
      <c r="D3" s="49" t="s">
        <v>158</v>
      </c>
      <c r="E3" s="48" t="s">
        <v>159</v>
      </c>
    </row>
    <row r="4" spans="1:5">
      <c r="A4" s="12" t="s">
        <v>1894</v>
      </c>
      <c r="B4" s="19">
        <v>0.91557259999999996</v>
      </c>
      <c r="C4" s="19">
        <v>0.87961829999999996</v>
      </c>
      <c r="D4" s="19">
        <v>0.95303199999999999</v>
      </c>
      <c r="E4" s="57">
        <v>1.60699E-5</v>
      </c>
    </row>
    <row r="5" spans="1:5">
      <c r="A5" s="12" t="s">
        <v>864</v>
      </c>
      <c r="B5" s="19">
        <v>0.77550439999999998</v>
      </c>
      <c r="C5" s="19">
        <v>0.66304459999999998</v>
      </c>
      <c r="D5" s="19">
        <v>0.90682750000000001</v>
      </c>
      <c r="E5" s="57">
        <v>1.4489259999999999E-3</v>
      </c>
    </row>
    <row r="6" spans="1:5">
      <c r="A6" s="12" t="s">
        <v>1895</v>
      </c>
      <c r="B6" s="19">
        <v>0.73181759999999996</v>
      </c>
      <c r="C6" s="19">
        <v>0.50629599999999997</v>
      </c>
      <c r="D6" s="19">
        <v>1.050516</v>
      </c>
      <c r="E6" s="57">
        <v>9.2651883000000004E-2</v>
      </c>
    </row>
    <row r="7" spans="1:5">
      <c r="A7" s="12" t="s">
        <v>1896</v>
      </c>
      <c r="B7" s="19">
        <v>0.80351030000000001</v>
      </c>
      <c r="C7" s="19">
        <v>0.53917190000000004</v>
      </c>
      <c r="D7" s="19">
        <v>1.1927566000000001</v>
      </c>
      <c r="E7" s="57">
        <v>0.27840240100000002</v>
      </c>
    </row>
  </sheetData>
  <pageMargins left="0.7" right="0.7" top="0.75" bottom="0.75" header="0.3" footer="0.3"/>
  <pageSetup orientation="portrait" horizontalDpi="0" verticalDpi="0"/>
  <tableParts count="1">
    <tablePart r:id="rId1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3CE737-66F9-0043-B694-D0A112C01702}">
  <dimension ref="A1:E11"/>
  <sheetViews>
    <sheetView workbookViewId="0"/>
  </sheetViews>
  <sheetFormatPr baseColWidth="10" defaultColWidth="10.83203125" defaultRowHeight="16"/>
  <cols>
    <col min="1" max="1" width="31.83203125" style="10" customWidth="1"/>
    <col min="2" max="2" width="18.6640625" style="10" customWidth="1"/>
    <col min="3" max="3" width="14.1640625" style="10" customWidth="1"/>
    <col min="4" max="4" width="12.1640625" style="10" customWidth="1"/>
    <col min="5" max="5" width="15.1640625" style="10" customWidth="1"/>
    <col min="6" max="16384" width="10.83203125" style="10"/>
  </cols>
  <sheetData>
    <row r="1" spans="1:5" customFormat="1">
      <c r="A1" s="13" t="s">
        <v>1904</v>
      </c>
      <c r="B1" s="26"/>
      <c r="C1" s="26"/>
      <c r="D1" s="26"/>
      <c r="E1" s="26"/>
    </row>
    <row r="2" spans="1:5">
      <c r="A2" s="11"/>
      <c r="B2" s="11"/>
      <c r="C2" s="11"/>
      <c r="D2" s="11"/>
      <c r="E2" s="11"/>
    </row>
    <row r="3" spans="1:5">
      <c r="A3" s="3" t="s">
        <v>149</v>
      </c>
      <c r="B3" s="48" t="s">
        <v>156</v>
      </c>
      <c r="C3" s="49" t="s">
        <v>157</v>
      </c>
      <c r="D3" s="49" t="s">
        <v>158</v>
      </c>
      <c r="E3" s="48" t="s">
        <v>159</v>
      </c>
    </row>
    <row r="4" spans="1:5">
      <c r="A4" s="12" t="s">
        <v>865</v>
      </c>
      <c r="B4" s="4">
        <v>1.0767249999999999</v>
      </c>
      <c r="C4" s="4">
        <v>1.0300098</v>
      </c>
      <c r="D4" s="4">
        <v>1.1256292999999999</v>
      </c>
      <c r="E4" s="4">
        <v>1.0974299999999999E-3</v>
      </c>
    </row>
    <row r="5" spans="1:5">
      <c r="A5" s="12" t="s">
        <v>51</v>
      </c>
      <c r="B5" s="4">
        <v>0.85419299999999998</v>
      </c>
      <c r="C5" s="4">
        <v>0.82053830000000005</v>
      </c>
      <c r="D5" s="4">
        <v>0.88923209999999997</v>
      </c>
      <c r="E5" s="6">
        <v>1.5413199999999999E-14</v>
      </c>
    </row>
    <row r="6" spans="1:5">
      <c r="A6" s="12" t="s">
        <v>866</v>
      </c>
      <c r="B6" s="4">
        <v>0.86310900000000002</v>
      </c>
      <c r="C6" s="4">
        <v>0.82994089999999998</v>
      </c>
      <c r="D6" s="4">
        <v>0.89758420000000005</v>
      </c>
      <c r="E6" s="6">
        <v>1.7695200000000001E-13</v>
      </c>
    </row>
    <row r="7" spans="1:5">
      <c r="A7" s="12" t="s">
        <v>867</v>
      </c>
      <c r="B7" s="4">
        <v>0.86862300000000003</v>
      </c>
      <c r="C7" s="4">
        <v>0.83493189999999995</v>
      </c>
      <c r="D7" s="4">
        <v>0.90364929999999999</v>
      </c>
      <c r="E7" s="6">
        <v>2.9367699999999998E-12</v>
      </c>
    </row>
    <row r="8" spans="1:5">
      <c r="A8" s="12" t="s">
        <v>868</v>
      </c>
      <c r="B8" s="4">
        <v>0.87212800000000001</v>
      </c>
      <c r="C8" s="4">
        <v>0.8343197</v>
      </c>
      <c r="D8" s="4">
        <v>0.91167569999999998</v>
      </c>
      <c r="E8" s="6">
        <v>1.45938E-9</v>
      </c>
    </row>
    <row r="9" spans="1:5">
      <c r="A9" s="12" t="s">
        <v>869</v>
      </c>
      <c r="B9" s="4">
        <v>0.85722900000000002</v>
      </c>
      <c r="C9" s="4">
        <v>0.7706807</v>
      </c>
      <c r="D9" s="4">
        <v>0.95383899999999999</v>
      </c>
      <c r="E9" s="4">
        <v>4.6153130000000002E-3</v>
      </c>
    </row>
    <row r="10" spans="1:5">
      <c r="A10" s="12" t="s">
        <v>870</v>
      </c>
      <c r="B10" s="4">
        <v>0.71490200000000004</v>
      </c>
      <c r="C10" s="4">
        <v>0.64737849999999997</v>
      </c>
      <c r="D10" s="4">
        <v>0.78953419999999996</v>
      </c>
      <c r="E10" s="6">
        <v>3.3956100000000002E-11</v>
      </c>
    </row>
    <row r="11" spans="1:5">
      <c r="A11" s="12" t="s">
        <v>63</v>
      </c>
      <c r="B11" s="4">
        <v>0.99486399999999997</v>
      </c>
      <c r="C11" s="4">
        <v>0.91820449999999998</v>
      </c>
      <c r="D11" s="4">
        <v>1.0782484000000001</v>
      </c>
      <c r="E11" s="4">
        <v>0.90001220000000004</v>
      </c>
    </row>
  </sheetData>
  <pageMargins left="0.7" right="0.7" top="0.75" bottom="0.75" header="0.3" footer="0.3"/>
  <pageSetup orientation="portrait" horizontalDpi="0" verticalDpi="0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CDB8F6-249A-FD4B-B2A5-EF0032B1C579}">
  <sheetPr>
    <pageSetUpPr fitToPage="1"/>
  </sheetPr>
  <dimension ref="A1:G36"/>
  <sheetViews>
    <sheetView workbookViewId="0">
      <selection activeCell="A12" sqref="A12"/>
    </sheetView>
  </sheetViews>
  <sheetFormatPr baseColWidth="10" defaultColWidth="10.83203125" defaultRowHeight="16"/>
  <cols>
    <col min="1" max="1" width="30.83203125" style="10" customWidth="1"/>
    <col min="2" max="2" width="22.6640625" style="10" customWidth="1"/>
    <col min="3" max="3" width="22.5" style="10" customWidth="1"/>
    <col min="4" max="4" width="25" style="10" customWidth="1"/>
    <col min="5" max="5" width="13.5" style="10" customWidth="1"/>
    <col min="6" max="6" width="15.33203125" style="10" customWidth="1"/>
    <col min="7" max="7" width="18.6640625" style="10" customWidth="1"/>
    <col min="8" max="16384" width="10.83203125" style="10"/>
  </cols>
  <sheetData>
    <row r="1" spans="1:7">
      <c r="A1" s="31" t="s">
        <v>1886</v>
      </c>
    </row>
    <row r="2" spans="1:7">
      <c r="A2" s="11"/>
      <c r="B2" s="11"/>
      <c r="C2" s="11"/>
      <c r="D2" s="11"/>
      <c r="E2" s="11"/>
      <c r="F2" s="11"/>
      <c r="G2" s="11"/>
    </row>
    <row r="3" spans="1:7">
      <c r="A3" s="4"/>
      <c r="B3" s="4"/>
      <c r="C3" s="4"/>
      <c r="D3" s="4"/>
      <c r="E3" s="4"/>
      <c r="F3" s="4"/>
      <c r="G3" s="4"/>
    </row>
    <row r="4" spans="1:7">
      <c r="A4" s="4"/>
      <c r="B4" s="4"/>
      <c r="C4" s="4"/>
      <c r="D4" s="4"/>
      <c r="E4" s="4"/>
      <c r="F4" s="4"/>
      <c r="G4" s="4"/>
    </row>
    <row r="5" spans="1:7">
      <c r="A5" s="36" t="s">
        <v>88</v>
      </c>
      <c r="B5" s="3" t="s">
        <v>89</v>
      </c>
      <c r="C5" s="3" t="s">
        <v>90</v>
      </c>
      <c r="D5" s="3" t="s">
        <v>91</v>
      </c>
      <c r="E5" s="3" t="s">
        <v>92</v>
      </c>
      <c r="F5" s="3" t="s">
        <v>93</v>
      </c>
      <c r="G5" s="3" t="s">
        <v>94</v>
      </c>
    </row>
    <row r="6" spans="1:7">
      <c r="A6" s="3" t="s">
        <v>95</v>
      </c>
      <c r="B6" s="4" t="s">
        <v>96</v>
      </c>
      <c r="C6" s="4" t="s">
        <v>97</v>
      </c>
      <c r="D6" s="4" t="s">
        <v>98</v>
      </c>
      <c r="E6" s="4" t="s">
        <v>99</v>
      </c>
      <c r="F6" s="4" t="s">
        <v>100</v>
      </c>
      <c r="G6" s="4" t="s">
        <v>101</v>
      </c>
    </row>
    <row r="7" spans="1:7">
      <c r="A7" s="3" t="s">
        <v>102</v>
      </c>
      <c r="B7" s="4" t="s">
        <v>103</v>
      </c>
      <c r="C7" s="4" t="s">
        <v>104</v>
      </c>
      <c r="D7" s="4" t="s">
        <v>105</v>
      </c>
      <c r="E7" s="4" t="s">
        <v>106</v>
      </c>
      <c r="F7" s="4" t="s">
        <v>107</v>
      </c>
      <c r="G7" s="4" t="s">
        <v>108</v>
      </c>
    </row>
    <row r="8" spans="1:7">
      <c r="A8" s="3" t="s">
        <v>109</v>
      </c>
      <c r="B8" s="4">
        <v>39</v>
      </c>
      <c r="C8" s="4">
        <v>39</v>
      </c>
      <c r="D8" s="4">
        <v>38</v>
      </c>
      <c r="E8" s="4">
        <v>39</v>
      </c>
      <c r="F8" s="4">
        <v>39</v>
      </c>
      <c r="G8" s="4">
        <v>40</v>
      </c>
    </row>
    <row r="9" spans="1:7">
      <c r="A9" s="3" t="s">
        <v>110</v>
      </c>
      <c r="B9" s="4">
        <v>50535</v>
      </c>
      <c r="C9" s="4" t="s">
        <v>111</v>
      </c>
      <c r="D9" s="4" t="s">
        <v>112</v>
      </c>
      <c r="E9" s="4" t="s">
        <v>113</v>
      </c>
      <c r="F9" s="4" t="s">
        <v>114</v>
      </c>
      <c r="G9" s="4" t="s">
        <v>115</v>
      </c>
    </row>
    <row r="10" spans="1:7">
      <c r="A10" s="3"/>
      <c r="B10" s="4"/>
      <c r="C10" s="4"/>
      <c r="D10" s="4"/>
      <c r="E10" s="4"/>
      <c r="F10" s="4"/>
      <c r="G10" s="4"/>
    </row>
    <row r="11" spans="1:7">
      <c r="A11" s="11"/>
      <c r="B11" s="11"/>
      <c r="C11" s="11"/>
      <c r="D11" s="11"/>
      <c r="E11" s="11"/>
      <c r="F11" s="11"/>
      <c r="G11" s="11"/>
    </row>
    <row r="12" spans="1:7" s="31" customFormat="1">
      <c r="A12" s="13" t="s">
        <v>116</v>
      </c>
      <c r="B12" s="13"/>
      <c r="C12" s="13"/>
      <c r="D12" s="13"/>
      <c r="E12" s="13"/>
      <c r="F12" s="13"/>
      <c r="G12" s="13"/>
    </row>
    <row r="13" spans="1:7">
      <c r="A13" s="11"/>
      <c r="B13" s="11"/>
      <c r="C13" s="11"/>
      <c r="D13" s="11"/>
      <c r="E13" s="11"/>
      <c r="F13" s="11"/>
      <c r="G13" s="11"/>
    </row>
    <row r="14" spans="1:7">
      <c r="A14" s="11"/>
      <c r="B14" s="11"/>
      <c r="C14" s="11"/>
      <c r="D14" s="11"/>
      <c r="E14" s="11"/>
      <c r="F14" s="11"/>
      <c r="G14" s="11"/>
    </row>
    <row r="15" spans="1:7">
      <c r="A15" s="4" t="s">
        <v>117</v>
      </c>
      <c r="B15" s="4" t="s">
        <v>118</v>
      </c>
      <c r="C15" s="4" t="s">
        <v>119</v>
      </c>
      <c r="D15" s="36" t="s">
        <v>120</v>
      </c>
      <c r="E15" s="11"/>
      <c r="F15" s="11"/>
      <c r="G15" s="11"/>
    </row>
    <row r="16" spans="1:7">
      <c r="A16" s="4" t="s">
        <v>121</v>
      </c>
      <c r="B16" s="4" t="s">
        <v>121</v>
      </c>
      <c r="C16" s="3" t="s">
        <v>122</v>
      </c>
      <c r="D16" s="3" t="s">
        <v>123</v>
      </c>
      <c r="E16" s="11"/>
      <c r="F16" s="11"/>
      <c r="G16" s="11"/>
    </row>
    <row r="17" spans="1:7">
      <c r="A17" s="3" t="s">
        <v>1889</v>
      </c>
      <c r="B17" s="4">
        <v>940</v>
      </c>
      <c r="C17" s="4" t="s">
        <v>124</v>
      </c>
      <c r="D17" s="4" t="s">
        <v>125</v>
      </c>
      <c r="E17" s="11"/>
      <c r="F17" s="11"/>
      <c r="G17" s="11"/>
    </row>
    <row r="18" spans="1:7">
      <c r="A18" s="3" t="s">
        <v>126</v>
      </c>
      <c r="B18" s="4">
        <v>2176</v>
      </c>
      <c r="C18" s="4" t="s">
        <v>127</v>
      </c>
      <c r="D18" s="4" t="s">
        <v>128</v>
      </c>
      <c r="E18" s="11"/>
      <c r="F18" s="11"/>
      <c r="G18" s="11"/>
    </row>
    <row r="19" spans="1:7">
      <c r="A19" s="3" t="s">
        <v>1890</v>
      </c>
      <c r="B19" s="4">
        <v>50535</v>
      </c>
      <c r="C19" s="4" t="s">
        <v>129</v>
      </c>
      <c r="D19" s="4" t="s">
        <v>130</v>
      </c>
      <c r="E19" s="11"/>
      <c r="F19" s="11"/>
      <c r="G19" s="11"/>
    </row>
    <row r="20" spans="1:7">
      <c r="A20" s="3" t="s">
        <v>131</v>
      </c>
      <c r="B20" s="4">
        <v>4287</v>
      </c>
      <c r="C20" s="4" t="s">
        <v>132</v>
      </c>
      <c r="D20" s="4" t="s">
        <v>133</v>
      </c>
      <c r="E20" s="11"/>
      <c r="F20" s="11"/>
      <c r="G20" s="11"/>
    </row>
    <row r="21" spans="1:7">
      <c r="A21" s="11"/>
      <c r="B21" s="11"/>
      <c r="C21" s="11"/>
      <c r="D21" s="11"/>
      <c r="E21" s="11"/>
    </row>
    <row r="22" spans="1:7">
      <c r="A22" s="10" t="s">
        <v>134</v>
      </c>
      <c r="B22" s="11"/>
      <c r="C22" s="11"/>
      <c r="D22" s="11"/>
      <c r="E22" s="11"/>
      <c r="F22" s="11"/>
      <c r="G22" s="11"/>
    </row>
    <row r="23" spans="1:7">
      <c r="A23" s="76"/>
      <c r="B23" s="11"/>
      <c r="C23" s="11"/>
      <c r="D23" s="11"/>
      <c r="E23" s="11"/>
      <c r="F23" s="11"/>
      <c r="G23" s="11"/>
    </row>
    <row r="24" spans="1:7">
      <c r="A24" s="11"/>
      <c r="B24" s="11"/>
      <c r="C24" s="11"/>
      <c r="D24" s="11"/>
      <c r="E24" s="11"/>
      <c r="F24" s="11"/>
      <c r="G24" s="11"/>
    </row>
    <row r="25" spans="1:7">
      <c r="A25" s="11"/>
      <c r="B25" s="11"/>
      <c r="C25" s="11"/>
      <c r="D25" s="11"/>
      <c r="E25" s="11"/>
      <c r="F25" s="11"/>
      <c r="G25" s="11"/>
    </row>
    <row r="26" spans="1:7">
      <c r="A26" s="11"/>
      <c r="B26" s="11"/>
      <c r="C26" s="11"/>
      <c r="D26" s="11"/>
      <c r="E26" s="11"/>
      <c r="F26" s="11"/>
      <c r="G26" s="11"/>
    </row>
    <row r="27" spans="1:7">
      <c r="A27" s="11"/>
      <c r="B27" s="11"/>
      <c r="C27" s="11"/>
      <c r="D27" s="11"/>
      <c r="E27" s="11"/>
      <c r="F27" s="11"/>
      <c r="G27" s="11"/>
    </row>
    <row r="28" spans="1:7">
      <c r="A28" s="11"/>
      <c r="B28" s="11"/>
      <c r="C28" s="11"/>
      <c r="D28" s="11"/>
      <c r="E28" s="11"/>
      <c r="F28" s="11"/>
      <c r="G28" s="11"/>
    </row>
    <row r="29" spans="1:7">
      <c r="A29" s="11"/>
      <c r="B29" s="11"/>
      <c r="C29" s="11"/>
      <c r="D29" s="11"/>
      <c r="E29" s="11"/>
      <c r="F29" s="11"/>
      <c r="G29" s="11"/>
    </row>
    <row r="30" spans="1:7">
      <c r="A30" s="11"/>
      <c r="B30" s="11"/>
      <c r="C30" s="11"/>
      <c r="D30" s="11"/>
      <c r="E30" s="11"/>
      <c r="F30" s="11"/>
      <c r="G30" s="11"/>
    </row>
    <row r="31" spans="1:7">
      <c r="A31" s="11"/>
      <c r="B31" s="11"/>
      <c r="C31" s="11"/>
      <c r="D31" s="11"/>
      <c r="E31" s="11"/>
      <c r="F31" s="11"/>
      <c r="G31" s="11"/>
    </row>
    <row r="32" spans="1:7">
      <c r="A32" s="11"/>
      <c r="B32" s="11"/>
      <c r="C32" s="11"/>
      <c r="D32" s="11"/>
      <c r="E32" s="11"/>
      <c r="F32" s="11"/>
      <c r="G32" s="11"/>
    </row>
    <row r="33" spans="1:7">
      <c r="A33" s="11"/>
      <c r="B33" s="11"/>
      <c r="C33" s="11"/>
      <c r="D33" s="11"/>
      <c r="E33" s="11"/>
      <c r="F33" s="11"/>
      <c r="G33" s="11"/>
    </row>
    <row r="34" spans="1:7">
      <c r="A34" s="11"/>
      <c r="B34" s="11"/>
      <c r="C34" s="11"/>
      <c r="D34" s="11"/>
      <c r="E34" s="11"/>
      <c r="F34" s="11"/>
      <c r="G34" s="11"/>
    </row>
    <row r="35" spans="1:7">
      <c r="E35" s="11"/>
      <c r="F35" s="11"/>
      <c r="G35" s="11"/>
    </row>
    <row r="36" spans="1:7">
      <c r="E36" s="11"/>
      <c r="F36" s="11"/>
      <c r="G36" s="11"/>
    </row>
  </sheetData>
  <pageMargins left="0.7" right="0.7" top="0.75" bottom="0.75" header="0.3" footer="0.3"/>
  <pageSetup scale="77" orientation="landscape" horizontalDpi="0" verticalDpi="0"/>
  <tableParts count="2">
    <tablePart r:id="rId1"/>
    <tablePart r:id="rId2"/>
  </tablePart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C1A4AB-BEE2-D64B-BFE6-76505A415EC8}">
  <dimension ref="A1:F101"/>
  <sheetViews>
    <sheetView workbookViewId="0"/>
  </sheetViews>
  <sheetFormatPr baseColWidth="10" defaultRowHeight="16"/>
  <cols>
    <col min="1" max="1" width="37.83203125" style="31" customWidth="1"/>
    <col min="2" max="2" width="41.33203125" style="10" customWidth="1"/>
    <col min="3" max="3" width="12.33203125" style="36" customWidth="1"/>
    <col min="4" max="4" width="11" style="36" customWidth="1"/>
    <col min="5" max="5" width="9" style="36" customWidth="1"/>
    <col min="6" max="6" width="13" style="36" customWidth="1"/>
    <col min="7" max="7" width="25.6640625" style="10" customWidth="1"/>
    <col min="8" max="8" width="24" style="10" customWidth="1"/>
    <col min="9" max="9" width="73.5" style="10" customWidth="1"/>
    <col min="10" max="11" width="10.83203125" style="10"/>
    <col min="12" max="12" width="25" style="10" customWidth="1"/>
    <col min="13" max="14" width="10.83203125" style="10"/>
    <col min="15" max="15" width="35" style="10" customWidth="1"/>
    <col min="16" max="16" width="32.1640625" style="10" customWidth="1"/>
    <col min="17" max="16384" width="10.83203125" style="10"/>
  </cols>
  <sheetData>
    <row r="1" spans="1:6">
      <c r="A1" s="31" t="s">
        <v>1897</v>
      </c>
      <c r="C1" s="10"/>
      <c r="D1" s="10"/>
      <c r="E1" s="10"/>
    </row>
    <row r="2" spans="1:6">
      <c r="C2" s="10"/>
      <c r="D2" s="10"/>
      <c r="E2" s="10"/>
    </row>
    <row r="3" spans="1:6">
      <c r="A3" s="112" t="s">
        <v>1172</v>
      </c>
      <c r="B3" s="112" t="s">
        <v>149</v>
      </c>
      <c r="C3" s="58" t="s">
        <v>1174</v>
      </c>
      <c r="D3" s="58" t="s">
        <v>1175</v>
      </c>
      <c r="E3" s="58" t="s">
        <v>1176</v>
      </c>
      <c r="F3" s="58" t="s">
        <v>1177</v>
      </c>
    </row>
    <row r="4" spans="1:6">
      <c r="A4" s="13" t="s">
        <v>1178</v>
      </c>
      <c r="B4" s="13" t="s">
        <v>841</v>
      </c>
      <c r="C4" s="19">
        <v>0.67921780619074101</v>
      </c>
      <c r="D4" s="19">
        <v>0.637045037772343</v>
      </c>
      <c r="E4" s="19">
        <v>0.72373874354646295</v>
      </c>
      <c r="F4" s="6">
        <v>1.4187209178028701E-32</v>
      </c>
    </row>
    <row r="5" spans="1:6">
      <c r="A5" s="13" t="s">
        <v>1178</v>
      </c>
      <c r="B5" s="13" t="s">
        <v>839</v>
      </c>
      <c r="C5" s="19">
        <v>1.25296365970563</v>
      </c>
      <c r="D5" s="19">
        <v>1.1883519766848101</v>
      </c>
      <c r="E5" s="19">
        <v>1.3209332750609299</v>
      </c>
      <c r="F5" s="6">
        <v>6.3856330117637304E-17</v>
      </c>
    </row>
    <row r="6" spans="1:6">
      <c r="A6" s="13" t="s">
        <v>1178</v>
      </c>
      <c r="B6" s="13" t="s">
        <v>53</v>
      </c>
      <c r="C6" s="19">
        <v>1.50380666847498</v>
      </c>
      <c r="D6" s="19">
        <v>1.4272173216863999</v>
      </c>
      <c r="E6" s="19">
        <v>1.58469512605521</v>
      </c>
      <c r="F6" s="6">
        <v>1.02411776783824E-52</v>
      </c>
    </row>
    <row r="7" spans="1:6">
      <c r="A7" s="13" t="s">
        <v>1178</v>
      </c>
      <c r="B7" s="13" t="s">
        <v>55</v>
      </c>
      <c r="C7" s="19">
        <v>1.4935843607068</v>
      </c>
      <c r="D7" s="19">
        <v>1.41622883781211</v>
      </c>
      <c r="E7" s="19">
        <v>1.57543612107901</v>
      </c>
      <c r="F7" s="6">
        <v>2.5784518449382799E-49</v>
      </c>
    </row>
    <row r="8" spans="1:6">
      <c r="A8" s="13" t="s">
        <v>1178</v>
      </c>
      <c r="B8" s="13" t="s">
        <v>57</v>
      </c>
      <c r="C8" s="19">
        <v>1.4905858011300499</v>
      </c>
      <c r="D8" s="19">
        <v>1.40946715364349</v>
      </c>
      <c r="E8" s="19">
        <v>1.5760001784412601</v>
      </c>
      <c r="F8" s="6">
        <v>1.3260296577657201E-44</v>
      </c>
    </row>
    <row r="9" spans="1:6">
      <c r="A9" s="13" t="s">
        <v>1178</v>
      </c>
      <c r="B9" s="13" t="s">
        <v>59</v>
      </c>
      <c r="C9" s="19">
        <v>1.75663322272685</v>
      </c>
      <c r="D9" s="19">
        <v>1.55780924290238</v>
      </c>
      <c r="E9" s="19">
        <v>1.9761072034677201</v>
      </c>
      <c r="F9" s="6">
        <v>1.57283550816203E-20</v>
      </c>
    </row>
    <row r="10" spans="1:6">
      <c r="A10" s="13" t="s">
        <v>1178</v>
      </c>
      <c r="B10" s="13" t="s">
        <v>61</v>
      </c>
      <c r="C10" s="19">
        <v>1.4974036522932299</v>
      </c>
      <c r="D10" s="19">
        <v>1.3316063040739701</v>
      </c>
      <c r="E10" s="19">
        <v>1.67982675400393</v>
      </c>
      <c r="F10" s="6">
        <v>9.4533644661604893E-12</v>
      </c>
    </row>
    <row r="11" spans="1:6">
      <c r="A11" s="86" t="s">
        <v>1178</v>
      </c>
      <c r="B11" s="86" t="s">
        <v>840</v>
      </c>
      <c r="C11" s="113">
        <v>1.6006164970049299</v>
      </c>
      <c r="D11" s="113">
        <v>1.4558396375388301</v>
      </c>
      <c r="E11" s="113">
        <v>1.7572402361119099</v>
      </c>
      <c r="F11" s="114">
        <v>1.1128715269884201E-22</v>
      </c>
    </row>
    <row r="12" spans="1:6">
      <c r="A12" s="13"/>
      <c r="B12" s="11"/>
      <c r="C12" s="19"/>
      <c r="D12" s="19"/>
      <c r="E12" s="19"/>
      <c r="F12" s="6"/>
    </row>
    <row r="13" spans="1:6">
      <c r="A13" s="13" t="s">
        <v>1179</v>
      </c>
      <c r="B13" s="13" t="s">
        <v>841</v>
      </c>
      <c r="C13" s="19">
        <v>0.64544103443081602</v>
      </c>
      <c r="D13" s="19">
        <v>0.60901531130603304</v>
      </c>
      <c r="E13" s="19">
        <v>0.68372422527881904</v>
      </c>
      <c r="F13" s="6">
        <v>8.98715912251516E-50</v>
      </c>
    </row>
    <row r="14" spans="1:6">
      <c r="A14" s="13" t="s">
        <v>1179</v>
      </c>
      <c r="B14" s="13" t="s">
        <v>839</v>
      </c>
      <c r="C14" s="19">
        <v>1.3237676293354099</v>
      </c>
      <c r="D14" s="19">
        <v>1.26199897303036</v>
      </c>
      <c r="E14" s="19">
        <v>1.3884580164759599</v>
      </c>
      <c r="F14" s="6">
        <v>1.1288298458226E-30</v>
      </c>
    </row>
    <row r="15" spans="1:6">
      <c r="A15" s="13" t="s">
        <v>1179</v>
      </c>
      <c r="B15" s="13" t="s">
        <v>53</v>
      </c>
      <c r="C15" s="19">
        <v>1.5530857927599799</v>
      </c>
      <c r="D15" s="19">
        <v>1.4814128668378801</v>
      </c>
      <c r="E15" s="19">
        <v>1.62837512211165</v>
      </c>
      <c r="F15" s="6">
        <v>2.2493643665827199E-74</v>
      </c>
    </row>
    <row r="16" spans="1:6">
      <c r="A16" s="13" t="s">
        <v>1179</v>
      </c>
      <c r="B16" s="13" t="s">
        <v>55</v>
      </c>
      <c r="C16" s="19">
        <v>1.5762419252062101</v>
      </c>
      <c r="D16" s="19">
        <v>1.50216722731109</v>
      </c>
      <c r="E16" s="19">
        <v>1.65419256199139</v>
      </c>
      <c r="F16" s="6">
        <v>1.9441336062491499E-76</v>
      </c>
    </row>
    <row r="17" spans="1:6">
      <c r="A17" s="13" t="s">
        <v>1179</v>
      </c>
      <c r="B17" s="13" t="s">
        <v>57</v>
      </c>
      <c r="C17" s="19">
        <v>1.50642037314924</v>
      </c>
      <c r="D17" s="19">
        <v>1.43189658567378</v>
      </c>
      <c r="E17" s="19">
        <v>1.58456312906714</v>
      </c>
      <c r="F17" s="6">
        <v>1.3121628210353101E-56</v>
      </c>
    </row>
    <row r="18" spans="1:6">
      <c r="A18" s="13" t="s">
        <v>1179</v>
      </c>
      <c r="B18" s="13" t="s">
        <v>59</v>
      </c>
      <c r="C18" s="19">
        <v>1.5728743274766499</v>
      </c>
      <c r="D18" s="19">
        <v>1.4033379762557701</v>
      </c>
      <c r="E18" s="19">
        <v>1.75958890272089</v>
      </c>
      <c r="F18" s="6">
        <v>4.1711727088710696E-15</v>
      </c>
    </row>
    <row r="19" spans="1:6">
      <c r="A19" s="13" t="s">
        <v>1179</v>
      </c>
      <c r="B19" s="13" t="s">
        <v>61</v>
      </c>
      <c r="C19" s="19">
        <v>1.47889361848159</v>
      </c>
      <c r="D19" s="19">
        <v>1.3280792230323599</v>
      </c>
      <c r="E19" s="19">
        <v>1.6441221676470701</v>
      </c>
      <c r="F19" s="6">
        <v>6.6292109970998898E-13</v>
      </c>
    </row>
    <row r="20" spans="1:6">
      <c r="A20" s="86" t="s">
        <v>1179</v>
      </c>
      <c r="B20" s="86" t="s">
        <v>840</v>
      </c>
      <c r="C20" s="113">
        <v>1.6052538878562701</v>
      </c>
      <c r="D20" s="113">
        <v>1.47208300057706</v>
      </c>
      <c r="E20" s="113">
        <v>1.7487690708336401</v>
      </c>
      <c r="F20" s="114">
        <v>4.6156615011125502E-27</v>
      </c>
    </row>
    <row r="21" spans="1:6">
      <c r="A21" s="13"/>
      <c r="B21" s="11"/>
      <c r="C21" s="19"/>
      <c r="D21" s="19"/>
      <c r="E21" s="19"/>
      <c r="F21" s="6"/>
    </row>
    <row r="22" spans="1:6">
      <c r="A22" s="13" t="s">
        <v>1180</v>
      </c>
      <c r="B22" s="13" t="s">
        <v>841</v>
      </c>
      <c r="C22" s="19">
        <v>0.71590436903604004</v>
      </c>
      <c r="D22" s="19">
        <v>0.67522521191406204</v>
      </c>
      <c r="E22" s="19">
        <v>0.758690416021364</v>
      </c>
      <c r="F22" s="6">
        <v>2.5558639689513101E-29</v>
      </c>
    </row>
    <row r="23" spans="1:6">
      <c r="A23" s="13" t="s">
        <v>1180</v>
      </c>
      <c r="B23" s="13" t="s">
        <v>839</v>
      </c>
      <c r="C23" s="19">
        <v>1.26564141858281</v>
      </c>
      <c r="D23" s="19">
        <v>1.2042486444842599</v>
      </c>
      <c r="E23" s="19">
        <v>1.3300354263924501</v>
      </c>
      <c r="F23" s="6">
        <v>1.4686089118682099E-20</v>
      </c>
    </row>
    <row r="24" spans="1:6">
      <c r="A24" s="13" t="s">
        <v>1180</v>
      </c>
      <c r="B24" s="13" t="s">
        <v>53</v>
      </c>
      <c r="C24" s="19">
        <v>1.4201395977433899</v>
      </c>
      <c r="D24" s="19">
        <v>1.3526841824523099</v>
      </c>
      <c r="E24" s="19">
        <v>1.49107580420428</v>
      </c>
      <c r="F24" s="6">
        <v>3.0366412062239E-45</v>
      </c>
    </row>
    <row r="25" spans="1:6">
      <c r="A25" s="13" t="s">
        <v>1180</v>
      </c>
      <c r="B25" s="13" t="s">
        <v>55</v>
      </c>
      <c r="C25" s="19">
        <v>1.4100294095936801</v>
      </c>
      <c r="D25" s="19">
        <v>1.3421469483186499</v>
      </c>
      <c r="E25" s="19">
        <v>1.4815205303932899</v>
      </c>
      <c r="F25" s="6">
        <v>2.53097393455041E-42</v>
      </c>
    </row>
    <row r="26" spans="1:6">
      <c r="A26" s="13" t="s">
        <v>1180</v>
      </c>
      <c r="B26" s="13" t="s">
        <v>57</v>
      </c>
      <c r="C26" s="19">
        <v>1.49435857201734</v>
      </c>
      <c r="D26" s="19">
        <v>1.4175961750213399</v>
      </c>
      <c r="E26" s="19">
        <v>1.57497374105446</v>
      </c>
      <c r="F26" s="6">
        <v>1.3889837228877601E-50</v>
      </c>
    </row>
    <row r="27" spans="1:6">
      <c r="A27" s="13" t="s">
        <v>1180</v>
      </c>
      <c r="B27" s="13" t="s">
        <v>59</v>
      </c>
      <c r="C27" s="19">
        <v>1.6242260463624401</v>
      </c>
      <c r="D27" s="19">
        <v>1.4445070589739599</v>
      </c>
      <c r="E27" s="19">
        <v>1.82237871895839</v>
      </c>
      <c r="F27" s="6">
        <v>2.7400986275751601E-16</v>
      </c>
    </row>
    <row r="28" spans="1:6">
      <c r="A28" s="13" t="s">
        <v>1180</v>
      </c>
      <c r="B28" s="13" t="s">
        <v>61</v>
      </c>
      <c r="C28" s="19">
        <v>1.4541662269686699</v>
      </c>
      <c r="D28" s="19">
        <v>1.2987123569263199</v>
      </c>
      <c r="E28" s="19">
        <v>1.6248740026316399</v>
      </c>
      <c r="F28" s="6">
        <v>5.6569651108482298E-11</v>
      </c>
    </row>
    <row r="29" spans="1:6">
      <c r="A29" s="86" t="s">
        <v>1180</v>
      </c>
      <c r="B29" s="86" t="s">
        <v>840</v>
      </c>
      <c r="C29" s="113">
        <v>1.51367244026857</v>
      </c>
      <c r="D29" s="113">
        <v>1.3832722144924501</v>
      </c>
      <c r="E29" s="113">
        <v>1.65439241824038</v>
      </c>
      <c r="F29" s="114">
        <v>1.08306593489508E-19</v>
      </c>
    </row>
    <row r="30" spans="1:6">
      <c r="A30" s="13"/>
      <c r="B30" s="11"/>
      <c r="C30" s="19"/>
      <c r="D30" s="19"/>
      <c r="E30" s="19"/>
      <c r="F30" s="6"/>
    </row>
    <row r="31" spans="1:6">
      <c r="A31" s="13" t="s">
        <v>1181</v>
      </c>
      <c r="B31" s="13" t="s">
        <v>841</v>
      </c>
      <c r="C31" s="19">
        <v>0.74306860108084904</v>
      </c>
      <c r="D31" s="19">
        <v>0.69539583537033101</v>
      </c>
      <c r="E31" s="19">
        <v>0.79349920310285804</v>
      </c>
      <c r="F31" s="6">
        <v>1.1297547761062399E-18</v>
      </c>
    </row>
    <row r="32" spans="1:6">
      <c r="A32" s="13" t="s">
        <v>1181</v>
      </c>
      <c r="B32" s="13" t="s">
        <v>839</v>
      </c>
      <c r="C32" s="19">
        <v>1.2196222863056101</v>
      </c>
      <c r="D32" s="19">
        <v>1.15339808373603</v>
      </c>
      <c r="E32" s="19">
        <v>1.2894608134690499</v>
      </c>
      <c r="F32" s="6">
        <v>2.9614597289467699E-12</v>
      </c>
    </row>
    <row r="33" spans="1:6">
      <c r="A33" s="13" t="s">
        <v>1181</v>
      </c>
      <c r="B33" s="13" t="s">
        <v>53</v>
      </c>
      <c r="C33" s="19">
        <v>1.3799203327749801</v>
      </c>
      <c r="D33" s="19">
        <v>1.3063237733113</v>
      </c>
      <c r="E33" s="19">
        <v>1.4578226328928101</v>
      </c>
      <c r="F33" s="6">
        <v>1.2499637580438701E-30</v>
      </c>
    </row>
    <row r="34" spans="1:6">
      <c r="A34" s="13" t="s">
        <v>1181</v>
      </c>
      <c r="B34" s="13" t="s">
        <v>55</v>
      </c>
      <c r="C34" s="19">
        <v>1.3587178952025101</v>
      </c>
      <c r="D34" s="19">
        <v>1.2852276345411799</v>
      </c>
      <c r="E34" s="19">
        <v>1.4366491087930999</v>
      </c>
      <c r="F34" s="6">
        <v>3.8716301012857498E-27</v>
      </c>
    </row>
    <row r="35" spans="1:6">
      <c r="A35" s="13" t="s">
        <v>1181</v>
      </c>
      <c r="B35" s="13" t="s">
        <v>57</v>
      </c>
      <c r="C35" s="19">
        <v>1.36552692234911</v>
      </c>
      <c r="D35" s="19">
        <v>1.2864546717135099</v>
      </c>
      <c r="E35" s="19">
        <v>1.4490007208990801</v>
      </c>
      <c r="F35" s="6">
        <v>1.02137174823697E-24</v>
      </c>
    </row>
    <row r="36" spans="1:6">
      <c r="A36" s="13" t="s">
        <v>1181</v>
      </c>
      <c r="B36" s="13" t="s">
        <v>59</v>
      </c>
      <c r="C36" s="19">
        <v>1.61937029217769</v>
      </c>
      <c r="D36" s="19">
        <v>1.4244195643288899</v>
      </c>
      <c r="E36" s="19">
        <v>1.83535071203822</v>
      </c>
      <c r="F36" s="6">
        <v>8.8339235995323005E-14</v>
      </c>
    </row>
    <row r="37" spans="1:6">
      <c r="A37" s="13" t="s">
        <v>1181</v>
      </c>
      <c r="B37" s="13" t="s">
        <v>61</v>
      </c>
      <c r="C37" s="19">
        <v>1.39088512466619</v>
      </c>
      <c r="D37" s="19">
        <v>1.22566831737731</v>
      </c>
      <c r="E37" s="19">
        <v>1.5734878664318199</v>
      </c>
      <c r="F37" s="6">
        <v>2.2290745926141901E-7</v>
      </c>
    </row>
    <row r="38" spans="1:6">
      <c r="A38" s="86" t="s">
        <v>1181</v>
      </c>
      <c r="B38" s="86" t="s">
        <v>840</v>
      </c>
      <c r="C38" s="113">
        <v>1.3275551658715901</v>
      </c>
      <c r="D38" s="113">
        <v>1.1943052553418501</v>
      </c>
      <c r="E38" s="113">
        <v>1.4725118962072701</v>
      </c>
      <c r="F38" s="114">
        <v>1.1258582575763401E-7</v>
      </c>
    </row>
    <row r="39" spans="1:6">
      <c r="A39" s="13"/>
      <c r="B39" s="11"/>
      <c r="C39" s="19"/>
      <c r="D39" s="19"/>
      <c r="E39" s="19"/>
      <c r="F39" s="6"/>
    </row>
    <row r="40" spans="1:6">
      <c r="A40" s="13" t="s">
        <v>1182</v>
      </c>
      <c r="B40" s="13" t="s">
        <v>841</v>
      </c>
      <c r="C40" s="19">
        <v>0.74982878514554097</v>
      </c>
      <c r="D40" s="19">
        <v>0.67159762107570498</v>
      </c>
      <c r="E40" s="19">
        <v>0.83549179967978804</v>
      </c>
      <c r="F40" s="6">
        <v>2.3446577457327299E-7</v>
      </c>
    </row>
    <row r="41" spans="1:6">
      <c r="A41" s="13" t="s">
        <v>1182</v>
      </c>
      <c r="B41" s="13" t="s">
        <v>839</v>
      </c>
      <c r="C41" s="19">
        <v>1.26191507126808</v>
      </c>
      <c r="D41" s="19">
        <v>1.14986944275836</v>
      </c>
      <c r="E41" s="19">
        <v>1.38419953132544</v>
      </c>
      <c r="F41" s="6">
        <v>8.7737694872442205E-7</v>
      </c>
    </row>
    <row r="42" spans="1:6">
      <c r="A42" s="13" t="s">
        <v>1182</v>
      </c>
      <c r="B42" s="13" t="s">
        <v>53</v>
      </c>
      <c r="C42" s="19">
        <v>1.3367028386925099</v>
      </c>
      <c r="D42" s="19">
        <v>1.2204256638086299</v>
      </c>
      <c r="E42" s="19">
        <v>1.4644973310456399</v>
      </c>
      <c r="F42" s="6">
        <v>4.3565853404765901E-10</v>
      </c>
    </row>
    <row r="43" spans="1:6">
      <c r="A43" s="13" t="s">
        <v>1182</v>
      </c>
      <c r="B43" s="13" t="s">
        <v>55</v>
      </c>
      <c r="C43" s="19">
        <v>1.3448685896005299</v>
      </c>
      <c r="D43" s="19">
        <v>1.2263486256232301</v>
      </c>
      <c r="E43" s="19">
        <v>1.4755710297537701</v>
      </c>
      <c r="F43" s="6">
        <v>3.4080622133922899E-10</v>
      </c>
    </row>
    <row r="44" spans="1:6">
      <c r="A44" s="13" t="s">
        <v>1182</v>
      </c>
      <c r="B44" s="13" t="s">
        <v>57</v>
      </c>
      <c r="C44" s="19">
        <v>1.5355195160211801</v>
      </c>
      <c r="D44" s="19">
        <v>1.3929827376187101</v>
      </c>
      <c r="E44" s="19">
        <v>1.6910713615886599</v>
      </c>
      <c r="F44" s="6">
        <v>4.2860852268432598E-18</v>
      </c>
    </row>
    <row r="45" spans="1:6">
      <c r="A45" s="13" t="s">
        <v>1182</v>
      </c>
      <c r="B45" s="13" t="s">
        <v>59</v>
      </c>
      <c r="C45" s="19">
        <v>2.1195194525682002</v>
      </c>
      <c r="D45" s="19">
        <v>1.75222332849656</v>
      </c>
      <c r="E45" s="19">
        <v>2.54220210504677</v>
      </c>
      <c r="F45" s="6">
        <v>2.3948007076553599E-15</v>
      </c>
    </row>
    <row r="46" spans="1:6">
      <c r="A46" s="13" t="s">
        <v>1182</v>
      </c>
      <c r="B46" s="13" t="s">
        <v>61</v>
      </c>
      <c r="C46" s="19">
        <v>1.6621718825631699</v>
      </c>
      <c r="D46" s="19">
        <v>1.3614409612465901</v>
      </c>
      <c r="E46" s="19">
        <v>2.0099764959350099</v>
      </c>
      <c r="F46" s="6">
        <v>3.0970632345889401E-7</v>
      </c>
    </row>
    <row r="47" spans="1:6">
      <c r="A47" s="86" t="s">
        <v>1182</v>
      </c>
      <c r="B47" s="86" t="s">
        <v>840</v>
      </c>
      <c r="C47" s="113">
        <v>1.4317520684043801</v>
      </c>
      <c r="D47" s="113">
        <v>1.21148082325228</v>
      </c>
      <c r="E47" s="113">
        <v>1.6810752945624901</v>
      </c>
      <c r="F47" s="114">
        <v>1.7292813902303101E-5</v>
      </c>
    </row>
    <row r="48" spans="1:6">
      <c r="A48" s="13"/>
      <c r="B48" s="11"/>
      <c r="C48" s="19"/>
      <c r="D48" s="19"/>
      <c r="E48" s="19"/>
      <c r="F48" s="6"/>
    </row>
    <row r="49" spans="1:6">
      <c r="A49" s="13" t="s">
        <v>1183</v>
      </c>
      <c r="B49" s="13" t="s">
        <v>841</v>
      </c>
      <c r="C49" s="19">
        <v>0.64228178094616895</v>
      </c>
      <c r="D49" s="19">
        <v>0.57556050102694301</v>
      </c>
      <c r="E49" s="19">
        <v>0.71512631659023895</v>
      </c>
      <c r="F49" s="6">
        <v>1.2925573394367E-15</v>
      </c>
    </row>
    <row r="50" spans="1:6">
      <c r="A50" s="13" t="s">
        <v>1183</v>
      </c>
      <c r="B50" s="13" t="s">
        <v>839</v>
      </c>
      <c r="C50" s="19">
        <v>1.3251026286618599</v>
      </c>
      <c r="D50" s="19">
        <v>1.2163444044442</v>
      </c>
      <c r="E50" s="19">
        <v>1.4431542968628399</v>
      </c>
      <c r="F50" s="6">
        <v>1.0875072197830499E-10</v>
      </c>
    </row>
    <row r="51" spans="1:6">
      <c r="A51" s="13" t="s">
        <v>1183</v>
      </c>
      <c r="B51" s="13" t="s">
        <v>53</v>
      </c>
      <c r="C51" s="19">
        <v>1.5685964127685701</v>
      </c>
      <c r="D51" s="19">
        <v>1.43919149199742</v>
      </c>
      <c r="E51" s="19">
        <v>1.7104961536133101</v>
      </c>
      <c r="F51" s="6">
        <v>1.62316873728757E-24</v>
      </c>
    </row>
    <row r="52" spans="1:6">
      <c r="A52" s="13" t="s">
        <v>1183</v>
      </c>
      <c r="B52" s="13" t="s">
        <v>55</v>
      </c>
      <c r="C52" s="19">
        <v>1.58752413799254</v>
      </c>
      <c r="D52" s="19">
        <v>1.45361873507643</v>
      </c>
      <c r="E52" s="19">
        <v>1.73497936495397</v>
      </c>
      <c r="F52" s="6">
        <v>1.30530376120876E-24</v>
      </c>
    </row>
    <row r="53" spans="1:6">
      <c r="A53" s="13" t="s">
        <v>1183</v>
      </c>
      <c r="B53" s="13" t="s">
        <v>57</v>
      </c>
      <c r="C53" s="19">
        <v>1.6380959033954201</v>
      </c>
      <c r="D53" s="19">
        <v>1.49946859728802</v>
      </c>
      <c r="E53" s="19">
        <v>1.7884389667798499</v>
      </c>
      <c r="F53" s="6">
        <v>4.8147313028763996E-28</v>
      </c>
    </row>
    <row r="54" spans="1:6">
      <c r="A54" s="13" t="s">
        <v>1183</v>
      </c>
      <c r="B54" s="13" t="s">
        <v>59</v>
      </c>
      <c r="C54" s="19">
        <v>2.0385337993327601</v>
      </c>
      <c r="D54" s="19">
        <v>1.70775187956332</v>
      </c>
      <c r="E54" s="19">
        <v>2.4162037043466298</v>
      </c>
      <c r="F54" s="6">
        <v>8.2183732079646202E-16</v>
      </c>
    </row>
    <row r="55" spans="1:6">
      <c r="A55" s="13" t="s">
        <v>1183</v>
      </c>
      <c r="B55" s="13" t="s">
        <v>61</v>
      </c>
      <c r="C55" s="19">
        <v>1.7818760130317</v>
      </c>
      <c r="D55" s="19">
        <v>1.50098075314849</v>
      </c>
      <c r="E55" s="19">
        <v>2.1013395395824901</v>
      </c>
      <c r="F55" s="6">
        <v>1.6441058569734399E-11</v>
      </c>
    </row>
    <row r="56" spans="1:6">
      <c r="A56" s="86" t="s">
        <v>1183</v>
      </c>
      <c r="B56" s="86" t="s">
        <v>840</v>
      </c>
      <c r="C56" s="113">
        <v>1.7149474984003601</v>
      </c>
      <c r="D56" s="113">
        <v>1.48504978286866</v>
      </c>
      <c r="E56" s="113">
        <v>1.97159261520336</v>
      </c>
      <c r="F56" s="114">
        <v>8.3855342666628701E-14</v>
      </c>
    </row>
    <row r="57" spans="1:6">
      <c r="A57" s="13"/>
      <c r="B57" s="11"/>
      <c r="C57" s="19"/>
      <c r="D57" s="19"/>
      <c r="E57" s="19"/>
      <c r="F57" s="6"/>
    </row>
    <row r="58" spans="1:6">
      <c r="A58" s="13" t="s">
        <v>1184</v>
      </c>
      <c r="B58" s="13" t="s">
        <v>841</v>
      </c>
      <c r="C58" s="19">
        <v>0.67557915329366203</v>
      </c>
      <c r="D58" s="19">
        <v>0.625266037216896</v>
      </c>
      <c r="E58" s="19">
        <v>0.72921157533866399</v>
      </c>
      <c r="F58" s="6">
        <v>1.5596445565201E-23</v>
      </c>
    </row>
    <row r="59" spans="1:6">
      <c r="A59" s="13" t="s">
        <v>1184</v>
      </c>
      <c r="B59" s="13" t="s">
        <v>839</v>
      </c>
      <c r="C59" s="19">
        <v>1.2899522321424499</v>
      </c>
      <c r="D59" s="19">
        <v>1.21206537785372</v>
      </c>
      <c r="E59" s="19">
        <v>1.3726285021148901</v>
      </c>
      <c r="F59" s="6">
        <v>1.03086890734953E-15</v>
      </c>
    </row>
    <row r="60" spans="1:6">
      <c r="A60" s="13" t="s">
        <v>1184</v>
      </c>
      <c r="B60" s="13" t="s">
        <v>53</v>
      </c>
      <c r="C60" s="19">
        <v>1.4587363491762</v>
      </c>
      <c r="D60" s="19">
        <v>1.3711194023156901</v>
      </c>
      <c r="E60" s="19">
        <v>1.5522467285209101</v>
      </c>
      <c r="F60" s="6">
        <v>8.32802265896781E-33</v>
      </c>
    </row>
    <row r="61" spans="1:6">
      <c r="A61" s="13" t="s">
        <v>1184</v>
      </c>
      <c r="B61" s="13" t="s">
        <v>55</v>
      </c>
      <c r="C61" s="19">
        <v>1.45715703188478</v>
      </c>
      <c r="D61" s="19">
        <v>1.3680135308369901</v>
      </c>
      <c r="E61" s="19">
        <v>1.55253857277459</v>
      </c>
      <c r="F61" s="6">
        <v>1.9412078054452799E-31</v>
      </c>
    </row>
    <row r="62" spans="1:6">
      <c r="A62" s="13" t="s">
        <v>1184</v>
      </c>
      <c r="B62" s="13" t="s">
        <v>57</v>
      </c>
      <c r="C62" s="19">
        <v>1.4581520727877599</v>
      </c>
      <c r="D62" s="19">
        <v>1.3654397194171599</v>
      </c>
      <c r="E62" s="19">
        <v>1.5565887378626699</v>
      </c>
      <c r="F62" s="6">
        <v>1.55476905472972E-29</v>
      </c>
    </row>
    <row r="63" spans="1:6">
      <c r="A63" s="13" t="s">
        <v>1184</v>
      </c>
      <c r="B63" s="13" t="s">
        <v>59</v>
      </c>
      <c r="C63" s="19">
        <v>1.5274529335704801</v>
      </c>
      <c r="D63" s="19">
        <v>1.3218669797316001</v>
      </c>
      <c r="E63" s="19">
        <v>1.7573318122881201</v>
      </c>
      <c r="F63" s="6">
        <v>5.4121916048355603E-9</v>
      </c>
    </row>
    <row r="64" spans="1:6">
      <c r="A64" s="13" t="s">
        <v>1184</v>
      </c>
      <c r="B64" s="13" t="s">
        <v>61</v>
      </c>
      <c r="C64" s="19">
        <v>1.39317050610827</v>
      </c>
      <c r="D64" s="19">
        <v>1.2134335995385701</v>
      </c>
      <c r="E64" s="19">
        <v>1.5932073937070701</v>
      </c>
      <c r="F64" s="6">
        <v>1.7935127655514101E-6</v>
      </c>
    </row>
    <row r="65" spans="1:6">
      <c r="A65" s="86" t="s">
        <v>1184</v>
      </c>
      <c r="B65" s="86" t="s">
        <v>840</v>
      </c>
      <c r="C65" s="113">
        <v>1.4207198123235401</v>
      </c>
      <c r="D65" s="113">
        <v>1.26713858538602</v>
      </c>
      <c r="E65" s="113">
        <v>1.5887519302214299</v>
      </c>
      <c r="F65" s="114">
        <v>1.1470780392039899E-9</v>
      </c>
    </row>
    <row r="66" spans="1:6">
      <c r="A66" s="13"/>
      <c r="B66" s="11"/>
      <c r="C66" s="19"/>
      <c r="D66" s="19"/>
      <c r="E66" s="19"/>
      <c r="F66" s="6"/>
    </row>
    <row r="67" spans="1:6">
      <c r="A67" s="13" t="s">
        <v>1185</v>
      </c>
      <c r="B67" s="13" t="s">
        <v>841</v>
      </c>
      <c r="C67" s="19">
        <v>0.71846686511404501</v>
      </c>
      <c r="D67" s="19">
        <v>0.68941266999088702</v>
      </c>
      <c r="E67" s="19">
        <v>0.74868476387076199</v>
      </c>
      <c r="F67" s="6">
        <v>1.2056667624941299E-55</v>
      </c>
    </row>
    <row r="68" spans="1:6">
      <c r="A68" s="13" t="s">
        <v>1185</v>
      </c>
      <c r="B68" s="13" t="s">
        <v>839</v>
      </c>
      <c r="C68" s="19">
        <v>1.22189239384797</v>
      </c>
      <c r="D68" s="19">
        <v>1.1772362187761301</v>
      </c>
      <c r="E68" s="19">
        <v>1.2682364781786</v>
      </c>
      <c r="F68" s="6">
        <v>5.0549010354191801E-26</v>
      </c>
    </row>
    <row r="69" spans="1:6">
      <c r="A69" s="13" t="s">
        <v>1185</v>
      </c>
      <c r="B69" s="13" t="s">
        <v>53</v>
      </c>
      <c r="C69" s="19">
        <v>1.4260628306218299</v>
      </c>
      <c r="D69" s="19">
        <v>1.3758961691521201</v>
      </c>
      <c r="E69" s="19">
        <v>1.47808894037627</v>
      </c>
      <c r="F69" s="6">
        <v>5.3428923645529096E-84</v>
      </c>
    </row>
    <row r="70" spans="1:6">
      <c r="A70" s="13" t="s">
        <v>1185</v>
      </c>
      <c r="B70" s="13" t="s">
        <v>55</v>
      </c>
      <c r="C70" s="19">
        <v>1.3708233540744801</v>
      </c>
      <c r="D70" s="19">
        <v>1.3222662884205001</v>
      </c>
      <c r="E70" s="19">
        <v>1.4211983607734899</v>
      </c>
      <c r="F70" s="6">
        <v>8.0312035272056302E-66</v>
      </c>
    </row>
    <row r="71" spans="1:6">
      <c r="A71" s="13" t="s">
        <v>1185</v>
      </c>
      <c r="B71" s="13" t="s">
        <v>57</v>
      </c>
      <c r="C71" s="19">
        <v>1.3821185339923301</v>
      </c>
      <c r="D71" s="19">
        <v>1.3265682213255301</v>
      </c>
      <c r="E71" s="19">
        <v>1.4399897299076101</v>
      </c>
      <c r="F71" s="6">
        <v>6.1867427632878099E-54</v>
      </c>
    </row>
    <row r="72" spans="1:6">
      <c r="A72" s="13" t="s">
        <v>1185</v>
      </c>
      <c r="B72" s="13" t="s">
        <v>59</v>
      </c>
      <c r="C72" s="19">
        <v>1.3952581870507099</v>
      </c>
      <c r="D72" s="19">
        <v>1.2668746041861501</v>
      </c>
      <c r="E72" s="19">
        <v>1.53664686526011</v>
      </c>
      <c r="F72" s="6">
        <v>1.33799396802995E-11</v>
      </c>
    </row>
    <row r="73" spans="1:6">
      <c r="A73" s="13" t="s">
        <v>1185</v>
      </c>
      <c r="B73" s="13" t="s">
        <v>61</v>
      </c>
      <c r="C73" s="19">
        <v>1.30457968031643</v>
      </c>
      <c r="D73" s="19">
        <v>1.1901350893720299</v>
      </c>
      <c r="E73" s="19">
        <v>1.42992652340398</v>
      </c>
      <c r="F73" s="6">
        <v>1.35486321142436E-8</v>
      </c>
    </row>
    <row r="74" spans="1:6">
      <c r="A74" s="86" t="s">
        <v>1185</v>
      </c>
      <c r="B74" s="86" t="s">
        <v>840</v>
      </c>
      <c r="C74" s="113">
        <v>1.3384853252655</v>
      </c>
      <c r="D74" s="113">
        <v>1.24248767514137</v>
      </c>
      <c r="E74" s="113">
        <v>1.4418657577446501</v>
      </c>
      <c r="F74" s="114">
        <v>1.5939760558702101E-14</v>
      </c>
    </row>
    <row r="75" spans="1:6">
      <c r="A75" s="13"/>
      <c r="B75" s="11"/>
      <c r="C75" s="19"/>
      <c r="D75" s="19"/>
      <c r="E75" s="19"/>
      <c r="F75" s="6"/>
    </row>
    <row r="76" spans="1:6">
      <c r="A76" s="13" t="s">
        <v>1186</v>
      </c>
      <c r="B76" s="13" t="s">
        <v>841</v>
      </c>
      <c r="C76" s="19">
        <v>0.733007107097842</v>
      </c>
      <c r="D76" s="19">
        <v>0.69423423204732504</v>
      </c>
      <c r="E76" s="19">
        <v>0.773663490335884</v>
      </c>
      <c r="F76" s="6">
        <v>2.5985870063435298E-29</v>
      </c>
    </row>
    <row r="77" spans="1:6">
      <c r="A77" s="13" t="s">
        <v>1186</v>
      </c>
      <c r="B77" s="13" t="s">
        <v>839</v>
      </c>
      <c r="C77" s="19">
        <v>1.21712684008074</v>
      </c>
      <c r="D77" s="19">
        <v>1.1616792282466</v>
      </c>
      <c r="E77" s="19">
        <v>1.27511064105125</v>
      </c>
      <c r="F77" s="6">
        <v>1.3674149965169499E-16</v>
      </c>
    </row>
    <row r="78" spans="1:6">
      <c r="A78" s="13" t="s">
        <v>1186</v>
      </c>
      <c r="B78" s="13" t="s">
        <v>53</v>
      </c>
      <c r="C78" s="19">
        <v>1.36390453305929</v>
      </c>
      <c r="D78" s="19">
        <v>1.30331063829497</v>
      </c>
      <c r="E78" s="19">
        <v>1.42739445685545</v>
      </c>
      <c r="F78" s="6">
        <v>8.1932256351300605E-41</v>
      </c>
    </row>
    <row r="79" spans="1:6">
      <c r="A79" s="13" t="s">
        <v>1186</v>
      </c>
      <c r="B79" s="13" t="s">
        <v>55</v>
      </c>
      <c r="C79" s="19">
        <v>1.34909708550551</v>
      </c>
      <c r="D79" s="19">
        <v>1.28842406428228</v>
      </c>
      <c r="E79" s="19">
        <v>1.4127515062834199</v>
      </c>
      <c r="F79" s="6">
        <v>3.4498630892995799E-37</v>
      </c>
    </row>
    <row r="80" spans="1:6">
      <c r="A80" s="13" t="s">
        <v>1186</v>
      </c>
      <c r="B80" s="13" t="s">
        <v>57</v>
      </c>
      <c r="C80" s="19">
        <v>1.33838379804493</v>
      </c>
      <c r="D80" s="19">
        <v>1.27276133960909</v>
      </c>
      <c r="E80" s="19">
        <v>1.40712582475364</v>
      </c>
      <c r="F80" s="6">
        <v>4.9975200253091601E-30</v>
      </c>
    </row>
    <row r="81" spans="1:6">
      <c r="A81" s="13" t="s">
        <v>1186</v>
      </c>
      <c r="B81" s="13" t="s">
        <v>59</v>
      </c>
      <c r="C81" s="19">
        <v>1.49432468607687</v>
      </c>
      <c r="D81" s="19">
        <v>1.33544617647147</v>
      </c>
      <c r="E81" s="19">
        <v>1.66899770940513</v>
      </c>
      <c r="F81" s="6">
        <v>1.61988384934063E-12</v>
      </c>
    </row>
    <row r="82" spans="1:6">
      <c r="A82" s="13" t="s">
        <v>1186</v>
      </c>
      <c r="B82" s="13" t="s">
        <v>61</v>
      </c>
      <c r="C82" s="19">
        <v>1.1784749004119299</v>
      </c>
      <c r="D82" s="19">
        <v>1.0529281195908999</v>
      </c>
      <c r="E82" s="19">
        <v>1.3161961038318399</v>
      </c>
      <c r="F82" s="4">
        <v>3.9105971211151102E-3</v>
      </c>
    </row>
    <row r="83" spans="1:6">
      <c r="A83" s="86" t="s">
        <v>1186</v>
      </c>
      <c r="B83" s="86" t="s">
        <v>840</v>
      </c>
      <c r="C83" s="113">
        <v>1.2749908133507299</v>
      </c>
      <c r="D83" s="113">
        <v>1.16551683592962</v>
      </c>
      <c r="E83" s="113">
        <v>1.39302896275175</v>
      </c>
      <c r="F83" s="114">
        <v>9.2249610499213105E-8</v>
      </c>
    </row>
    <row r="84" spans="1:6">
      <c r="A84" s="13"/>
      <c r="B84" s="11"/>
      <c r="C84" s="19"/>
      <c r="D84" s="19"/>
      <c r="E84" s="19"/>
      <c r="F84" s="6"/>
    </row>
    <row r="85" spans="1:6">
      <c r="A85" s="13" t="s">
        <v>1187</v>
      </c>
      <c r="B85" s="13" t="s">
        <v>841</v>
      </c>
      <c r="C85" s="19">
        <v>0.56275285534043096</v>
      </c>
      <c r="D85" s="19">
        <v>0.51279685514558904</v>
      </c>
      <c r="E85" s="19">
        <v>0.61658087962435804</v>
      </c>
      <c r="F85" s="6">
        <v>2.1620541081550299E-34</v>
      </c>
    </row>
    <row r="86" spans="1:6">
      <c r="A86" s="13" t="s">
        <v>1187</v>
      </c>
      <c r="B86" s="13" t="s">
        <v>839</v>
      </c>
      <c r="C86" s="19">
        <v>1.3722702816602299</v>
      </c>
      <c r="D86" s="19">
        <v>1.2771544437181901</v>
      </c>
      <c r="E86" s="19">
        <v>1.4741628236956601</v>
      </c>
      <c r="F86" s="6">
        <v>5.2340644160114602E-18</v>
      </c>
    </row>
    <row r="87" spans="1:6">
      <c r="A87" s="13" t="s">
        <v>1187</v>
      </c>
      <c r="B87" s="13" t="s">
        <v>53</v>
      </c>
      <c r="C87" s="19">
        <v>1.6651619695195501</v>
      </c>
      <c r="D87" s="19">
        <v>1.5494458365157699</v>
      </c>
      <c r="E87" s="19">
        <v>1.79012576902062</v>
      </c>
      <c r="F87" s="6">
        <v>1.3673768155557999E-43</v>
      </c>
    </row>
    <row r="88" spans="1:6">
      <c r="A88" s="13" t="s">
        <v>1187</v>
      </c>
      <c r="B88" s="13" t="s">
        <v>55</v>
      </c>
      <c r="C88" s="19">
        <v>1.69855392139755</v>
      </c>
      <c r="D88" s="19">
        <v>1.5779250089453301</v>
      </c>
      <c r="E88" s="19">
        <v>1.82925962214156</v>
      </c>
      <c r="F88" s="6">
        <v>7.4993959141509101E-45</v>
      </c>
    </row>
    <row r="89" spans="1:6">
      <c r="A89" s="13" t="s">
        <v>1187</v>
      </c>
      <c r="B89" s="13" t="s">
        <v>57</v>
      </c>
      <c r="C89" s="19">
        <v>1.7303772362173899</v>
      </c>
      <c r="D89" s="19">
        <v>1.6066562448741499</v>
      </c>
      <c r="E89" s="19">
        <v>1.86288268820088</v>
      </c>
      <c r="F89" s="6">
        <v>8.1081746572042701E-48</v>
      </c>
    </row>
    <row r="90" spans="1:6">
      <c r="A90" s="13" t="s">
        <v>1187</v>
      </c>
      <c r="B90" s="13" t="s">
        <v>59</v>
      </c>
      <c r="C90" s="19">
        <v>2.0397388553635998</v>
      </c>
      <c r="D90" s="19">
        <v>1.7508272043233699</v>
      </c>
      <c r="E90" s="19">
        <v>2.3647909998889798</v>
      </c>
      <c r="F90" s="6">
        <v>1.4037595357573399E-20</v>
      </c>
    </row>
    <row r="91" spans="1:6">
      <c r="A91" s="13" t="s">
        <v>1187</v>
      </c>
      <c r="B91" s="13" t="s">
        <v>61</v>
      </c>
      <c r="C91" s="19">
        <v>1.7435678968386199</v>
      </c>
      <c r="D91" s="19">
        <v>1.5006934071253599</v>
      </c>
      <c r="E91" s="19">
        <v>2.0160771589630802</v>
      </c>
      <c r="F91" s="6">
        <v>1.5226852602596399E-13</v>
      </c>
    </row>
    <row r="92" spans="1:6">
      <c r="A92" s="86" t="s">
        <v>1187</v>
      </c>
      <c r="B92" s="86" t="s">
        <v>840</v>
      </c>
      <c r="C92" s="113">
        <v>1.76895076622989</v>
      </c>
      <c r="D92" s="113">
        <v>1.5697072775169401</v>
      </c>
      <c r="E92" s="113">
        <v>1.98790727585309</v>
      </c>
      <c r="F92" s="114">
        <v>2.82447386195463E-21</v>
      </c>
    </row>
    <row r="93" spans="1:6">
      <c r="A93" s="13"/>
      <c r="B93" s="11"/>
      <c r="C93" s="19"/>
      <c r="D93" s="19"/>
      <c r="E93" s="19"/>
      <c r="F93" s="6"/>
    </row>
    <row r="94" spans="1:6">
      <c r="A94" s="13" t="s">
        <v>840</v>
      </c>
      <c r="B94" s="13" t="s">
        <v>841</v>
      </c>
      <c r="C94" s="19">
        <v>0.79686514915892204</v>
      </c>
      <c r="D94" s="19">
        <v>0.68801710914085401</v>
      </c>
      <c r="E94" s="19">
        <v>0.91967106647550001</v>
      </c>
      <c r="F94" s="4">
        <v>2.1512589908293401E-3</v>
      </c>
    </row>
    <row r="95" spans="1:6">
      <c r="A95" s="13" t="s">
        <v>840</v>
      </c>
      <c r="B95" s="13" t="s">
        <v>839</v>
      </c>
      <c r="C95" s="19">
        <v>1.16310388562256</v>
      </c>
      <c r="D95" s="19">
        <v>1.02514517082958</v>
      </c>
      <c r="E95" s="19">
        <v>1.3181642300041301</v>
      </c>
      <c r="F95" s="4">
        <v>1.8446513120586899E-2</v>
      </c>
    </row>
    <row r="96" spans="1:6">
      <c r="A96" s="13" t="s">
        <v>840</v>
      </c>
      <c r="B96" s="13" t="s">
        <v>53</v>
      </c>
      <c r="C96" s="19">
        <v>1.24668012472453</v>
      </c>
      <c r="D96" s="19">
        <v>1.1033298938862901</v>
      </c>
      <c r="E96" s="19">
        <v>1.40924258697677</v>
      </c>
      <c r="F96" s="4">
        <v>4.1132581118791402E-4</v>
      </c>
    </row>
    <row r="97" spans="1:6">
      <c r="A97" s="13" t="s">
        <v>840</v>
      </c>
      <c r="B97" s="13" t="s">
        <v>55</v>
      </c>
      <c r="C97" s="19">
        <v>1.1217886528799099</v>
      </c>
      <c r="D97" s="19">
        <v>0.99215290761420505</v>
      </c>
      <c r="E97" s="19">
        <v>1.2690322188338501</v>
      </c>
      <c r="F97" s="4">
        <v>6.7129820993783604E-2</v>
      </c>
    </row>
    <row r="98" spans="1:6">
      <c r="A98" s="13" t="s">
        <v>840</v>
      </c>
      <c r="B98" s="13" t="s">
        <v>57</v>
      </c>
      <c r="C98" s="19">
        <v>1.3205833790464101</v>
      </c>
      <c r="D98" s="19">
        <v>1.15420937863483</v>
      </c>
      <c r="E98" s="19">
        <v>1.50763797219715</v>
      </c>
      <c r="F98" s="6">
        <v>4.4654076224636903E-5</v>
      </c>
    </row>
    <row r="99" spans="1:6">
      <c r="A99" s="13" t="s">
        <v>840</v>
      </c>
      <c r="B99" s="13" t="s">
        <v>59</v>
      </c>
      <c r="C99" s="19">
        <v>1.6487169761940701</v>
      </c>
      <c r="D99" s="19">
        <v>1.2430590875720899</v>
      </c>
      <c r="E99" s="19">
        <v>2.1424549116582599</v>
      </c>
      <c r="F99" s="4">
        <v>3.0968741849263302E-4</v>
      </c>
    </row>
    <row r="100" spans="1:6">
      <c r="A100" s="13" t="s">
        <v>840</v>
      </c>
      <c r="B100" s="13" t="s">
        <v>61</v>
      </c>
      <c r="C100" s="19">
        <v>1.47253705291439</v>
      </c>
      <c r="D100" s="19">
        <v>1.10963773704986</v>
      </c>
      <c r="E100" s="19">
        <v>1.91469087033623</v>
      </c>
      <c r="F100" s="4">
        <v>5.3370531528721997E-3</v>
      </c>
    </row>
    <row r="101" spans="1:6">
      <c r="A101" s="86" t="s">
        <v>840</v>
      </c>
      <c r="B101" s="86" t="s">
        <v>840</v>
      </c>
      <c r="C101" s="113">
        <v>2.15758049287769</v>
      </c>
      <c r="D101" s="113">
        <v>1.7776392015685401</v>
      </c>
      <c r="E101" s="113">
        <v>2.5973138865117602</v>
      </c>
      <c r="F101" s="114">
        <v>1.7768535900333201E-15</v>
      </c>
    </row>
  </sheetData>
  <pageMargins left="0.7" right="0.7" top="0.75" bottom="0.75" header="0.3" footer="0.3"/>
  <pageSetup orientation="portrait" horizontalDpi="0" verticalDpi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732A70-698A-BE41-AD85-D4965E49E7A9}">
  <dimension ref="A1:J101"/>
  <sheetViews>
    <sheetView workbookViewId="0"/>
  </sheetViews>
  <sheetFormatPr baseColWidth="10" defaultRowHeight="16"/>
  <cols>
    <col min="1" max="1" width="40.83203125" style="92" customWidth="1"/>
    <col min="2" max="2" width="27.83203125" style="31" customWidth="1"/>
    <col min="3" max="9" width="10.83203125" style="10"/>
    <col min="10" max="10" width="23.6640625" style="10" customWidth="1"/>
    <col min="11" max="16384" width="10.83203125" style="10"/>
  </cols>
  <sheetData>
    <row r="1" spans="1:10">
      <c r="A1" s="94" t="s">
        <v>1905</v>
      </c>
    </row>
    <row r="2" spans="1:10">
      <c r="A2" s="38"/>
      <c r="B2" s="13"/>
      <c r="C2" s="11"/>
      <c r="D2" s="11"/>
      <c r="E2" s="11"/>
      <c r="F2" s="11"/>
    </row>
    <row r="3" spans="1:10">
      <c r="A3" s="118" t="s">
        <v>1172</v>
      </c>
      <c r="B3" s="58" t="s">
        <v>1173</v>
      </c>
      <c r="C3" s="58" t="s">
        <v>1174</v>
      </c>
      <c r="D3" s="58" t="s">
        <v>1175</v>
      </c>
      <c r="E3" s="58" t="s">
        <v>1176</v>
      </c>
      <c r="F3" s="58" t="s">
        <v>1177</v>
      </c>
    </row>
    <row r="4" spans="1:10">
      <c r="A4" s="38" t="s">
        <v>1178</v>
      </c>
      <c r="B4" s="13" t="s">
        <v>841</v>
      </c>
      <c r="C4" s="19">
        <v>0.62911933951159205</v>
      </c>
      <c r="D4" s="19">
        <v>0.56571194080310505</v>
      </c>
      <c r="E4" s="19">
        <v>0.70003407256929695</v>
      </c>
      <c r="F4" s="116">
        <v>1.4862797303774099E-17</v>
      </c>
      <c r="J4" s="31"/>
    </row>
    <row r="5" spans="1:10">
      <c r="A5" s="38" t="s">
        <v>1178</v>
      </c>
      <c r="B5" s="13" t="s">
        <v>59</v>
      </c>
      <c r="C5" s="19">
        <v>1.4162930647745899</v>
      </c>
      <c r="D5" s="19">
        <v>1.01562839203165</v>
      </c>
      <c r="E5" s="19">
        <v>1.9372037556301001</v>
      </c>
      <c r="F5" s="116">
        <v>3.4214808559011399E-2</v>
      </c>
      <c r="J5" s="31"/>
    </row>
    <row r="6" spans="1:10">
      <c r="A6" s="38" t="s">
        <v>1178</v>
      </c>
      <c r="B6" s="13" t="s">
        <v>53</v>
      </c>
      <c r="C6" s="19">
        <v>1.6510839996429301</v>
      </c>
      <c r="D6" s="19">
        <v>1.4614568410219699</v>
      </c>
      <c r="E6" s="19">
        <v>1.8626214995499899</v>
      </c>
      <c r="F6" s="116">
        <v>5.2552474661490205E-16</v>
      </c>
      <c r="J6" s="31"/>
    </row>
    <row r="7" spans="1:10">
      <c r="A7" s="38" t="s">
        <v>1178</v>
      </c>
      <c r="B7" s="13" t="s">
        <v>839</v>
      </c>
      <c r="C7" s="19">
        <v>1.4729293514233399</v>
      </c>
      <c r="D7" s="19">
        <v>1.2523119474408499</v>
      </c>
      <c r="E7" s="19">
        <v>1.72580226881239</v>
      </c>
      <c r="F7" s="116">
        <v>2.1844739385576201E-6</v>
      </c>
      <c r="J7" s="31"/>
    </row>
    <row r="8" spans="1:10">
      <c r="A8" s="38" t="s">
        <v>1178</v>
      </c>
      <c r="B8" s="13" t="s">
        <v>57</v>
      </c>
      <c r="C8" s="19">
        <v>1.7891164533959301</v>
      </c>
      <c r="D8" s="19">
        <v>1.49561131722514</v>
      </c>
      <c r="E8" s="19">
        <v>2.1309349817819601</v>
      </c>
      <c r="F8" s="116">
        <v>1.1585522409321501E-10</v>
      </c>
      <c r="J8" s="31"/>
    </row>
    <row r="9" spans="1:10">
      <c r="A9" s="38" t="s">
        <v>1178</v>
      </c>
      <c r="B9" s="13" t="s">
        <v>55</v>
      </c>
      <c r="C9" s="19">
        <v>1.55966437657698</v>
      </c>
      <c r="D9" s="19">
        <v>1.39137497315582</v>
      </c>
      <c r="E9" s="19">
        <v>1.74647659884911</v>
      </c>
      <c r="F9" s="116">
        <v>1.7714785052945899E-14</v>
      </c>
      <c r="J9" s="31"/>
    </row>
    <row r="10" spans="1:10">
      <c r="A10" s="38" t="s">
        <v>1178</v>
      </c>
      <c r="B10" s="13" t="s">
        <v>61</v>
      </c>
      <c r="C10" s="19">
        <v>1.4308367602051799</v>
      </c>
      <c r="D10" s="19">
        <v>0.83613933078979996</v>
      </c>
      <c r="E10" s="19">
        <v>2.33113461437673</v>
      </c>
      <c r="F10" s="116">
        <v>0.16830796672539</v>
      </c>
      <c r="J10" s="31"/>
    </row>
    <row r="11" spans="1:10">
      <c r="A11" s="119" t="s">
        <v>1178</v>
      </c>
      <c r="B11" s="86" t="s">
        <v>840</v>
      </c>
      <c r="C11" s="113">
        <v>1.8293234189915699</v>
      </c>
      <c r="D11" s="113">
        <v>1.4753554528677699</v>
      </c>
      <c r="E11" s="113">
        <v>2.25329342062131</v>
      </c>
      <c r="F11" s="117">
        <v>2.2052674305188801E-8</v>
      </c>
      <c r="J11" s="115"/>
    </row>
    <row r="12" spans="1:10">
      <c r="A12" s="38"/>
      <c r="B12" s="13"/>
      <c r="C12" s="19"/>
      <c r="D12" s="19"/>
      <c r="E12" s="19"/>
      <c r="F12" s="116"/>
    </row>
    <row r="13" spans="1:10">
      <c r="A13" s="38" t="s">
        <v>1179</v>
      </c>
      <c r="B13" s="13" t="s">
        <v>841</v>
      </c>
      <c r="C13" s="19">
        <v>0.66082861530564396</v>
      </c>
      <c r="D13" s="19">
        <v>0.599720332958665</v>
      </c>
      <c r="E13" s="19">
        <v>0.72847849492690198</v>
      </c>
      <c r="F13" s="116">
        <v>6.8243163919495502E-17</v>
      </c>
    </row>
    <row r="14" spans="1:10">
      <c r="A14" s="38" t="s">
        <v>1179</v>
      </c>
      <c r="B14" s="13" t="s">
        <v>839</v>
      </c>
      <c r="C14" s="19">
        <v>1.3900419309785299</v>
      </c>
      <c r="D14" s="19">
        <v>1.1959278763288199</v>
      </c>
      <c r="E14" s="19">
        <v>1.6112089358433801</v>
      </c>
      <c r="F14" s="116">
        <v>1.47224241305879E-5</v>
      </c>
    </row>
    <row r="15" spans="1:10">
      <c r="A15" s="38" t="s">
        <v>1179</v>
      </c>
      <c r="B15" s="13" t="s">
        <v>53</v>
      </c>
      <c r="C15" s="19">
        <v>1.4901436558821799</v>
      </c>
      <c r="D15" s="19">
        <v>1.33068867902851</v>
      </c>
      <c r="E15" s="19">
        <v>1.66686104353936</v>
      </c>
      <c r="F15" s="116">
        <v>3.8469582852219097E-12</v>
      </c>
    </row>
    <row r="16" spans="1:10">
      <c r="A16" s="38" t="s">
        <v>1179</v>
      </c>
      <c r="B16" s="13" t="s">
        <v>55</v>
      </c>
      <c r="C16" s="19">
        <v>1.43860078071209</v>
      </c>
      <c r="D16" s="19">
        <v>1.2951054728317799</v>
      </c>
      <c r="E16" s="19">
        <v>1.5967184206571201</v>
      </c>
      <c r="F16" s="116">
        <v>9.75313307140639E-12</v>
      </c>
    </row>
    <row r="17" spans="1:6">
      <c r="A17" s="38" t="s">
        <v>1179</v>
      </c>
      <c r="B17" s="13" t="s">
        <v>59</v>
      </c>
      <c r="C17" s="19">
        <v>1.1076528734778299</v>
      </c>
      <c r="D17" s="19">
        <v>0.80008432673693297</v>
      </c>
      <c r="E17" s="19">
        <v>1.50677885505571</v>
      </c>
      <c r="F17" s="116">
        <v>0.52576234992836601</v>
      </c>
    </row>
    <row r="18" spans="1:6">
      <c r="A18" s="38" t="s">
        <v>1179</v>
      </c>
      <c r="B18" s="13" t="s">
        <v>57</v>
      </c>
      <c r="C18" s="19">
        <v>1.6004493286602499</v>
      </c>
      <c r="D18" s="19">
        <v>1.3522370950926299</v>
      </c>
      <c r="E18" s="19">
        <v>1.8881848635220799</v>
      </c>
      <c r="F18" s="116">
        <v>3.3058810477071102E-8</v>
      </c>
    </row>
    <row r="19" spans="1:6">
      <c r="A19" s="38" t="s">
        <v>1179</v>
      </c>
      <c r="B19" s="13" t="s">
        <v>61</v>
      </c>
      <c r="C19" s="19">
        <v>1.7212761456332999</v>
      </c>
      <c r="D19" s="19">
        <v>1.08079007888586</v>
      </c>
      <c r="E19" s="19">
        <v>2.6744260720191302</v>
      </c>
      <c r="F19" s="116">
        <v>1.8304772081304401E-2</v>
      </c>
    </row>
    <row r="20" spans="1:6">
      <c r="A20" s="119" t="s">
        <v>1179</v>
      </c>
      <c r="B20" s="86" t="s">
        <v>840</v>
      </c>
      <c r="C20" s="113">
        <v>1.95059506387444</v>
      </c>
      <c r="D20" s="113">
        <v>1.6028469743220399</v>
      </c>
      <c r="E20" s="113">
        <v>2.3649624905040998</v>
      </c>
      <c r="F20" s="117">
        <v>1.6097127421804301E-11</v>
      </c>
    </row>
    <row r="21" spans="1:6">
      <c r="A21" s="38"/>
      <c r="B21" s="13"/>
      <c r="C21" s="19"/>
      <c r="D21" s="19"/>
      <c r="E21" s="19"/>
      <c r="F21" s="116"/>
    </row>
    <row r="22" spans="1:6">
      <c r="A22" s="38" t="s">
        <v>1180</v>
      </c>
      <c r="B22" s="13" t="s">
        <v>841</v>
      </c>
      <c r="C22" s="19">
        <v>0.75295936755003201</v>
      </c>
      <c r="D22" s="19">
        <v>0.67927302453022997</v>
      </c>
      <c r="E22" s="19">
        <v>0.83520221967782304</v>
      </c>
      <c r="F22" s="116">
        <v>7.3248807816287806E-8</v>
      </c>
    </row>
    <row r="23" spans="1:6">
      <c r="A23" s="38" t="s">
        <v>1180</v>
      </c>
      <c r="B23" s="13" t="s">
        <v>839</v>
      </c>
      <c r="C23" s="19">
        <v>1.40994078684702</v>
      </c>
      <c r="D23" s="19">
        <v>1.20350171223474</v>
      </c>
      <c r="E23" s="19">
        <v>1.64602790484744</v>
      </c>
      <c r="F23" s="116">
        <v>1.6880420582635099E-5</v>
      </c>
    </row>
    <row r="24" spans="1:6">
      <c r="A24" s="38" t="s">
        <v>1180</v>
      </c>
      <c r="B24" s="13" t="s">
        <v>53</v>
      </c>
      <c r="C24" s="19">
        <v>1.3323569138774101</v>
      </c>
      <c r="D24" s="19">
        <v>1.18008328267317</v>
      </c>
      <c r="E24" s="19">
        <v>1.50186993836561</v>
      </c>
      <c r="F24" s="116">
        <v>3.0729123205054399E-6</v>
      </c>
    </row>
    <row r="25" spans="1:6">
      <c r="A25" s="38" t="s">
        <v>1180</v>
      </c>
      <c r="B25" s="13" t="s">
        <v>55</v>
      </c>
      <c r="C25" s="19">
        <v>1.3321858663388799</v>
      </c>
      <c r="D25" s="19">
        <v>1.19124131950224</v>
      </c>
      <c r="E25" s="19">
        <v>1.4881529713461601</v>
      </c>
      <c r="F25" s="116">
        <v>4.3477139149099799E-7</v>
      </c>
    </row>
    <row r="26" spans="1:6">
      <c r="A26" s="38" t="s">
        <v>1180</v>
      </c>
      <c r="B26" s="13" t="s">
        <v>59</v>
      </c>
      <c r="C26" s="19">
        <v>1.0476202182921199</v>
      </c>
      <c r="D26" s="19">
        <v>0.73491543213359001</v>
      </c>
      <c r="E26" s="19">
        <v>1.4579179552417001</v>
      </c>
      <c r="F26" s="116">
        <v>0.789535622592618</v>
      </c>
    </row>
    <row r="27" spans="1:6">
      <c r="A27" s="38" t="s">
        <v>1180</v>
      </c>
      <c r="B27" s="13" t="s">
        <v>57</v>
      </c>
      <c r="C27" s="19">
        <v>1.5466381526161801</v>
      </c>
      <c r="D27" s="19">
        <v>1.2933438010021201</v>
      </c>
      <c r="E27" s="19">
        <v>1.84142431387796</v>
      </c>
      <c r="F27" s="116">
        <v>1.2914256791547399E-6</v>
      </c>
    </row>
    <row r="28" spans="1:6">
      <c r="A28" s="38" t="s">
        <v>1180</v>
      </c>
      <c r="B28" s="13" t="s">
        <v>61</v>
      </c>
      <c r="C28" s="19">
        <v>2.2877503147456801</v>
      </c>
      <c r="D28" s="19">
        <v>1.4450416415510201</v>
      </c>
      <c r="E28" s="19">
        <v>3.5395252150860901</v>
      </c>
      <c r="F28" s="116">
        <v>2.7693336348078902E-4</v>
      </c>
    </row>
    <row r="29" spans="1:6">
      <c r="A29" s="119" t="s">
        <v>1180</v>
      </c>
      <c r="B29" s="86" t="s">
        <v>840</v>
      </c>
      <c r="C29" s="113">
        <v>1.49025156685113</v>
      </c>
      <c r="D29" s="113">
        <v>1.2018121320155899</v>
      </c>
      <c r="E29" s="113">
        <v>1.8354920588772401</v>
      </c>
      <c r="F29" s="117">
        <v>2.18985975490011E-4</v>
      </c>
    </row>
    <row r="30" spans="1:6">
      <c r="A30" s="38"/>
      <c r="B30" s="13"/>
      <c r="C30" s="19"/>
      <c r="D30" s="19"/>
      <c r="E30" s="19"/>
      <c r="F30" s="116"/>
    </row>
    <row r="31" spans="1:6">
      <c r="A31" s="38" t="s">
        <v>1188</v>
      </c>
      <c r="B31" s="13" t="s">
        <v>841</v>
      </c>
      <c r="C31" s="19">
        <v>0.76166523040406198</v>
      </c>
      <c r="D31" s="19">
        <v>0.67968612980963194</v>
      </c>
      <c r="E31" s="19">
        <v>0.85435166662933903</v>
      </c>
      <c r="F31" s="116">
        <v>3.05690239584838E-6</v>
      </c>
    </row>
    <row r="32" spans="1:6">
      <c r="A32" s="38" t="s">
        <v>1188</v>
      </c>
      <c r="B32" s="13" t="s">
        <v>839</v>
      </c>
      <c r="C32" s="19">
        <v>1.1993019053393099</v>
      </c>
      <c r="D32" s="19">
        <v>1.0013959462645801</v>
      </c>
      <c r="E32" s="19">
        <v>1.4281407069547101</v>
      </c>
      <c r="F32" s="116">
        <v>4.4627979696118099E-2</v>
      </c>
    </row>
    <row r="33" spans="1:6">
      <c r="A33" s="38" t="s">
        <v>1188</v>
      </c>
      <c r="B33" s="13" t="s">
        <v>53</v>
      </c>
      <c r="C33" s="19">
        <v>1.4378368232557901</v>
      </c>
      <c r="D33" s="19">
        <v>1.2605745308568099</v>
      </c>
      <c r="E33" s="19">
        <v>1.6366683354702301</v>
      </c>
      <c r="F33" s="116">
        <v>4.9407695439378602E-8</v>
      </c>
    </row>
    <row r="34" spans="1:6">
      <c r="A34" s="38" t="s">
        <v>1188</v>
      </c>
      <c r="B34" s="13" t="s">
        <v>55</v>
      </c>
      <c r="C34" s="19">
        <v>1.27067062619251</v>
      </c>
      <c r="D34" s="19">
        <v>1.12245670164283</v>
      </c>
      <c r="E34" s="19">
        <v>1.4361091995963799</v>
      </c>
      <c r="F34" s="116">
        <v>1.3814179586469299E-4</v>
      </c>
    </row>
    <row r="35" spans="1:6">
      <c r="A35" s="38" t="s">
        <v>1188</v>
      </c>
      <c r="B35" s="13" t="s">
        <v>59</v>
      </c>
      <c r="C35" s="19">
        <v>1.0089778790414401</v>
      </c>
      <c r="D35" s="19">
        <v>0.67995721363399997</v>
      </c>
      <c r="E35" s="19">
        <v>1.4484027521341101</v>
      </c>
      <c r="F35" s="116">
        <v>0.96292251662343098</v>
      </c>
    </row>
    <row r="36" spans="1:6">
      <c r="A36" s="38" t="s">
        <v>1188</v>
      </c>
      <c r="B36" s="13" t="s">
        <v>57</v>
      </c>
      <c r="C36" s="19">
        <v>1.4933063048275199</v>
      </c>
      <c r="D36" s="19">
        <v>1.22533319925032</v>
      </c>
      <c r="E36" s="19">
        <v>1.80798423742762</v>
      </c>
      <c r="F36" s="116">
        <v>5.2598664789384403E-5</v>
      </c>
    </row>
    <row r="37" spans="1:6">
      <c r="A37" s="38" t="s">
        <v>1188</v>
      </c>
      <c r="B37" s="13" t="s">
        <v>61</v>
      </c>
      <c r="C37" s="19">
        <v>1.07534476729061</v>
      </c>
      <c r="D37" s="19">
        <v>0.56919559765164496</v>
      </c>
      <c r="E37" s="19">
        <v>1.87160942584672</v>
      </c>
      <c r="F37" s="116">
        <v>0.809383753912302</v>
      </c>
    </row>
    <row r="38" spans="1:6">
      <c r="A38" s="38" t="s">
        <v>1188</v>
      </c>
      <c r="B38" s="86" t="s">
        <v>840</v>
      </c>
      <c r="C38" s="113">
        <v>1.4809128121914501</v>
      </c>
      <c r="D38" s="113">
        <v>1.16389351353407</v>
      </c>
      <c r="E38" s="113">
        <v>1.8647552801138101</v>
      </c>
      <c r="F38" s="117">
        <v>1.0783061387211899E-3</v>
      </c>
    </row>
    <row r="39" spans="1:6">
      <c r="A39" s="38"/>
      <c r="B39" s="13"/>
      <c r="C39" s="19"/>
      <c r="D39" s="19"/>
      <c r="E39" s="19"/>
      <c r="F39" s="116"/>
    </row>
    <row r="40" spans="1:6">
      <c r="A40" s="38" t="s">
        <v>1182</v>
      </c>
      <c r="B40" s="13" t="s">
        <v>841</v>
      </c>
      <c r="C40" s="19">
        <v>0.74302697415176999</v>
      </c>
      <c r="D40" s="19">
        <v>0.60647756664525498</v>
      </c>
      <c r="E40" s="19">
        <v>0.91391338826521296</v>
      </c>
      <c r="F40" s="116">
        <v>4.4897384899267104E-3</v>
      </c>
    </row>
    <row r="41" spans="1:6">
      <c r="A41" s="38" t="s">
        <v>1182</v>
      </c>
      <c r="B41" s="13" t="s">
        <v>839</v>
      </c>
      <c r="C41" s="19">
        <v>1.40291518522181</v>
      </c>
      <c r="D41" s="19">
        <v>1.021148253849</v>
      </c>
      <c r="E41" s="19">
        <v>1.8865058027948101</v>
      </c>
      <c r="F41" s="116">
        <v>3.0254310291651099E-2</v>
      </c>
    </row>
    <row r="42" spans="1:6">
      <c r="A42" s="38" t="s">
        <v>1182</v>
      </c>
      <c r="B42" s="13" t="s">
        <v>53</v>
      </c>
      <c r="C42" s="19">
        <v>1.43516507806363</v>
      </c>
      <c r="D42" s="19">
        <v>1.13044548892609</v>
      </c>
      <c r="E42" s="19">
        <v>1.8058601136208701</v>
      </c>
      <c r="F42" s="116">
        <v>2.4726931423862601E-3</v>
      </c>
    </row>
    <row r="43" spans="1:6">
      <c r="A43" s="38" t="s">
        <v>1182</v>
      </c>
      <c r="B43" s="13" t="s">
        <v>55</v>
      </c>
      <c r="C43" s="19">
        <v>1.1473912674539399</v>
      </c>
      <c r="D43" s="19">
        <v>0.90987939989619204</v>
      </c>
      <c r="E43" s="19">
        <v>1.4353192917770301</v>
      </c>
      <c r="F43" s="116">
        <v>0.23657383119336101</v>
      </c>
    </row>
    <row r="44" spans="1:6">
      <c r="A44" s="38" t="s">
        <v>1182</v>
      </c>
      <c r="B44" s="13" t="s">
        <v>840</v>
      </c>
      <c r="C44" s="19">
        <v>1.76669479720778</v>
      </c>
      <c r="D44" s="19">
        <v>1.1873718353267799</v>
      </c>
      <c r="E44" s="19">
        <v>2.5369307109607999</v>
      </c>
      <c r="F44" s="116">
        <v>3.1949288985463299E-3</v>
      </c>
    </row>
    <row r="45" spans="1:6">
      <c r="A45" s="38" t="s">
        <v>1182</v>
      </c>
      <c r="B45" s="13" t="s">
        <v>59</v>
      </c>
      <c r="C45" s="19">
        <v>1.5092894694199099</v>
      </c>
      <c r="D45" s="19">
        <v>0.79199507283461801</v>
      </c>
      <c r="E45" s="19">
        <v>2.6062900016855601</v>
      </c>
      <c r="F45" s="116">
        <v>0.17172025320018799</v>
      </c>
    </row>
    <row r="46" spans="1:6">
      <c r="A46" s="38" t="s">
        <v>1182</v>
      </c>
      <c r="B46" s="13" t="s">
        <v>57</v>
      </c>
      <c r="C46" s="19">
        <v>1.70217453339365</v>
      </c>
      <c r="D46" s="19">
        <v>1.2079772630085499</v>
      </c>
      <c r="E46" s="19">
        <v>2.3385664597781002</v>
      </c>
      <c r="F46" s="116">
        <v>1.5552675467895799E-3</v>
      </c>
    </row>
    <row r="47" spans="1:6">
      <c r="A47" s="119" t="s">
        <v>1182</v>
      </c>
      <c r="B47" s="86" t="s">
        <v>61</v>
      </c>
      <c r="C47" s="113">
        <v>1.98283232044031</v>
      </c>
      <c r="D47" s="113">
        <v>0.76724087043215405</v>
      </c>
      <c r="E47" s="113">
        <v>4.2042648557170397</v>
      </c>
      <c r="F47" s="117">
        <v>0.108383881033925</v>
      </c>
    </row>
    <row r="48" spans="1:6">
      <c r="A48" s="38"/>
      <c r="B48" s="13"/>
      <c r="C48" s="19"/>
      <c r="D48" s="19"/>
      <c r="E48" s="19"/>
      <c r="F48" s="116"/>
    </row>
    <row r="49" spans="1:6">
      <c r="A49" s="38" t="s">
        <v>1183</v>
      </c>
      <c r="B49" s="13" t="s">
        <v>841</v>
      </c>
      <c r="C49" s="19">
        <v>0.62883262636966197</v>
      </c>
      <c r="D49" s="19">
        <v>0.52990862138503803</v>
      </c>
      <c r="E49" s="19">
        <v>0.74754843898454604</v>
      </c>
      <c r="F49" s="116">
        <v>1.2412715728212499E-7</v>
      </c>
    </row>
    <row r="50" spans="1:6">
      <c r="A50" s="38" t="s">
        <v>1183</v>
      </c>
      <c r="B50" s="13" t="s">
        <v>839</v>
      </c>
      <c r="C50" s="19">
        <v>1.7121087938731101</v>
      </c>
      <c r="D50" s="19">
        <v>1.3355129383806801</v>
      </c>
      <c r="E50" s="19">
        <v>2.16982951777138</v>
      </c>
      <c r="F50" s="116">
        <v>1.37160288691011E-5</v>
      </c>
    </row>
    <row r="51" spans="1:6">
      <c r="A51" s="38" t="s">
        <v>1183</v>
      </c>
      <c r="B51" s="13" t="s">
        <v>53</v>
      </c>
      <c r="C51" s="19">
        <v>1.7171694445365899</v>
      </c>
      <c r="D51" s="19">
        <v>1.4154349523790399</v>
      </c>
      <c r="E51" s="19">
        <v>2.0735244969765301</v>
      </c>
      <c r="F51" s="116">
        <v>2.78270980749117E-8</v>
      </c>
    </row>
    <row r="52" spans="1:6">
      <c r="A52" s="38" t="s">
        <v>1183</v>
      </c>
      <c r="B52" s="13" t="s">
        <v>55</v>
      </c>
      <c r="C52" s="19">
        <v>1.4775589191695799</v>
      </c>
      <c r="D52" s="19">
        <v>1.22703651790141</v>
      </c>
      <c r="E52" s="19">
        <v>1.77251947847923</v>
      </c>
      <c r="F52" s="116">
        <v>3.1380594367710202E-5</v>
      </c>
    </row>
    <row r="53" spans="1:6">
      <c r="A53" s="38" t="s">
        <v>1183</v>
      </c>
      <c r="B53" s="13" t="s">
        <v>840</v>
      </c>
      <c r="C53" s="19">
        <v>1.7743434345253499</v>
      </c>
      <c r="D53" s="19">
        <v>1.2689277761776501</v>
      </c>
      <c r="E53" s="19">
        <v>2.42191040265811</v>
      </c>
      <c r="F53" s="116">
        <v>4.9082809457885604E-4</v>
      </c>
    </row>
    <row r="54" spans="1:6">
      <c r="A54" s="38" t="s">
        <v>1183</v>
      </c>
      <c r="B54" s="13" t="s">
        <v>59</v>
      </c>
      <c r="C54" s="19">
        <v>2.0638823097504702</v>
      </c>
      <c r="D54" s="19">
        <v>1.29398493935278</v>
      </c>
      <c r="E54" s="19">
        <v>3.1395898445019799</v>
      </c>
      <c r="F54" s="116">
        <v>1.28563961504955E-3</v>
      </c>
    </row>
    <row r="55" spans="1:6">
      <c r="A55" s="38" t="s">
        <v>1183</v>
      </c>
      <c r="B55" s="13" t="s">
        <v>57</v>
      </c>
      <c r="C55" s="19">
        <v>1.94041615835658</v>
      </c>
      <c r="D55" s="19">
        <v>1.48022824992379</v>
      </c>
      <c r="E55" s="19">
        <v>2.5079767032515101</v>
      </c>
      <c r="F55" s="116">
        <v>8.0018198352891697E-7</v>
      </c>
    </row>
    <row r="56" spans="1:6">
      <c r="A56" s="119" t="s">
        <v>1183</v>
      </c>
      <c r="B56" s="86" t="s">
        <v>61</v>
      </c>
      <c r="C56" s="113">
        <v>3.58109263574437</v>
      </c>
      <c r="D56" s="113">
        <v>1.96343162175227</v>
      </c>
      <c r="E56" s="113">
        <v>6.1108665955420003</v>
      </c>
      <c r="F56" s="117">
        <v>9.1703995522874707E-6</v>
      </c>
    </row>
    <row r="57" spans="1:6">
      <c r="A57" s="38"/>
      <c r="B57" s="13"/>
      <c r="C57" s="19"/>
      <c r="D57" s="19"/>
      <c r="E57" s="19"/>
      <c r="F57" s="116"/>
    </row>
    <row r="58" spans="1:6">
      <c r="A58" s="38" t="s">
        <v>1184</v>
      </c>
      <c r="B58" s="13" t="s">
        <v>841</v>
      </c>
      <c r="C58" s="19">
        <v>0.75385592292444703</v>
      </c>
      <c r="D58" s="19">
        <v>0.66381130862033999</v>
      </c>
      <c r="E58" s="19">
        <v>0.857163016106817</v>
      </c>
      <c r="F58" s="116">
        <v>1.46526744632025E-5</v>
      </c>
    </row>
    <row r="59" spans="1:6">
      <c r="A59" s="38" t="s">
        <v>1184</v>
      </c>
      <c r="B59" s="13" t="s">
        <v>839</v>
      </c>
      <c r="C59" s="19">
        <v>1.18643245916523</v>
      </c>
      <c r="D59" s="19">
        <v>0.96936390515917203</v>
      </c>
      <c r="E59" s="19">
        <v>1.44098888618143</v>
      </c>
      <c r="F59" s="116">
        <v>9.0711064052921495E-2</v>
      </c>
    </row>
    <row r="60" spans="1:6">
      <c r="A60" s="38" t="s">
        <v>1184</v>
      </c>
      <c r="B60" s="13" t="s">
        <v>53</v>
      </c>
      <c r="C60" s="19">
        <v>1.3699843098691999</v>
      </c>
      <c r="D60" s="19">
        <v>1.1816123598310699</v>
      </c>
      <c r="E60" s="19">
        <v>1.5838499022121699</v>
      </c>
      <c r="F60" s="116">
        <v>2.5156732603930599E-5</v>
      </c>
    </row>
    <row r="61" spans="1:6">
      <c r="A61" s="38" t="s">
        <v>1184</v>
      </c>
      <c r="B61" s="13" t="s">
        <v>55</v>
      </c>
      <c r="C61" s="19">
        <v>1.24577763438662</v>
      </c>
      <c r="D61" s="19">
        <v>1.0838877113577401</v>
      </c>
      <c r="E61" s="19">
        <v>1.4286899304766001</v>
      </c>
      <c r="F61" s="116">
        <v>1.8095751392569E-3</v>
      </c>
    </row>
    <row r="62" spans="1:6">
      <c r="A62" s="38" t="s">
        <v>1184</v>
      </c>
      <c r="B62" s="13" t="s">
        <v>840</v>
      </c>
      <c r="C62" s="19">
        <v>1.52845628823327</v>
      </c>
      <c r="D62" s="19">
        <v>1.17523835734895</v>
      </c>
      <c r="E62" s="19">
        <v>1.9615880264983701</v>
      </c>
      <c r="F62" s="116">
        <v>1.1502868241676299E-3</v>
      </c>
    </row>
    <row r="63" spans="1:6">
      <c r="A63" s="38" t="s">
        <v>1184</v>
      </c>
      <c r="B63" s="13" t="s">
        <v>59</v>
      </c>
      <c r="C63" s="19">
        <v>0.83177827653442804</v>
      </c>
      <c r="D63" s="19">
        <v>0.51315910994319702</v>
      </c>
      <c r="E63" s="19">
        <v>1.27737531472743</v>
      </c>
      <c r="F63" s="116">
        <v>0.42619836756534701</v>
      </c>
    </row>
    <row r="64" spans="1:6">
      <c r="A64" s="38" t="s">
        <v>1184</v>
      </c>
      <c r="B64" s="13" t="s">
        <v>57</v>
      </c>
      <c r="C64" s="19">
        <v>1.2772974001131101</v>
      </c>
      <c r="D64" s="19">
        <v>1.0168204781348</v>
      </c>
      <c r="E64" s="19">
        <v>1.58843349274187</v>
      </c>
      <c r="F64" s="116">
        <v>3.1319304953757503E-2</v>
      </c>
    </row>
    <row r="65" spans="1:6">
      <c r="A65" s="119" t="s">
        <v>1184</v>
      </c>
      <c r="B65" s="86" t="s">
        <v>61</v>
      </c>
      <c r="C65" s="113">
        <v>1.65439812000413</v>
      </c>
      <c r="D65" s="113">
        <v>0.91046285398693005</v>
      </c>
      <c r="E65" s="113">
        <v>2.8093964223447299</v>
      </c>
      <c r="F65" s="117">
        <v>7.7714051038237197E-2</v>
      </c>
    </row>
    <row r="66" spans="1:6">
      <c r="A66" s="38"/>
      <c r="B66" s="13"/>
      <c r="C66" s="19"/>
      <c r="D66" s="19"/>
      <c r="E66" s="19"/>
      <c r="F66" s="116"/>
    </row>
    <row r="67" spans="1:6">
      <c r="A67" s="38" t="s">
        <v>1185</v>
      </c>
      <c r="B67" s="13" t="s">
        <v>841</v>
      </c>
      <c r="C67" s="19">
        <v>0.72623083581429004</v>
      </c>
      <c r="D67" s="19">
        <v>0.67019281491306504</v>
      </c>
      <c r="E67" s="19">
        <v>0.78691309747003602</v>
      </c>
      <c r="F67" s="116">
        <v>5.6943624941567598E-15</v>
      </c>
    </row>
    <row r="68" spans="1:6">
      <c r="A68" s="38" t="s">
        <v>1185</v>
      </c>
      <c r="B68" s="13" t="s">
        <v>839</v>
      </c>
      <c r="C68" s="19">
        <v>1.2873356870625401</v>
      </c>
      <c r="D68" s="19">
        <v>1.1342065667930099</v>
      </c>
      <c r="E68" s="19">
        <v>1.4612732162027799</v>
      </c>
      <c r="F68" s="116">
        <v>9.2861613365677697E-5</v>
      </c>
    </row>
    <row r="69" spans="1:6">
      <c r="A69" s="38" t="s">
        <v>1185</v>
      </c>
      <c r="B69" s="13" t="s">
        <v>53</v>
      </c>
      <c r="C69" s="19">
        <v>1.48730277444561</v>
      </c>
      <c r="D69" s="19">
        <v>1.3518232209629699</v>
      </c>
      <c r="E69" s="19">
        <v>1.63661965216396</v>
      </c>
      <c r="F69" s="116">
        <v>3.9451480369433901E-16</v>
      </c>
    </row>
    <row r="70" spans="1:6">
      <c r="A70" s="38" t="s">
        <v>1185</v>
      </c>
      <c r="B70" s="13" t="s">
        <v>55</v>
      </c>
      <c r="C70" s="19">
        <v>1.38136860679331</v>
      </c>
      <c r="D70" s="19">
        <v>1.26602933473701</v>
      </c>
      <c r="E70" s="19">
        <v>1.50732190010476</v>
      </c>
      <c r="F70" s="116">
        <v>3.8667982923422499E-13</v>
      </c>
    </row>
    <row r="71" spans="1:6">
      <c r="A71" s="38" t="s">
        <v>1185</v>
      </c>
      <c r="B71" s="13" t="s">
        <v>840</v>
      </c>
      <c r="C71" s="19">
        <v>1.32824007568262</v>
      </c>
      <c r="D71" s="19">
        <v>1.10975091467436</v>
      </c>
      <c r="E71" s="19">
        <v>1.5906076531723099</v>
      </c>
      <c r="F71" s="116">
        <v>1.9826883800508799E-3</v>
      </c>
    </row>
    <row r="72" spans="1:6">
      <c r="A72" s="38" t="s">
        <v>1185</v>
      </c>
      <c r="B72" s="13" t="s">
        <v>59</v>
      </c>
      <c r="C72" s="19">
        <v>1.02676846485934</v>
      </c>
      <c r="D72" s="19">
        <v>0.792438756103372</v>
      </c>
      <c r="E72" s="19">
        <v>1.3279467150502899</v>
      </c>
      <c r="F72" s="116">
        <v>0.84082934461708703</v>
      </c>
    </row>
    <row r="73" spans="1:6">
      <c r="A73" s="38" t="s">
        <v>1185</v>
      </c>
      <c r="B73" s="13" t="s">
        <v>57</v>
      </c>
      <c r="C73" s="19">
        <v>1.4337282905476501</v>
      </c>
      <c r="D73" s="19">
        <v>1.23562709331967</v>
      </c>
      <c r="E73" s="19">
        <v>1.66442246269601</v>
      </c>
      <c r="F73" s="116">
        <v>2.1108917792364398E-6</v>
      </c>
    </row>
    <row r="74" spans="1:6">
      <c r="A74" s="119" t="s">
        <v>1185</v>
      </c>
      <c r="B74" s="86" t="s">
        <v>61</v>
      </c>
      <c r="C74" s="113">
        <v>1.7717785296211299</v>
      </c>
      <c r="D74" s="113">
        <v>1.1680032858602201</v>
      </c>
      <c r="E74" s="113">
        <v>2.7169984782819201</v>
      </c>
      <c r="F74" s="117">
        <v>7.6880092898882896E-3</v>
      </c>
    </row>
    <row r="75" spans="1:6">
      <c r="A75" s="38"/>
      <c r="B75" s="13"/>
      <c r="C75" s="19"/>
      <c r="D75" s="19"/>
      <c r="E75" s="19"/>
      <c r="F75" s="116"/>
    </row>
    <row r="76" spans="1:6">
      <c r="A76" s="38" t="s">
        <v>1186</v>
      </c>
      <c r="B76" s="13" t="s">
        <v>841</v>
      </c>
      <c r="C76" s="19">
        <v>0.72939616030897203</v>
      </c>
      <c r="D76" s="19">
        <v>0.66313621898855801</v>
      </c>
      <c r="E76" s="19">
        <v>0.80267019567338205</v>
      </c>
      <c r="F76" s="116">
        <v>9.3099620456505904E-11</v>
      </c>
    </row>
    <row r="77" spans="1:6">
      <c r="A77" s="38" t="s">
        <v>1186</v>
      </c>
      <c r="B77" s="13" t="s">
        <v>839</v>
      </c>
      <c r="C77" s="19">
        <v>1.2360551169421301</v>
      </c>
      <c r="D77" s="19">
        <v>1.0634361326536099</v>
      </c>
      <c r="E77" s="19">
        <v>1.43237521388595</v>
      </c>
      <c r="F77" s="116">
        <v>5.2644910082164098E-3</v>
      </c>
    </row>
    <row r="78" spans="1:6">
      <c r="A78" s="38" t="s">
        <v>1186</v>
      </c>
      <c r="B78" s="13" t="s">
        <v>53</v>
      </c>
      <c r="C78" s="19">
        <v>1.3906701474008001</v>
      </c>
      <c r="D78" s="19">
        <v>1.24363662396453</v>
      </c>
      <c r="E78" s="19">
        <v>1.55330523299899</v>
      </c>
      <c r="F78" s="116">
        <v>6.0601315670700101E-9</v>
      </c>
    </row>
    <row r="79" spans="1:6">
      <c r="A79" s="38" t="s">
        <v>1186</v>
      </c>
      <c r="B79" s="13" t="s">
        <v>55</v>
      </c>
      <c r="C79" s="19">
        <v>1.3791734399133799</v>
      </c>
      <c r="D79" s="19">
        <v>1.2441681516782299</v>
      </c>
      <c r="E79" s="19">
        <v>1.5276056780365099</v>
      </c>
      <c r="F79" s="116">
        <v>8.19625246837885E-10</v>
      </c>
    </row>
    <row r="80" spans="1:6">
      <c r="A80" s="38" t="s">
        <v>1186</v>
      </c>
      <c r="B80" s="13" t="s">
        <v>840</v>
      </c>
      <c r="C80" s="19">
        <v>1.3645965284207899</v>
      </c>
      <c r="D80" s="19">
        <v>1.10878636713024</v>
      </c>
      <c r="E80" s="19">
        <v>1.6695689941290599</v>
      </c>
      <c r="F80" s="116">
        <v>2.8861749803348398E-3</v>
      </c>
    </row>
    <row r="81" spans="1:6">
      <c r="A81" s="38" t="s">
        <v>1186</v>
      </c>
      <c r="B81" s="13" t="s">
        <v>59</v>
      </c>
      <c r="C81" s="19">
        <v>1.0159445252477699</v>
      </c>
      <c r="D81" s="19">
        <v>0.73380170564125102</v>
      </c>
      <c r="E81" s="19">
        <v>1.38085952706271</v>
      </c>
      <c r="F81" s="116">
        <v>0.92169784068080496</v>
      </c>
    </row>
    <row r="82" spans="1:6">
      <c r="A82" s="38" t="s">
        <v>1186</v>
      </c>
      <c r="B82" s="13" t="s">
        <v>57</v>
      </c>
      <c r="C82" s="19">
        <v>1.49006312971445</v>
      </c>
      <c r="D82" s="19">
        <v>1.2584632946672101</v>
      </c>
      <c r="E82" s="19">
        <v>1.7582051447659901</v>
      </c>
      <c r="F82" s="116">
        <v>2.90566578004184E-6</v>
      </c>
    </row>
    <row r="83" spans="1:6">
      <c r="A83" s="119" t="s">
        <v>1186</v>
      </c>
      <c r="B83" s="86" t="s">
        <v>61</v>
      </c>
      <c r="C83" s="113">
        <v>1.4397398514409501</v>
      </c>
      <c r="D83" s="113">
        <v>0.89007138340658198</v>
      </c>
      <c r="E83" s="113">
        <v>2.2563173849354898</v>
      </c>
      <c r="F83" s="117">
        <v>0.122825798640206</v>
      </c>
    </row>
    <row r="84" spans="1:6">
      <c r="A84" s="38"/>
      <c r="B84" s="13"/>
      <c r="C84" s="19"/>
      <c r="D84" s="19"/>
      <c r="E84" s="19"/>
      <c r="F84" s="116"/>
    </row>
    <row r="85" spans="1:6">
      <c r="A85" s="38" t="s">
        <v>1187</v>
      </c>
      <c r="B85" s="13" t="s">
        <v>841</v>
      </c>
      <c r="C85" s="19">
        <v>0.70863076354557197</v>
      </c>
      <c r="D85" s="19">
        <v>0.61107253576216802</v>
      </c>
      <c r="E85" s="19">
        <v>0.82314928835995305</v>
      </c>
      <c r="F85" s="116">
        <v>5.8047297697779104E-6</v>
      </c>
    </row>
    <row r="86" spans="1:6">
      <c r="A86" s="38" t="s">
        <v>1187</v>
      </c>
      <c r="B86" s="13" t="s">
        <v>839</v>
      </c>
      <c r="C86" s="19">
        <v>1.53314615034593</v>
      </c>
      <c r="D86" s="19">
        <v>1.2256134207429199</v>
      </c>
      <c r="E86" s="19">
        <v>1.9000171182833501</v>
      </c>
      <c r="F86" s="116">
        <v>1.31052708318608E-4</v>
      </c>
    </row>
    <row r="87" spans="1:6">
      <c r="A87" s="38" t="s">
        <v>1187</v>
      </c>
      <c r="B87" s="13" t="s">
        <v>53</v>
      </c>
      <c r="C87" s="19">
        <v>1.5597208221629</v>
      </c>
      <c r="D87" s="19">
        <v>1.31562299316702</v>
      </c>
      <c r="E87" s="19">
        <v>1.8420903272899301</v>
      </c>
      <c r="F87" s="116">
        <v>2.2269127808171599E-7</v>
      </c>
    </row>
    <row r="88" spans="1:6">
      <c r="A88" s="38" t="s">
        <v>1187</v>
      </c>
      <c r="B88" s="13" t="s">
        <v>55</v>
      </c>
      <c r="C88" s="19">
        <v>1.54519123757624</v>
      </c>
      <c r="D88" s="19">
        <v>1.3186312244188501</v>
      </c>
      <c r="E88" s="19">
        <v>1.8059727237363199</v>
      </c>
      <c r="F88" s="116">
        <v>5.7680155535011398E-8</v>
      </c>
    </row>
    <row r="89" spans="1:6">
      <c r="A89" s="38" t="s">
        <v>1187</v>
      </c>
      <c r="B89" s="13" t="s">
        <v>840</v>
      </c>
      <c r="C89" s="19">
        <v>1.3813545478213001</v>
      </c>
      <c r="D89" s="19">
        <v>1.0121663649147701</v>
      </c>
      <c r="E89" s="19">
        <v>1.84651179134531</v>
      </c>
      <c r="F89" s="116">
        <v>3.47976830107211E-2</v>
      </c>
    </row>
    <row r="90" spans="1:6">
      <c r="A90" s="38" t="s">
        <v>1187</v>
      </c>
      <c r="B90" s="13" t="s">
        <v>59</v>
      </c>
      <c r="C90" s="19">
        <v>1.4967495873108001</v>
      </c>
      <c r="D90" s="19">
        <v>0.94020467214750703</v>
      </c>
      <c r="E90" s="19">
        <v>2.2715161522940099</v>
      </c>
      <c r="F90" s="116">
        <v>7.1788108625505803E-2</v>
      </c>
    </row>
    <row r="91" spans="1:6">
      <c r="A91" s="38" t="s">
        <v>1187</v>
      </c>
      <c r="B91" s="13" t="s">
        <v>57</v>
      </c>
      <c r="C91" s="19">
        <v>1.89670895770676</v>
      </c>
      <c r="D91" s="19">
        <v>1.49476826600651</v>
      </c>
      <c r="E91" s="19">
        <v>2.3819605287106098</v>
      </c>
      <c r="F91" s="116">
        <v>7.0036160012942601E-8</v>
      </c>
    </row>
    <row r="92" spans="1:6">
      <c r="A92" s="119" t="s">
        <v>1187</v>
      </c>
      <c r="B92" s="86" t="s">
        <v>61</v>
      </c>
      <c r="C92" s="113">
        <v>2.00917789487037</v>
      </c>
      <c r="D92" s="113">
        <v>1.0330842506123099</v>
      </c>
      <c r="E92" s="113">
        <v>3.5751259383009799</v>
      </c>
      <c r="F92" s="117">
        <v>2.6224304005682399E-2</v>
      </c>
    </row>
    <row r="93" spans="1:6">
      <c r="A93" s="38"/>
      <c r="B93" s="13"/>
      <c r="C93" s="19"/>
      <c r="D93" s="19"/>
      <c r="E93" s="19"/>
      <c r="F93" s="116"/>
    </row>
    <row r="94" spans="1:6">
      <c r="A94" s="38" t="s">
        <v>840</v>
      </c>
      <c r="B94" s="13" t="s">
        <v>841</v>
      </c>
      <c r="C94" s="19">
        <v>0.97139546495393703</v>
      </c>
      <c r="D94" s="19">
        <v>0.749672828226979</v>
      </c>
      <c r="E94" s="19">
        <v>1.2700919489126401</v>
      </c>
      <c r="F94" s="116">
        <v>0.82892061060585498</v>
      </c>
    </row>
    <row r="95" spans="1:6">
      <c r="A95" s="38" t="s">
        <v>840</v>
      </c>
      <c r="B95" s="13" t="s">
        <v>839</v>
      </c>
      <c r="C95" s="19">
        <v>1.44877125969937</v>
      </c>
      <c r="D95" s="19">
        <v>0.98243846049966499</v>
      </c>
      <c r="E95" s="19">
        <v>2.0686789814754998</v>
      </c>
      <c r="F95" s="116">
        <v>5.0253357176892402E-2</v>
      </c>
    </row>
    <row r="96" spans="1:6">
      <c r="A96" s="38" t="s">
        <v>840</v>
      </c>
      <c r="B96" s="13" t="s">
        <v>53</v>
      </c>
      <c r="C96" s="19">
        <v>1.13799955013272</v>
      </c>
      <c r="D96" s="19">
        <v>0.83099079260276199</v>
      </c>
      <c r="E96" s="19">
        <v>1.5309006589557499</v>
      </c>
      <c r="F96" s="116">
        <v>0.40594583173263499</v>
      </c>
    </row>
    <row r="97" spans="1:6">
      <c r="A97" s="38" t="s">
        <v>840</v>
      </c>
      <c r="B97" s="13" t="s">
        <v>55</v>
      </c>
      <c r="C97" s="19">
        <v>1.11356892671241</v>
      </c>
      <c r="D97" s="19">
        <v>0.83442622822980295</v>
      </c>
      <c r="E97" s="19">
        <v>1.4670907854775399</v>
      </c>
      <c r="F97" s="116">
        <v>0.45416529716530402</v>
      </c>
    </row>
    <row r="98" spans="1:6">
      <c r="A98" s="38" t="s">
        <v>840</v>
      </c>
      <c r="B98" s="13" t="s">
        <v>840</v>
      </c>
      <c r="C98" s="19">
        <v>1.13217985230939</v>
      </c>
      <c r="D98" s="19">
        <v>0.625869555859348</v>
      </c>
      <c r="E98" s="19">
        <v>1.88216102075908</v>
      </c>
      <c r="F98" s="116">
        <v>0.65607342770195998</v>
      </c>
    </row>
    <row r="99" spans="1:6">
      <c r="A99" s="38" t="s">
        <v>840</v>
      </c>
      <c r="B99" s="13" t="s">
        <v>59</v>
      </c>
      <c r="C99" s="19">
        <v>1.1398213423655501</v>
      </c>
      <c r="D99" s="19">
        <v>0.44595373441140301</v>
      </c>
      <c r="E99" s="19">
        <v>2.3714530390063899</v>
      </c>
      <c r="F99" s="116">
        <v>0.75468688815124496</v>
      </c>
    </row>
    <row r="100" spans="1:6">
      <c r="A100" s="38" t="s">
        <v>840</v>
      </c>
      <c r="B100" s="13" t="s">
        <v>57</v>
      </c>
      <c r="C100" s="19">
        <v>1.3530509155977699</v>
      </c>
      <c r="D100" s="19">
        <v>0.85273962269737003</v>
      </c>
      <c r="E100" s="19">
        <v>2.0445227088376901</v>
      </c>
      <c r="F100" s="116">
        <v>0.17331274864238599</v>
      </c>
    </row>
    <row r="101" spans="1:6">
      <c r="A101" s="119" t="s">
        <v>840</v>
      </c>
      <c r="B101" s="86" t="s">
        <v>61</v>
      </c>
      <c r="C101" s="113">
        <v>0.47092846316361697</v>
      </c>
      <c r="D101" s="113">
        <v>2.66548825516323E-2</v>
      </c>
      <c r="E101" s="113">
        <v>2.12887434829373</v>
      </c>
      <c r="F101" s="117">
        <v>0.45498968818817498</v>
      </c>
    </row>
  </sheetData>
  <autoFilter ref="A93:J93" xr:uid="{75732A70-698A-BE41-AD85-D4965E49E7A9}">
    <sortState xmlns:xlrd2="http://schemas.microsoft.com/office/spreadsheetml/2017/richdata2" ref="A94:J101">
      <sortCondition sortBy="cellColor" ref="B93:B101" dxfId="5"/>
    </sortState>
  </autoFilter>
  <pageMargins left="0.7" right="0.7" top="0.75" bottom="0.75" header="0.3" footer="0.3"/>
  <pageSetup orientation="portrait" horizontalDpi="0" verticalDpi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F876A2-ACCF-574B-94EC-0DAAC1422366}">
  <dimension ref="A1:AI150"/>
  <sheetViews>
    <sheetView zoomScaleNormal="95" workbookViewId="0"/>
  </sheetViews>
  <sheetFormatPr baseColWidth="10" defaultColWidth="11.1640625" defaultRowHeight="16"/>
  <cols>
    <col min="1" max="1" width="9.83203125" style="39" customWidth="1"/>
    <col min="2" max="2" width="4.1640625" style="39" bestFit="1" customWidth="1"/>
    <col min="3" max="3" width="10.83203125" style="39" bestFit="1" customWidth="1"/>
    <col min="4" max="7" width="5.83203125" style="39" bestFit="1" customWidth="1"/>
    <col min="8" max="8" width="27.5" style="39" customWidth="1"/>
    <col min="9" max="9" width="30.33203125" style="39" customWidth="1"/>
    <col min="10" max="10" width="29" style="39" customWidth="1"/>
    <col min="11" max="11" width="24" style="39" customWidth="1"/>
    <col min="12" max="12" width="22.6640625" style="39" customWidth="1"/>
    <col min="13" max="13" width="20.5" style="39" bestFit="1" customWidth="1"/>
    <col min="14" max="14" width="19.6640625" style="39" customWidth="1"/>
    <col min="15" max="15" width="22.83203125" style="39" customWidth="1"/>
    <col min="16" max="16" width="5.1640625" style="39" bestFit="1" customWidth="1"/>
    <col min="17" max="17" width="22.6640625" style="39" bestFit="1" customWidth="1"/>
    <col min="18" max="18" width="5.1640625" style="39" bestFit="1" customWidth="1"/>
    <col min="19" max="19" width="13.1640625" style="39" customWidth="1"/>
    <col min="20" max="20" width="5.1640625" style="39" bestFit="1" customWidth="1"/>
    <col min="21" max="21" width="22.5" style="39" customWidth="1"/>
    <col min="22" max="22" width="22.83203125" style="39" customWidth="1"/>
    <col min="23" max="24" width="5.83203125" style="39" bestFit="1" customWidth="1"/>
    <col min="25" max="26" width="5.6640625" style="39" bestFit="1" customWidth="1"/>
    <col min="27" max="27" width="40.6640625" style="39" bestFit="1" customWidth="1"/>
    <col min="28" max="28" width="11.1640625" style="39"/>
    <col min="29" max="29" width="31.5" style="92" bestFit="1" customWidth="1"/>
    <col min="30" max="30" width="15.83203125" style="92" bestFit="1" customWidth="1"/>
    <col min="31" max="31" width="35.33203125" style="92" bestFit="1" customWidth="1"/>
    <col min="32" max="32" width="34.6640625" style="92" bestFit="1" customWidth="1"/>
    <col min="33" max="33" width="17" style="92" bestFit="1" customWidth="1"/>
    <col min="34" max="34" width="21.5" style="92" bestFit="1" customWidth="1"/>
    <col min="35" max="36" width="11.1640625" style="92"/>
    <col min="37" max="37" width="26.6640625" style="92" customWidth="1"/>
    <col min="38" max="16384" width="11.1640625" style="92"/>
  </cols>
  <sheetData>
    <row r="1" spans="1:28" ht="15" customHeight="1">
      <c r="A1" s="71" t="s">
        <v>1885</v>
      </c>
    </row>
    <row r="2" spans="1:28" s="75" customFormat="1">
      <c r="A2" s="75" t="s">
        <v>1191</v>
      </c>
    </row>
    <row r="3" spans="1:28">
      <c r="A3" s="39" t="s">
        <v>911</v>
      </c>
      <c r="AB3" s="92"/>
    </row>
    <row r="4" spans="1:28">
      <c r="A4" s="39" t="s">
        <v>912</v>
      </c>
      <c r="AB4" s="92"/>
    </row>
    <row r="6" spans="1:28">
      <c r="D6" s="200" t="s">
        <v>914</v>
      </c>
      <c r="E6" s="201"/>
      <c r="F6" s="201"/>
      <c r="G6" s="202"/>
      <c r="H6" s="200" t="s">
        <v>913</v>
      </c>
      <c r="I6" s="201"/>
      <c r="J6" s="201"/>
      <c r="K6" s="201"/>
      <c r="L6" s="201"/>
      <c r="M6" s="201"/>
      <c r="N6" s="201"/>
      <c r="O6" s="201"/>
      <c r="P6" s="201"/>
      <c r="Q6" s="201"/>
      <c r="R6" s="201"/>
      <c r="S6" s="201"/>
      <c r="T6" s="201"/>
      <c r="U6" s="201"/>
      <c r="V6" s="202"/>
      <c r="AA6" s="92"/>
    </row>
    <row r="7" spans="1:28">
      <c r="A7" s="93" t="s">
        <v>915</v>
      </c>
      <c r="B7" s="93" t="s">
        <v>916</v>
      </c>
      <c r="C7" s="93" t="s">
        <v>917</v>
      </c>
      <c r="D7" s="93" t="s">
        <v>933</v>
      </c>
      <c r="E7" s="93" t="s">
        <v>934</v>
      </c>
      <c r="F7" s="93" t="s">
        <v>935</v>
      </c>
      <c r="G7" s="93" t="s">
        <v>936</v>
      </c>
      <c r="H7" s="98" t="s">
        <v>918</v>
      </c>
      <c r="I7" s="98" t="s">
        <v>919</v>
      </c>
      <c r="J7" s="98" t="s">
        <v>920</v>
      </c>
      <c r="K7" s="98" t="s">
        <v>921</v>
      </c>
      <c r="L7" s="98" t="s">
        <v>922</v>
      </c>
      <c r="M7" s="98" t="s">
        <v>923</v>
      </c>
      <c r="N7" s="98" t="s">
        <v>924</v>
      </c>
      <c r="O7" s="98" t="s">
        <v>925</v>
      </c>
      <c r="P7" s="98" t="s">
        <v>926</v>
      </c>
      <c r="Q7" s="98" t="s">
        <v>927</v>
      </c>
      <c r="R7" s="98" t="s">
        <v>928</v>
      </c>
      <c r="S7" s="98" t="s">
        <v>929</v>
      </c>
      <c r="T7" s="98" t="s">
        <v>930</v>
      </c>
      <c r="U7" s="98" t="s">
        <v>931</v>
      </c>
      <c r="V7" s="98" t="s">
        <v>932</v>
      </c>
      <c r="AA7" s="92"/>
    </row>
    <row r="8" spans="1:28">
      <c r="A8" s="190" t="s">
        <v>937</v>
      </c>
      <c r="B8" s="190" t="s">
        <v>938</v>
      </c>
      <c r="C8" s="190">
        <v>27</v>
      </c>
      <c r="D8" s="188" t="s">
        <v>940</v>
      </c>
      <c r="E8" s="188" t="s">
        <v>941</v>
      </c>
      <c r="F8" s="188" t="s">
        <v>942</v>
      </c>
      <c r="G8" s="188" t="s">
        <v>943</v>
      </c>
      <c r="H8" s="184"/>
      <c r="I8" s="72" t="s">
        <v>939</v>
      </c>
      <c r="J8" s="72" t="s">
        <v>939</v>
      </c>
      <c r="K8" s="184"/>
      <c r="L8" s="72"/>
      <c r="M8" s="184"/>
      <c r="N8" s="72"/>
      <c r="O8" s="184"/>
      <c r="P8" s="72"/>
      <c r="Q8" s="184"/>
      <c r="R8" s="72"/>
      <c r="S8" s="184"/>
      <c r="T8" s="72"/>
      <c r="U8" s="184"/>
      <c r="V8" s="184"/>
      <c r="AA8" s="92"/>
    </row>
    <row r="9" spans="1:28">
      <c r="A9" s="191"/>
      <c r="B9" s="191"/>
      <c r="C9" s="191"/>
      <c r="D9" s="189"/>
      <c r="E9" s="189"/>
      <c r="F9" s="189"/>
      <c r="G9" s="189"/>
      <c r="H9" s="185"/>
      <c r="I9" s="73" t="s">
        <v>1862</v>
      </c>
      <c r="J9" s="73" t="s">
        <v>1867</v>
      </c>
      <c r="K9" s="185"/>
      <c r="L9" s="72"/>
      <c r="M9" s="185"/>
      <c r="N9" s="72"/>
      <c r="O9" s="185"/>
      <c r="P9" s="72"/>
      <c r="Q9" s="185"/>
      <c r="R9" s="72"/>
      <c r="S9" s="185"/>
      <c r="T9" s="72"/>
      <c r="U9" s="185"/>
      <c r="V9" s="185"/>
      <c r="AA9" s="92"/>
    </row>
    <row r="10" spans="1:28">
      <c r="A10" s="190" t="s">
        <v>944</v>
      </c>
      <c r="B10" s="190" t="s">
        <v>938</v>
      </c>
      <c r="C10" s="190">
        <v>28</v>
      </c>
      <c r="D10" s="188" t="s">
        <v>946</v>
      </c>
      <c r="E10" s="188" t="s">
        <v>946</v>
      </c>
      <c r="F10" s="188" t="s">
        <v>947</v>
      </c>
      <c r="G10" s="188" t="s">
        <v>948</v>
      </c>
      <c r="H10" s="184"/>
      <c r="I10" s="72" t="s">
        <v>945</v>
      </c>
      <c r="J10" s="72"/>
      <c r="K10" s="184"/>
      <c r="L10" s="72"/>
      <c r="M10" s="184"/>
      <c r="N10" s="72"/>
      <c r="O10" s="184"/>
      <c r="P10" s="72"/>
      <c r="Q10" s="184"/>
      <c r="R10" s="72"/>
      <c r="S10" s="184"/>
      <c r="T10" s="72"/>
      <c r="U10" s="184"/>
      <c r="V10" s="184"/>
      <c r="AA10" s="92"/>
    </row>
    <row r="11" spans="1:28">
      <c r="A11" s="191"/>
      <c r="B11" s="191"/>
      <c r="C11" s="191"/>
      <c r="D11" s="189"/>
      <c r="E11" s="189"/>
      <c r="F11" s="189"/>
      <c r="G11" s="189"/>
      <c r="H11" s="185"/>
      <c r="I11" s="73" t="s">
        <v>1865</v>
      </c>
      <c r="J11" s="72"/>
      <c r="K11" s="185"/>
      <c r="L11" s="72"/>
      <c r="M11" s="185"/>
      <c r="N11" s="72"/>
      <c r="O11" s="185"/>
      <c r="P11" s="72"/>
      <c r="Q11" s="185"/>
      <c r="R11" s="72"/>
      <c r="S11" s="185"/>
      <c r="T11" s="72"/>
      <c r="U11" s="185"/>
      <c r="V11" s="185"/>
      <c r="AA11" s="92"/>
    </row>
    <row r="12" spans="1:28">
      <c r="A12" s="190" t="s">
        <v>949</v>
      </c>
      <c r="B12" s="190" t="s">
        <v>938</v>
      </c>
      <c r="C12" s="190">
        <v>42</v>
      </c>
      <c r="D12" s="188" t="s">
        <v>940</v>
      </c>
      <c r="E12" s="188" t="s">
        <v>950</v>
      </c>
      <c r="F12" s="188" t="s">
        <v>951</v>
      </c>
      <c r="G12" s="188" t="s">
        <v>948</v>
      </c>
      <c r="H12" s="184"/>
      <c r="I12" s="72" t="s">
        <v>945</v>
      </c>
      <c r="J12" s="72" t="s">
        <v>945</v>
      </c>
      <c r="K12" s="184"/>
      <c r="L12" s="72"/>
      <c r="M12" s="184"/>
      <c r="N12" s="72"/>
      <c r="O12" s="184"/>
      <c r="P12" s="72"/>
      <c r="Q12" s="184"/>
      <c r="R12" s="72"/>
      <c r="S12" s="184"/>
      <c r="T12" s="72"/>
      <c r="U12" s="184"/>
      <c r="V12" s="184"/>
      <c r="AA12" s="92"/>
    </row>
    <row r="13" spans="1:28">
      <c r="A13" s="191"/>
      <c r="B13" s="191"/>
      <c r="C13" s="191"/>
      <c r="D13" s="189"/>
      <c r="E13" s="189"/>
      <c r="F13" s="189"/>
      <c r="G13" s="189"/>
      <c r="H13" s="185"/>
      <c r="I13" s="73" t="s">
        <v>1864</v>
      </c>
      <c r="J13" s="73" t="s">
        <v>1866</v>
      </c>
      <c r="K13" s="185"/>
      <c r="L13" s="72"/>
      <c r="M13" s="185"/>
      <c r="N13" s="72"/>
      <c r="O13" s="185"/>
      <c r="P13" s="72"/>
      <c r="Q13" s="185"/>
      <c r="R13" s="72"/>
      <c r="S13" s="185"/>
      <c r="T13" s="72"/>
      <c r="U13" s="185"/>
      <c r="V13" s="185"/>
      <c r="AA13" s="92"/>
    </row>
    <row r="14" spans="1:28">
      <c r="A14" s="190" t="s">
        <v>952</v>
      </c>
      <c r="B14" s="190" t="s">
        <v>938</v>
      </c>
      <c r="C14" s="190">
        <v>56</v>
      </c>
      <c r="D14" s="188" t="s">
        <v>953</v>
      </c>
      <c r="E14" s="188" t="s">
        <v>946</v>
      </c>
      <c r="F14" s="188" t="s">
        <v>947</v>
      </c>
      <c r="G14" s="188" t="s">
        <v>954</v>
      </c>
      <c r="H14" s="184"/>
      <c r="I14" s="72" t="s">
        <v>939</v>
      </c>
      <c r="J14" s="72" t="s">
        <v>939</v>
      </c>
      <c r="K14" s="184"/>
      <c r="L14" s="72" t="s">
        <v>939</v>
      </c>
      <c r="M14" s="184"/>
      <c r="N14" s="72"/>
      <c r="O14" s="184"/>
      <c r="P14" s="72"/>
      <c r="Q14" s="184"/>
      <c r="R14" s="72"/>
      <c r="S14" s="184"/>
      <c r="T14" s="72"/>
      <c r="U14" s="184"/>
      <c r="V14" s="184"/>
      <c r="AA14" s="92"/>
    </row>
    <row r="15" spans="1:28">
      <c r="A15" s="191"/>
      <c r="B15" s="191"/>
      <c r="C15" s="191"/>
      <c r="D15" s="189"/>
      <c r="E15" s="189"/>
      <c r="F15" s="189"/>
      <c r="G15" s="189"/>
      <c r="H15" s="185"/>
      <c r="I15" s="72"/>
      <c r="J15" s="72"/>
      <c r="K15" s="185"/>
      <c r="L15" s="73" t="s">
        <v>955</v>
      </c>
      <c r="M15" s="185"/>
      <c r="N15" s="72"/>
      <c r="O15" s="185"/>
      <c r="P15" s="72"/>
      <c r="Q15" s="185"/>
      <c r="R15" s="72"/>
      <c r="S15" s="185"/>
      <c r="T15" s="72"/>
      <c r="U15" s="185"/>
      <c r="V15" s="185"/>
      <c r="AA15" s="92"/>
    </row>
    <row r="16" spans="1:28">
      <c r="A16" s="190" t="s">
        <v>961</v>
      </c>
      <c r="B16" s="190" t="s">
        <v>956</v>
      </c>
      <c r="C16" s="190">
        <v>28</v>
      </c>
      <c r="D16" s="188" t="s">
        <v>940</v>
      </c>
      <c r="E16" s="188" t="s">
        <v>962</v>
      </c>
      <c r="F16" s="188" t="s">
        <v>951</v>
      </c>
      <c r="G16" s="188" t="s">
        <v>963</v>
      </c>
      <c r="H16" s="184"/>
      <c r="I16" s="72" t="s">
        <v>945</v>
      </c>
      <c r="J16" s="72" t="s">
        <v>945</v>
      </c>
      <c r="K16" s="184"/>
      <c r="L16" s="72" t="s">
        <v>945</v>
      </c>
      <c r="M16" s="184"/>
      <c r="N16" s="72"/>
      <c r="O16" s="186" t="s">
        <v>955</v>
      </c>
      <c r="P16" s="72"/>
      <c r="Q16" s="184"/>
      <c r="R16" s="72"/>
      <c r="S16" s="184"/>
      <c r="T16" s="72"/>
      <c r="U16" s="184"/>
      <c r="V16" s="184"/>
      <c r="AA16" s="92"/>
    </row>
    <row r="17" spans="1:28">
      <c r="A17" s="191"/>
      <c r="B17" s="191"/>
      <c r="C17" s="191"/>
      <c r="D17" s="189"/>
      <c r="E17" s="189"/>
      <c r="F17" s="189"/>
      <c r="G17" s="189"/>
      <c r="H17" s="185"/>
      <c r="I17" s="73" t="s">
        <v>1863</v>
      </c>
      <c r="J17" s="73" t="s">
        <v>1866</v>
      </c>
      <c r="K17" s="185"/>
      <c r="L17" s="72"/>
      <c r="M17" s="185"/>
      <c r="N17" s="72"/>
      <c r="O17" s="187"/>
      <c r="P17" s="72"/>
      <c r="Q17" s="185"/>
      <c r="R17" s="72"/>
      <c r="S17" s="185"/>
      <c r="T17" s="72"/>
      <c r="U17" s="185"/>
      <c r="V17" s="185"/>
      <c r="AA17" s="92"/>
    </row>
    <row r="18" spans="1:28">
      <c r="A18" s="190" t="s">
        <v>964</v>
      </c>
      <c r="B18" s="190" t="s">
        <v>956</v>
      </c>
      <c r="C18" s="190">
        <v>52</v>
      </c>
      <c r="D18" s="188" t="s">
        <v>946</v>
      </c>
      <c r="E18" s="188" t="s">
        <v>941</v>
      </c>
      <c r="F18" s="188" t="s">
        <v>947</v>
      </c>
      <c r="G18" s="188" t="s">
        <v>947</v>
      </c>
      <c r="H18" s="184"/>
      <c r="I18" s="72" t="s">
        <v>939</v>
      </c>
      <c r="J18" s="72"/>
      <c r="K18" s="184"/>
      <c r="L18" s="72"/>
      <c r="M18" s="184"/>
      <c r="N18" s="72"/>
      <c r="O18" s="184"/>
      <c r="P18" s="72"/>
      <c r="Q18" s="184"/>
      <c r="R18" s="72"/>
      <c r="S18" s="184"/>
      <c r="T18" s="72"/>
      <c r="U18" s="184"/>
      <c r="V18" s="184"/>
      <c r="AA18" s="92"/>
      <c r="AB18" s="92"/>
    </row>
    <row r="19" spans="1:28">
      <c r="A19" s="191"/>
      <c r="B19" s="191"/>
      <c r="C19" s="191"/>
      <c r="D19" s="189"/>
      <c r="E19" s="189"/>
      <c r="F19" s="189"/>
      <c r="G19" s="189"/>
      <c r="H19" s="185"/>
      <c r="I19" s="73" t="s">
        <v>1860</v>
      </c>
      <c r="J19" s="72"/>
      <c r="K19" s="185"/>
      <c r="L19" s="72"/>
      <c r="M19" s="185"/>
      <c r="N19" s="72"/>
      <c r="O19" s="185"/>
      <c r="P19" s="72"/>
      <c r="Q19" s="185"/>
      <c r="R19" s="72"/>
      <c r="S19" s="185"/>
      <c r="T19" s="72"/>
      <c r="U19" s="185"/>
      <c r="V19" s="185"/>
      <c r="AA19" s="92"/>
      <c r="AB19" s="92"/>
    </row>
    <row r="20" spans="1:28">
      <c r="A20" s="190" t="s">
        <v>965</v>
      </c>
      <c r="B20" s="190" t="s">
        <v>938</v>
      </c>
      <c r="C20" s="190">
        <v>21</v>
      </c>
      <c r="D20" s="188" t="s">
        <v>953</v>
      </c>
      <c r="E20" s="188" t="s">
        <v>958</v>
      </c>
      <c r="F20" s="188" t="s">
        <v>947</v>
      </c>
      <c r="G20" s="188" t="s">
        <v>966</v>
      </c>
      <c r="H20" s="184"/>
      <c r="I20" s="72" t="s">
        <v>945</v>
      </c>
      <c r="J20" s="72"/>
      <c r="K20" s="184"/>
      <c r="L20" s="72"/>
      <c r="M20" s="184"/>
      <c r="N20" s="72"/>
      <c r="O20" s="184"/>
      <c r="P20" s="72"/>
      <c r="Q20" s="184"/>
      <c r="R20" s="72"/>
      <c r="S20" s="184"/>
      <c r="T20" s="72"/>
      <c r="U20" s="184"/>
      <c r="V20" s="184"/>
      <c r="AA20" s="92"/>
    </row>
    <row r="21" spans="1:28">
      <c r="A21" s="191"/>
      <c r="B21" s="191"/>
      <c r="C21" s="191"/>
      <c r="D21" s="189"/>
      <c r="E21" s="189"/>
      <c r="F21" s="189"/>
      <c r="G21" s="189"/>
      <c r="H21" s="185"/>
      <c r="I21" s="73" t="s">
        <v>1861</v>
      </c>
      <c r="J21" s="72"/>
      <c r="K21" s="185"/>
      <c r="L21" s="72"/>
      <c r="M21" s="185"/>
      <c r="N21" s="72"/>
      <c r="O21" s="185"/>
      <c r="P21" s="72"/>
      <c r="Q21" s="185"/>
      <c r="R21" s="72"/>
      <c r="S21" s="185"/>
      <c r="T21" s="72"/>
      <c r="U21" s="185"/>
      <c r="V21" s="185"/>
      <c r="AA21" s="92"/>
    </row>
    <row r="22" spans="1:28">
      <c r="A22" s="184" t="s">
        <v>967</v>
      </c>
      <c r="B22" s="184" t="s">
        <v>938</v>
      </c>
      <c r="C22" s="184">
        <v>53</v>
      </c>
      <c r="D22" s="188" t="s">
        <v>953</v>
      </c>
      <c r="E22" s="188" t="s">
        <v>940</v>
      </c>
      <c r="F22" s="188" t="s">
        <v>951</v>
      </c>
      <c r="G22" s="195" t="s">
        <v>968</v>
      </c>
      <c r="H22" s="184"/>
      <c r="I22" s="72" t="s">
        <v>939</v>
      </c>
      <c r="J22" s="72" t="s">
        <v>939</v>
      </c>
      <c r="K22" s="184"/>
      <c r="L22" s="72"/>
      <c r="M22" s="184"/>
      <c r="N22" s="72"/>
      <c r="O22" s="184"/>
      <c r="P22" s="72"/>
      <c r="Q22" s="184"/>
      <c r="R22" s="72"/>
      <c r="S22" s="184"/>
      <c r="T22" s="72"/>
      <c r="U22" s="184"/>
      <c r="V22" s="184"/>
      <c r="AA22" s="92"/>
    </row>
    <row r="23" spans="1:28">
      <c r="A23" s="185"/>
      <c r="B23" s="185"/>
      <c r="C23" s="185"/>
      <c r="D23" s="189"/>
      <c r="E23" s="189"/>
      <c r="F23" s="189"/>
      <c r="G23" s="196"/>
      <c r="H23" s="185"/>
      <c r="I23" s="73" t="s">
        <v>1868</v>
      </c>
      <c r="J23" s="73" t="s">
        <v>1869</v>
      </c>
      <c r="K23" s="185"/>
      <c r="L23" s="72"/>
      <c r="M23" s="185"/>
      <c r="N23" s="72"/>
      <c r="O23" s="185"/>
      <c r="P23" s="72"/>
      <c r="Q23" s="185"/>
      <c r="R23" s="72"/>
      <c r="S23" s="185"/>
      <c r="T23" s="72"/>
      <c r="U23" s="185"/>
      <c r="V23" s="185"/>
      <c r="AA23" s="92"/>
    </row>
    <row r="24" spans="1:28">
      <c r="A24" s="190" t="s">
        <v>969</v>
      </c>
      <c r="B24" s="190" t="s">
        <v>938</v>
      </c>
      <c r="C24" s="190">
        <v>41</v>
      </c>
      <c r="D24" s="195" t="s">
        <v>970</v>
      </c>
      <c r="E24" s="195" t="s">
        <v>970</v>
      </c>
      <c r="F24" s="195" t="s">
        <v>966</v>
      </c>
      <c r="G24" s="195" t="s">
        <v>968</v>
      </c>
      <c r="H24" s="184"/>
      <c r="I24" s="72" t="s">
        <v>945</v>
      </c>
      <c r="J24" s="72" t="s">
        <v>945</v>
      </c>
      <c r="K24" s="186" t="s">
        <v>955</v>
      </c>
      <c r="L24" s="72"/>
      <c r="M24" s="184"/>
      <c r="N24" s="72"/>
      <c r="O24" s="184"/>
      <c r="P24" s="72"/>
      <c r="Q24" s="184"/>
      <c r="R24" s="72"/>
      <c r="S24" s="184"/>
      <c r="T24" s="72"/>
      <c r="U24" s="184"/>
      <c r="V24" s="184"/>
      <c r="AA24" s="92"/>
      <c r="AB24" s="92"/>
    </row>
    <row r="25" spans="1:28">
      <c r="A25" s="191"/>
      <c r="B25" s="191"/>
      <c r="C25" s="191"/>
      <c r="D25" s="196"/>
      <c r="E25" s="196"/>
      <c r="F25" s="196"/>
      <c r="G25" s="196"/>
      <c r="H25" s="185"/>
      <c r="I25" s="72"/>
      <c r="J25" s="73" t="s">
        <v>1870</v>
      </c>
      <c r="K25" s="187"/>
      <c r="L25" s="72"/>
      <c r="M25" s="185"/>
      <c r="N25" s="72"/>
      <c r="O25" s="185"/>
      <c r="P25" s="72"/>
      <c r="Q25" s="185"/>
      <c r="R25" s="72"/>
      <c r="S25" s="185"/>
      <c r="T25" s="72"/>
      <c r="U25" s="185"/>
      <c r="V25" s="185"/>
      <c r="AA25" s="92"/>
      <c r="AB25" s="92"/>
    </row>
    <row r="26" spans="1:28">
      <c r="A26" s="190" t="s">
        <v>972</v>
      </c>
      <c r="B26" s="190" t="s">
        <v>956</v>
      </c>
      <c r="C26" s="190">
        <v>27</v>
      </c>
      <c r="D26" s="195" t="s">
        <v>957</v>
      </c>
      <c r="E26" s="195" t="s">
        <v>962</v>
      </c>
      <c r="F26" s="195" t="s">
        <v>973</v>
      </c>
      <c r="G26" s="195" t="s">
        <v>974</v>
      </c>
      <c r="H26" s="184"/>
      <c r="I26" s="72" t="s">
        <v>945</v>
      </c>
      <c r="J26" s="72" t="s">
        <v>945</v>
      </c>
      <c r="K26" s="184"/>
      <c r="L26" s="72" t="s">
        <v>945</v>
      </c>
      <c r="M26" s="184"/>
      <c r="N26" s="72"/>
      <c r="O26" s="184"/>
      <c r="P26" s="72"/>
      <c r="Q26" s="184"/>
      <c r="R26" s="72"/>
      <c r="S26" s="184"/>
      <c r="T26" s="72"/>
      <c r="U26" s="184"/>
      <c r="V26" s="184"/>
      <c r="AA26" s="92"/>
    </row>
    <row r="27" spans="1:28">
      <c r="A27" s="191"/>
      <c r="B27" s="191"/>
      <c r="C27" s="191"/>
      <c r="D27" s="196"/>
      <c r="E27" s="196"/>
      <c r="F27" s="196"/>
      <c r="G27" s="196"/>
      <c r="H27" s="185"/>
      <c r="I27" s="72"/>
      <c r="J27" s="72"/>
      <c r="K27" s="185"/>
      <c r="L27" s="73" t="s">
        <v>1870</v>
      </c>
      <c r="M27" s="185"/>
      <c r="N27" s="72"/>
      <c r="O27" s="185"/>
      <c r="P27" s="72"/>
      <c r="Q27" s="185"/>
      <c r="R27" s="72"/>
      <c r="S27" s="185"/>
      <c r="T27" s="72"/>
      <c r="U27" s="185"/>
      <c r="V27" s="185"/>
      <c r="AA27" s="92"/>
    </row>
    <row r="28" spans="1:28">
      <c r="A28" s="190" t="s">
        <v>976</v>
      </c>
      <c r="B28" s="190" t="s">
        <v>956</v>
      </c>
      <c r="C28" s="190">
        <v>70</v>
      </c>
      <c r="D28" s="195" t="s">
        <v>946</v>
      </c>
      <c r="E28" s="195" t="s">
        <v>957</v>
      </c>
      <c r="F28" s="195" t="s">
        <v>977</v>
      </c>
      <c r="G28" s="195" t="s">
        <v>978</v>
      </c>
      <c r="H28" s="184"/>
      <c r="I28" s="72" t="s">
        <v>945</v>
      </c>
      <c r="J28" s="72" t="s">
        <v>945</v>
      </c>
      <c r="K28" s="184"/>
      <c r="L28" s="72" t="s">
        <v>945</v>
      </c>
      <c r="M28" s="184"/>
      <c r="N28" s="72" t="s">
        <v>945</v>
      </c>
      <c r="O28" s="184"/>
      <c r="P28" s="72" t="s">
        <v>945</v>
      </c>
      <c r="Q28" s="186" t="s">
        <v>955</v>
      </c>
      <c r="R28" s="72"/>
      <c r="S28" s="184"/>
      <c r="T28" s="72"/>
      <c r="U28" s="184"/>
      <c r="V28" s="184"/>
      <c r="AA28" s="92"/>
    </row>
    <row r="29" spans="1:28">
      <c r="A29" s="191"/>
      <c r="B29" s="191"/>
      <c r="C29" s="191"/>
      <c r="D29" s="196"/>
      <c r="E29" s="196"/>
      <c r="F29" s="196"/>
      <c r="G29" s="196"/>
      <c r="H29" s="185"/>
      <c r="I29" s="72"/>
      <c r="J29" s="72"/>
      <c r="K29" s="185"/>
      <c r="L29" s="72"/>
      <c r="M29" s="185"/>
      <c r="N29" s="72"/>
      <c r="O29" s="185"/>
      <c r="P29" s="72"/>
      <c r="Q29" s="187"/>
      <c r="R29" s="72"/>
      <c r="S29" s="185"/>
      <c r="T29" s="72"/>
      <c r="U29" s="185"/>
      <c r="V29" s="185"/>
      <c r="AA29" s="92"/>
    </row>
    <row r="30" spans="1:28">
      <c r="A30" s="190" t="s">
        <v>979</v>
      </c>
      <c r="B30" s="190" t="s">
        <v>938</v>
      </c>
      <c r="C30" s="190">
        <v>35</v>
      </c>
      <c r="D30" s="195" t="s">
        <v>958</v>
      </c>
      <c r="E30" s="195" t="s">
        <v>980</v>
      </c>
      <c r="F30" s="195" t="s">
        <v>981</v>
      </c>
      <c r="G30" s="195" t="s">
        <v>982</v>
      </c>
      <c r="H30" s="184"/>
      <c r="I30" s="72" t="s">
        <v>945</v>
      </c>
      <c r="J30" s="72" t="s">
        <v>945</v>
      </c>
      <c r="K30" s="184"/>
      <c r="L30" s="72" t="s">
        <v>945</v>
      </c>
      <c r="M30" s="184"/>
      <c r="N30" s="72"/>
      <c r="O30" s="184"/>
      <c r="P30" s="72"/>
      <c r="Q30" s="184"/>
      <c r="R30" s="72"/>
      <c r="S30" s="184"/>
      <c r="T30" s="72"/>
      <c r="U30" s="184"/>
      <c r="V30" s="184"/>
      <c r="AA30" s="92"/>
    </row>
    <row r="31" spans="1:28">
      <c r="A31" s="191"/>
      <c r="B31" s="191"/>
      <c r="C31" s="191"/>
      <c r="D31" s="196"/>
      <c r="E31" s="196"/>
      <c r="F31" s="196"/>
      <c r="G31" s="196"/>
      <c r="H31" s="185"/>
      <c r="I31" s="72"/>
      <c r="J31" s="72"/>
      <c r="K31" s="185"/>
      <c r="L31" s="73" t="s">
        <v>955</v>
      </c>
      <c r="M31" s="185"/>
      <c r="N31" s="72"/>
      <c r="O31" s="185"/>
      <c r="P31" s="72"/>
      <c r="Q31" s="185"/>
      <c r="R31" s="72"/>
      <c r="S31" s="185"/>
      <c r="T31" s="72"/>
      <c r="U31" s="185"/>
      <c r="V31" s="185"/>
      <c r="AA31" s="92"/>
    </row>
    <row r="32" spans="1:28" ht="16" customHeight="1">
      <c r="A32" s="190" t="s">
        <v>983</v>
      </c>
      <c r="B32" s="190" t="s">
        <v>956</v>
      </c>
      <c r="C32" s="190">
        <v>78</v>
      </c>
      <c r="D32" s="195" t="s">
        <v>957</v>
      </c>
      <c r="E32" s="195" t="s">
        <v>958</v>
      </c>
      <c r="F32" s="195" t="s">
        <v>984</v>
      </c>
      <c r="G32" s="195" t="s">
        <v>985</v>
      </c>
      <c r="H32" s="184"/>
      <c r="I32" s="72" t="s">
        <v>945</v>
      </c>
      <c r="J32" s="72" t="s">
        <v>945</v>
      </c>
      <c r="K32" s="193" t="s">
        <v>1870</v>
      </c>
      <c r="L32" s="72"/>
      <c r="M32" s="197"/>
      <c r="N32" s="72"/>
      <c r="O32" s="184"/>
      <c r="P32" s="72"/>
      <c r="Q32" s="184"/>
      <c r="R32" s="72"/>
      <c r="S32" s="184"/>
      <c r="T32" s="72"/>
      <c r="U32" s="184"/>
      <c r="V32" s="184"/>
      <c r="AA32" s="92"/>
    </row>
    <row r="33" spans="1:28" ht="16" customHeight="1">
      <c r="A33" s="191"/>
      <c r="B33" s="191"/>
      <c r="C33" s="191"/>
      <c r="D33" s="196"/>
      <c r="E33" s="196"/>
      <c r="F33" s="196"/>
      <c r="G33" s="196"/>
      <c r="H33" s="185"/>
      <c r="I33" s="72"/>
      <c r="J33" s="72"/>
      <c r="K33" s="194"/>
      <c r="L33" s="72"/>
      <c r="M33" s="198"/>
      <c r="N33" s="72"/>
      <c r="O33" s="185"/>
      <c r="P33" s="72"/>
      <c r="Q33" s="185"/>
      <c r="R33" s="72"/>
      <c r="S33" s="185"/>
      <c r="T33" s="72"/>
      <c r="U33" s="185"/>
      <c r="V33" s="185"/>
      <c r="AA33" s="92"/>
    </row>
    <row r="34" spans="1:28" ht="16" customHeight="1">
      <c r="A34" s="190" t="s">
        <v>986</v>
      </c>
      <c r="B34" s="190" t="s">
        <v>938</v>
      </c>
      <c r="C34" s="190">
        <v>76</v>
      </c>
      <c r="D34" s="195" t="s">
        <v>946</v>
      </c>
      <c r="E34" s="195" t="s">
        <v>940</v>
      </c>
      <c r="F34" s="195" t="s">
        <v>951</v>
      </c>
      <c r="G34" s="195" t="s">
        <v>988</v>
      </c>
      <c r="H34" s="184"/>
      <c r="I34" s="72" t="s">
        <v>945</v>
      </c>
      <c r="J34" s="72" t="s">
        <v>945</v>
      </c>
      <c r="K34" s="184"/>
      <c r="L34" s="72" t="s">
        <v>987</v>
      </c>
      <c r="M34" s="197"/>
      <c r="N34" s="72" t="s">
        <v>945</v>
      </c>
      <c r="O34" s="184"/>
      <c r="P34" s="72"/>
      <c r="Q34" s="193" t="s">
        <v>1870</v>
      </c>
      <c r="R34" s="72"/>
      <c r="S34" s="197"/>
      <c r="T34" s="72"/>
      <c r="U34" s="184"/>
      <c r="V34" s="184"/>
      <c r="AA34" s="92"/>
      <c r="AB34" s="92"/>
    </row>
    <row r="35" spans="1:28" ht="15" customHeight="1">
      <c r="A35" s="191"/>
      <c r="B35" s="191"/>
      <c r="C35" s="191"/>
      <c r="D35" s="196"/>
      <c r="E35" s="196"/>
      <c r="F35" s="196"/>
      <c r="G35" s="196"/>
      <c r="H35" s="185"/>
      <c r="I35" s="72"/>
      <c r="J35" s="72"/>
      <c r="K35" s="185"/>
      <c r="L35" s="72"/>
      <c r="M35" s="198"/>
      <c r="N35" s="72"/>
      <c r="O35" s="185"/>
      <c r="P35" s="72"/>
      <c r="Q35" s="194"/>
      <c r="R35" s="72"/>
      <c r="S35" s="198"/>
      <c r="T35" s="72"/>
      <c r="U35" s="185"/>
      <c r="V35" s="185"/>
      <c r="AA35" s="92"/>
      <c r="AB35" s="92"/>
    </row>
    <row r="36" spans="1:28">
      <c r="A36" s="190" t="s">
        <v>989</v>
      </c>
      <c r="B36" s="190" t="s">
        <v>956</v>
      </c>
      <c r="C36" s="190">
        <v>25</v>
      </c>
      <c r="D36" s="195" t="s">
        <v>946</v>
      </c>
      <c r="E36" s="195" t="s">
        <v>940</v>
      </c>
      <c r="F36" s="195" t="s">
        <v>951</v>
      </c>
      <c r="G36" s="195" t="s">
        <v>985</v>
      </c>
      <c r="H36" s="186" t="s">
        <v>1871</v>
      </c>
      <c r="I36" s="72" t="s">
        <v>945</v>
      </c>
      <c r="J36" s="72" t="s">
        <v>945</v>
      </c>
      <c r="K36" s="184"/>
      <c r="L36" s="72" t="s">
        <v>945</v>
      </c>
      <c r="M36" s="193" t="s">
        <v>1870</v>
      </c>
      <c r="N36" s="72"/>
      <c r="O36" s="184"/>
      <c r="P36" s="72"/>
      <c r="Q36" s="184"/>
      <c r="R36" s="72"/>
      <c r="S36" s="184"/>
      <c r="T36" s="72"/>
      <c r="U36" s="184"/>
      <c r="V36" s="184"/>
      <c r="AA36" s="92"/>
    </row>
    <row r="37" spans="1:28">
      <c r="A37" s="191"/>
      <c r="B37" s="191"/>
      <c r="C37" s="191"/>
      <c r="D37" s="196"/>
      <c r="E37" s="196"/>
      <c r="F37" s="196"/>
      <c r="G37" s="196"/>
      <c r="H37" s="187"/>
      <c r="I37" s="72"/>
      <c r="J37" s="72"/>
      <c r="K37" s="185"/>
      <c r="L37" s="72"/>
      <c r="M37" s="194"/>
      <c r="N37" s="72"/>
      <c r="O37" s="185"/>
      <c r="P37" s="72"/>
      <c r="Q37" s="185"/>
      <c r="R37" s="72"/>
      <c r="S37" s="185"/>
      <c r="T37" s="72"/>
      <c r="U37" s="185"/>
      <c r="V37" s="185"/>
      <c r="AA37" s="92"/>
      <c r="AB37" s="92"/>
    </row>
    <row r="38" spans="1:28" ht="19" customHeight="1">
      <c r="A38" s="190" t="s">
        <v>990</v>
      </c>
      <c r="B38" s="190" t="s">
        <v>938</v>
      </c>
      <c r="C38" s="190">
        <v>27</v>
      </c>
      <c r="D38" s="195" t="s">
        <v>991</v>
      </c>
      <c r="E38" s="195" t="s">
        <v>957</v>
      </c>
      <c r="F38" s="195" t="s">
        <v>992</v>
      </c>
      <c r="G38" s="195" t="s">
        <v>993</v>
      </c>
      <c r="H38" s="184"/>
      <c r="I38" s="72" t="s">
        <v>945</v>
      </c>
      <c r="J38" s="72" t="s">
        <v>945</v>
      </c>
      <c r="K38" s="184"/>
      <c r="L38" s="72"/>
      <c r="M38" s="184"/>
      <c r="N38" s="72"/>
      <c r="O38" s="184"/>
      <c r="P38" s="72"/>
      <c r="Q38" s="184"/>
      <c r="R38" s="72"/>
      <c r="S38" s="184"/>
      <c r="T38" s="72"/>
      <c r="U38" s="184"/>
      <c r="V38" s="184"/>
      <c r="AA38" s="92"/>
      <c r="AB38" s="92"/>
    </row>
    <row r="39" spans="1:28">
      <c r="A39" s="191"/>
      <c r="B39" s="191"/>
      <c r="C39" s="191"/>
      <c r="D39" s="196"/>
      <c r="E39" s="196"/>
      <c r="F39" s="196"/>
      <c r="G39" s="196"/>
      <c r="H39" s="185"/>
      <c r="I39" s="72"/>
      <c r="J39" s="73" t="s">
        <v>1870</v>
      </c>
      <c r="K39" s="185"/>
      <c r="L39" s="72"/>
      <c r="M39" s="185"/>
      <c r="N39" s="72"/>
      <c r="O39" s="185"/>
      <c r="P39" s="72"/>
      <c r="Q39" s="185"/>
      <c r="R39" s="72"/>
      <c r="S39" s="185"/>
      <c r="T39" s="72"/>
      <c r="U39" s="185"/>
      <c r="V39" s="185"/>
      <c r="AA39" s="92"/>
      <c r="AB39" s="92"/>
    </row>
    <row r="40" spans="1:28" ht="19" customHeight="1">
      <c r="A40" s="190" t="s">
        <v>994</v>
      </c>
      <c r="B40" s="190" t="s">
        <v>956</v>
      </c>
      <c r="C40" s="190">
        <v>29</v>
      </c>
      <c r="D40" s="195" t="s">
        <v>946</v>
      </c>
      <c r="E40" s="195" t="s">
        <v>995</v>
      </c>
      <c r="F40" s="195" t="s">
        <v>981</v>
      </c>
      <c r="G40" s="195" t="s">
        <v>985</v>
      </c>
      <c r="H40" s="184"/>
      <c r="I40" s="72" t="s">
        <v>945</v>
      </c>
      <c r="J40" s="72" t="s">
        <v>945</v>
      </c>
      <c r="K40" s="184"/>
      <c r="L40" s="72"/>
      <c r="M40" s="184"/>
      <c r="N40" s="72"/>
      <c r="O40" s="184"/>
      <c r="P40" s="72"/>
      <c r="Q40" s="184"/>
      <c r="R40" s="72"/>
      <c r="S40" s="184"/>
      <c r="T40" s="72"/>
      <c r="U40" s="184"/>
      <c r="V40" s="184"/>
      <c r="AA40" s="92"/>
    </row>
    <row r="41" spans="1:28" ht="17">
      <c r="A41" s="191"/>
      <c r="B41" s="191"/>
      <c r="C41" s="191"/>
      <c r="D41" s="196"/>
      <c r="E41" s="196"/>
      <c r="F41" s="196"/>
      <c r="G41" s="196"/>
      <c r="H41" s="185"/>
      <c r="I41" s="72"/>
      <c r="J41" s="90" t="s">
        <v>1872</v>
      </c>
      <c r="K41" s="185"/>
      <c r="L41" s="72"/>
      <c r="M41" s="185"/>
      <c r="N41" s="72"/>
      <c r="O41" s="185"/>
      <c r="P41" s="72"/>
      <c r="Q41" s="185"/>
      <c r="R41" s="72"/>
      <c r="S41" s="185"/>
      <c r="T41" s="72"/>
      <c r="U41" s="185"/>
      <c r="V41" s="185"/>
      <c r="AA41" s="92"/>
    </row>
    <row r="42" spans="1:28" ht="19" customHeight="1">
      <c r="A42" s="190" t="s">
        <v>996</v>
      </c>
      <c r="B42" s="190" t="s">
        <v>938</v>
      </c>
      <c r="C42" s="190">
        <v>32</v>
      </c>
      <c r="D42" s="195" t="s">
        <v>950</v>
      </c>
      <c r="E42" s="195"/>
      <c r="F42" s="195" t="s">
        <v>951</v>
      </c>
      <c r="G42" s="195" t="s">
        <v>948</v>
      </c>
      <c r="H42" s="184"/>
      <c r="I42" s="72" t="s">
        <v>945</v>
      </c>
      <c r="J42" s="72" t="s">
        <v>945</v>
      </c>
      <c r="K42" s="184"/>
      <c r="L42" s="72" t="s">
        <v>945</v>
      </c>
      <c r="M42" s="184"/>
      <c r="N42" s="72"/>
      <c r="O42" s="186" t="s">
        <v>955</v>
      </c>
      <c r="P42" s="72"/>
      <c r="Q42" s="184"/>
      <c r="R42" s="72"/>
      <c r="S42" s="184"/>
      <c r="T42" s="72"/>
      <c r="U42" s="184"/>
      <c r="V42" s="184"/>
      <c r="AA42" s="92"/>
    </row>
    <row r="43" spans="1:28">
      <c r="A43" s="191"/>
      <c r="B43" s="191"/>
      <c r="C43" s="191"/>
      <c r="D43" s="196"/>
      <c r="E43" s="196"/>
      <c r="F43" s="196"/>
      <c r="G43" s="196"/>
      <c r="H43" s="185"/>
      <c r="I43" s="72"/>
      <c r="J43" s="89"/>
      <c r="K43" s="185"/>
      <c r="L43" s="72"/>
      <c r="M43" s="185"/>
      <c r="N43" s="72"/>
      <c r="O43" s="187"/>
      <c r="P43" s="72"/>
      <c r="Q43" s="185"/>
      <c r="R43" s="72"/>
      <c r="S43" s="185"/>
      <c r="T43" s="72"/>
      <c r="U43" s="185"/>
      <c r="V43" s="185"/>
      <c r="AA43" s="92"/>
    </row>
    <row r="44" spans="1:28">
      <c r="A44" s="190" t="s">
        <v>997</v>
      </c>
      <c r="B44" s="190" t="s">
        <v>956</v>
      </c>
      <c r="C44" s="190">
        <v>45</v>
      </c>
      <c r="D44" s="188" t="s">
        <v>970</v>
      </c>
      <c r="E44" s="188" t="s">
        <v>998</v>
      </c>
      <c r="F44" s="197" t="s">
        <v>999</v>
      </c>
      <c r="G44" s="195" t="s">
        <v>1000</v>
      </c>
      <c r="H44" s="184"/>
      <c r="I44" s="72" t="s">
        <v>945</v>
      </c>
      <c r="J44" s="72" t="s">
        <v>945</v>
      </c>
      <c r="K44" s="186" t="s">
        <v>1870</v>
      </c>
      <c r="L44" s="72"/>
      <c r="M44" s="184"/>
      <c r="N44" s="72"/>
      <c r="O44" s="184"/>
      <c r="P44" s="72"/>
      <c r="Q44" s="184"/>
      <c r="R44" s="72"/>
      <c r="S44" s="184"/>
      <c r="T44" s="72"/>
      <c r="U44" s="184"/>
      <c r="V44" s="184"/>
      <c r="AA44" s="92"/>
    </row>
    <row r="45" spans="1:28">
      <c r="A45" s="191"/>
      <c r="B45" s="191"/>
      <c r="C45" s="191"/>
      <c r="D45" s="189"/>
      <c r="E45" s="189"/>
      <c r="F45" s="198"/>
      <c r="G45" s="196"/>
      <c r="H45" s="185"/>
      <c r="I45" s="72"/>
      <c r="J45" s="72"/>
      <c r="K45" s="187"/>
      <c r="L45" s="72"/>
      <c r="M45" s="185"/>
      <c r="N45" s="72"/>
      <c r="O45" s="185"/>
      <c r="P45" s="72"/>
      <c r="Q45" s="185"/>
      <c r="R45" s="72"/>
      <c r="S45" s="185"/>
      <c r="T45" s="72"/>
      <c r="U45" s="185"/>
      <c r="V45" s="185"/>
      <c r="AA45" s="92"/>
    </row>
    <row r="46" spans="1:28">
      <c r="A46" s="190" t="s">
        <v>1001</v>
      </c>
      <c r="B46" s="190" t="s">
        <v>956</v>
      </c>
      <c r="C46" s="190">
        <v>44</v>
      </c>
      <c r="D46" s="188" t="s">
        <v>953</v>
      </c>
      <c r="E46" s="195" t="s">
        <v>1002</v>
      </c>
      <c r="F46" s="188" t="s">
        <v>947</v>
      </c>
      <c r="G46" s="188" t="s">
        <v>974</v>
      </c>
      <c r="H46" s="184"/>
      <c r="I46" s="72" t="s">
        <v>945</v>
      </c>
      <c r="J46" s="72" t="s">
        <v>945</v>
      </c>
      <c r="K46" s="184"/>
      <c r="L46" s="72"/>
      <c r="M46" s="184"/>
      <c r="N46" s="72"/>
      <c r="O46" s="184"/>
      <c r="P46" s="72"/>
      <c r="Q46" s="184"/>
      <c r="R46" s="72"/>
      <c r="S46" s="184"/>
      <c r="T46" s="72"/>
      <c r="U46" s="184"/>
      <c r="V46" s="184"/>
      <c r="AA46" s="92"/>
    </row>
    <row r="47" spans="1:28">
      <c r="A47" s="191"/>
      <c r="B47" s="191"/>
      <c r="C47" s="191"/>
      <c r="D47" s="189"/>
      <c r="E47" s="196"/>
      <c r="F47" s="189"/>
      <c r="G47" s="189"/>
      <c r="H47" s="185"/>
      <c r="I47" s="72"/>
      <c r="J47" s="73" t="s">
        <v>1870</v>
      </c>
      <c r="K47" s="185"/>
      <c r="L47" s="72"/>
      <c r="M47" s="185"/>
      <c r="N47" s="72"/>
      <c r="O47" s="185"/>
      <c r="P47" s="72"/>
      <c r="Q47" s="185"/>
      <c r="R47" s="72"/>
      <c r="S47" s="185"/>
      <c r="T47" s="72"/>
      <c r="U47" s="185"/>
      <c r="V47" s="185"/>
      <c r="AA47" s="92"/>
    </row>
    <row r="48" spans="1:28">
      <c r="A48" s="190" t="s">
        <v>1003</v>
      </c>
      <c r="B48" s="190" t="s">
        <v>956</v>
      </c>
      <c r="C48" s="190">
        <v>34</v>
      </c>
      <c r="D48" s="195" t="s">
        <v>957</v>
      </c>
      <c r="E48" s="195" t="s">
        <v>957</v>
      </c>
      <c r="F48" s="195" t="s">
        <v>1004</v>
      </c>
      <c r="G48" s="195" t="s">
        <v>992</v>
      </c>
      <c r="H48" s="184"/>
      <c r="I48" s="72" t="s">
        <v>945</v>
      </c>
      <c r="J48" s="72" t="s">
        <v>945</v>
      </c>
      <c r="K48" s="184"/>
      <c r="L48" s="72"/>
      <c r="M48" s="184"/>
      <c r="N48" s="72"/>
      <c r="O48" s="184"/>
      <c r="P48" s="72"/>
      <c r="Q48" s="184"/>
      <c r="R48" s="72"/>
      <c r="S48" s="184"/>
      <c r="T48" s="72"/>
      <c r="U48" s="184"/>
      <c r="V48" s="184"/>
      <c r="AA48" s="92"/>
    </row>
    <row r="49" spans="1:35">
      <c r="A49" s="191"/>
      <c r="B49" s="191"/>
      <c r="C49" s="191"/>
      <c r="D49" s="196"/>
      <c r="E49" s="196"/>
      <c r="F49" s="196"/>
      <c r="G49" s="196"/>
      <c r="H49" s="185"/>
      <c r="I49" s="72"/>
      <c r="J49" s="73" t="s">
        <v>1870</v>
      </c>
      <c r="K49" s="185"/>
      <c r="L49" s="72"/>
      <c r="M49" s="185"/>
      <c r="N49" s="72"/>
      <c r="O49" s="185"/>
      <c r="P49" s="72"/>
      <c r="Q49" s="185"/>
      <c r="R49" s="72"/>
      <c r="S49" s="185"/>
      <c r="T49" s="72"/>
      <c r="U49" s="185"/>
      <c r="V49" s="185"/>
      <c r="AA49" s="92"/>
    </row>
    <row r="50" spans="1:35">
      <c r="A50" s="190" t="s">
        <v>1005</v>
      </c>
      <c r="B50" s="190" t="s">
        <v>956</v>
      </c>
      <c r="C50" s="190">
        <v>56</v>
      </c>
      <c r="D50" s="188" t="s">
        <v>946</v>
      </c>
      <c r="E50" s="188" t="s">
        <v>940</v>
      </c>
      <c r="F50" s="188" t="s">
        <v>951</v>
      </c>
      <c r="G50" s="188" t="s">
        <v>963</v>
      </c>
      <c r="H50" s="184"/>
      <c r="I50" s="72" t="s">
        <v>939</v>
      </c>
      <c r="J50" s="72" t="s">
        <v>939</v>
      </c>
      <c r="K50" s="184"/>
      <c r="L50" s="72"/>
      <c r="M50" s="184"/>
      <c r="N50" s="72"/>
      <c r="O50" s="184"/>
      <c r="P50" s="72"/>
      <c r="Q50" s="184"/>
      <c r="R50" s="72"/>
      <c r="S50" s="184"/>
      <c r="T50" s="72"/>
      <c r="U50" s="184"/>
      <c r="V50" s="184"/>
      <c r="AA50" s="92"/>
    </row>
    <row r="51" spans="1:35" ht="17">
      <c r="A51" s="191"/>
      <c r="B51" s="191"/>
      <c r="C51" s="191"/>
      <c r="D51" s="189"/>
      <c r="E51" s="189"/>
      <c r="F51" s="189"/>
      <c r="G51" s="189"/>
      <c r="H51" s="185"/>
      <c r="I51" s="90" t="s">
        <v>1872</v>
      </c>
      <c r="J51" s="90" t="s">
        <v>1872</v>
      </c>
      <c r="K51" s="185"/>
      <c r="L51" s="72"/>
      <c r="M51" s="185"/>
      <c r="N51" s="72"/>
      <c r="O51" s="185"/>
      <c r="P51" s="72"/>
      <c r="Q51" s="185"/>
      <c r="R51" s="72"/>
      <c r="S51" s="185"/>
      <c r="T51" s="72"/>
      <c r="U51" s="185"/>
      <c r="V51" s="185"/>
      <c r="AA51" s="92"/>
    </row>
    <row r="52" spans="1:35">
      <c r="A52" s="190" t="s">
        <v>1006</v>
      </c>
      <c r="B52" s="190" t="s">
        <v>938</v>
      </c>
      <c r="C52" s="190">
        <v>66</v>
      </c>
      <c r="D52" s="188" t="s">
        <v>946</v>
      </c>
      <c r="E52" s="188" t="s">
        <v>958</v>
      </c>
      <c r="F52" s="188" t="s">
        <v>947</v>
      </c>
      <c r="G52" s="188" t="s">
        <v>948</v>
      </c>
      <c r="H52" s="184"/>
      <c r="I52" s="72" t="s">
        <v>939</v>
      </c>
      <c r="J52" s="72" t="s">
        <v>939</v>
      </c>
      <c r="K52" s="184"/>
      <c r="L52" s="72" t="s">
        <v>945</v>
      </c>
      <c r="M52" s="186" t="s">
        <v>1870</v>
      </c>
      <c r="N52" s="72"/>
      <c r="O52" s="184"/>
      <c r="P52" s="72"/>
      <c r="Q52" s="184"/>
      <c r="R52" s="72"/>
      <c r="S52" s="184"/>
      <c r="T52" s="72"/>
      <c r="U52" s="184"/>
      <c r="V52" s="184"/>
      <c r="AA52" s="92"/>
    </row>
    <row r="53" spans="1:35">
      <c r="A53" s="191"/>
      <c r="B53" s="191"/>
      <c r="C53" s="191"/>
      <c r="D53" s="189"/>
      <c r="E53" s="189"/>
      <c r="F53" s="189"/>
      <c r="G53" s="189"/>
      <c r="H53" s="185"/>
      <c r="I53" s="72"/>
      <c r="J53" s="72"/>
      <c r="K53" s="185"/>
      <c r="L53" s="72"/>
      <c r="M53" s="187"/>
      <c r="N53" s="72"/>
      <c r="O53" s="185"/>
      <c r="P53" s="72"/>
      <c r="Q53" s="185"/>
      <c r="R53" s="72"/>
      <c r="S53" s="185"/>
      <c r="T53" s="72"/>
      <c r="U53" s="185"/>
      <c r="V53" s="185"/>
      <c r="AC53" s="39"/>
      <c r="AD53" s="39"/>
      <c r="AE53" s="39"/>
      <c r="AF53" s="39"/>
    </row>
    <row r="54" spans="1:35">
      <c r="A54" s="190" t="s">
        <v>1007</v>
      </c>
      <c r="B54" s="190" t="s">
        <v>956</v>
      </c>
      <c r="C54" s="190">
        <v>35</v>
      </c>
      <c r="D54" s="188" t="s">
        <v>940</v>
      </c>
      <c r="E54" s="188" t="s">
        <v>958</v>
      </c>
      <c r="F54" s="199" t="s">
        <v>985</v>
      </c>
      <c r="G54" s="199" t="s">
        <v>959</v>
      </c>
      <c r="H54" s="184"/>
      <c r="I54" s="72" t="s">
        <v>945</v>
      </c>
      <c r="J54" s="72" t="s">
        <v>945</v>
      </c>
      <c r="K54" s="186" t="s">
        <v>1870</v>
      </c>
      <c r="L54" s="72" t="s">
        <v>945</v>
      </c>
      <c r="M54" s="186" t="s">
        <v>955</v>
      </c>
      <c r="N54" s="72"/>
      <c r="O54" s="184"/>
      <c r="P54" s="72"/>
      <c r="Q54" s="184"/>
      <c r="R54" s="72"/>
      <c r="S54" s="184"/>
      <c r="T54" s="72"/>
      <c r="U54" s="184"/>
      <c r="V54" s="184"/>
      <c r="AC54" s="39"/>
      <c r="AD54" s="39"/>
      <c r="AE54" s="39"/>
      <c r="AF54" s="39"/>
    </row>
    <row r="55" spans="1:35">
      <c r="A55" s="191"/>
      <c r="B55" s="191"/>
      <c r="C55" s="191"/>
      <c r="D55" s="189"/>
      <c r="E55" s="189"/>
      <c r="F55" s="189"/>
      <c r="G55" s="189"/>
      <c r="H55" s="185"/>
      <c r="I55" s="73" t="s">
        <v>1873</v>
      </c>
      <c r="J55" s="72"/>
      <c r="K55" s="187"/>
      <c r="L55" s="72"/>
      <c r="M55" s="187"/>
      <c r="N55" s="72"/>
      <c r="O55" s="185"/>
      <c r="P55" s="72"/>
      <c r="Q55" s="185"/>
      <c r="R55" s="72"/>
      <c r="S55" s="185"/>
      <c r="T55" s="72"/>
      <c r="U55" s="185"/>
      <c r="V55" s="185"/>
      <c r="AC55" s="39"/>
      <c r="AD55" s="39"/>
      <c r="AE55" s="39"/>
      <c r="AF55" s="39"/>
    </row>
    <row r="56" spans="1:35">
      <c r="A56" s="190" t="s">
        <v>1008</v>
      </c>
      <c r="B56" s="190" t="s">
        <v>938</v>
      </c>
      <c r="C56" s="190">
        <v>30</v>
      </c>
      <c r="D56" s="188" t="s">
        <v>953</v>
      </c>
      <c r="E56" s="188" t="s">
        <v>998</v>
      </c>
      <c r="F56" s="199" t="s">
        <v>985</v>
      </c>
      <c r="G56" s="199" t="s">
        <v>988</v>
      </c>
      <c r="H56" s="184"/>
      <c r="I56" s="72" t="s">
        <v>945</v>
      </c>
      <c r="J56" s="72" t="s">
        <v>945</v>
      </c>
      <c r="K56" s="186" t="s">
        <v>955</v>
      </c>
      <c r="L56" s="72"/>
      <c r="M56" s="184"/>
      <c r="N56" s="72"/>
      <c r="O56" s="184"/>
      <c r="P56" s="72"/>
      <c r="Q56" s="184"/>
      <c r="R56" s="72"/>
      <c r="S56" s="184"/>
      <c r="T56" s="72"/>
      <c r="U56" s="184"/>
      <c r="V56" s="184"/>
      <c r="AC56" s="39"/>
      <c r="AD56" s="39"/>
      <c r="AE56" s="39"/>
      <c r="AF56" s="39"/>
    </row>
    <row r="57" spans="1:35">
      <c r="A57" s="191"/>
      <c r="B57" s="191"/>
      <c r="C57" s="191"/>
      <c r="D57" s="189"/>
      <c r="E57" s="189"/>
      <c r="F57" s="189"/>
      <c r="G57" s="189"/>
      <c r="H57" s="185"/>
      <c r="I57" s="72"/>
      <c r="J57" s="72"/>
      <c r="K57" s="187"/>
      <c r="L57" s="72"/>
      <c r="M57" s="185"/>
      <c r="N57" s="72"/>
      <c r="O57" s="185"/>
      <c r="P57" s="72"/>
      <c r="Q57" s="185"/>
      <c r="R57" s="72"/>
      <c r="S57" s="185"/>
      <c r="T57" s="72"/>
      <c r="U57" s="185"/>
      <c r="V57" s="185"/>
      <c r="AC57" s="39"/>
      <c r="AD57" s="39"/>
      <c r="AE57" s="39"/>
      <c r="AF57" s="39"/>
    </row>
    <row r="58" spans="1:35">
      <c r="A58" s="190" t="s">
        <v>1009</v>
      </c>
      <c r="B58" s="190" t="s">
        <v>938</v>
      </c>
      <c r="C58" s="190">
        <v>74</v>
      </c>
      <c r="D58" s="188" t="s">
        <v>953</v>
      </c>
      <c r="E58" s="188" t="s">
        <v>946</v>
      </c>
      <c r="F58" s="188" t="s">
        <v>947</v>
      </c>
      <c r="G58" s="188" t="s">
        <v>1010</v>
      </c>
      <c r="H58" s="184"/>
      <c r="I58" s="72" t="s">
        <v>939</v>
      </c>
      <c r="J58" s="72" t="s">
        <v>939</v>
      </c>
      <c r="K58" s="184"/>
      <c r="L58" s="72" t="s">
        <v>945</v>
      </c>
      <c r="M58" s="184"/>
      <c r="N58" s="72"/>
      <c r="O58" s="184"/>
      <c r="P58" s="72"/>
      <c r="Q58" s="184"/>
      <c r="R58" s="72"/>
      <c r="S58" s="184"/>
      <c r="T58" s="72"/>
      <c r="U58" s="184"/>
      <c r="V58" s="184"/>
      <c r="AA58" s="92"/>
    </row>
    <row r="59" spans="1:35" ht="18" customHeight="1">
      <c r="A59" s="191"/>
      <c r="B59" s="191"/>
      <c r="C59" s="191"/>
      <c r="D59" s="189"/>
      <c r="E59" s="189"/>
      <c r="F59" s="189"/>
      <c r="G59" s="189"/>
      <c r="H59" s="185"/>
      <c r="I59" s="72"/>
      <c r="J59" s="72"/>
      <c r="K59" s="185"/>
      <c r="L59" s="90" t="s">
        <v>1870</v>
      </c>
      <c r="M59" s="185"/>
      <c r="N59" s="72"/>
      <c r="O59" s="185"/>
      <c r="P59" s="72"/>
      <c r="Q59" s="185"/>
      <c r="R59" s="72"/>
      <c r="S59" s="185"/>
      <c r="T59" s="72"/>
      <c r="U59" s="185"/>
      <c r="V59" s="185"/>
      <c r="AC59" s="39"/>
      <c r="AD59" s="39"/>
      <c r="AE59" s="39"/>
      <c r="AF59" s="39"/>
    </row>
    <row r="60" spans="1:35">
      <c r="A60" s="190" t="s">
        <v>1011</v>
      </c>
      <c r="B60" s="190" t="s">
        <v>956</v>
      </c>
      <c r="C60" s="190">
        <v>73</v>
      </c>
      <c r="D60" s="188" t="s">
        <v>940</v>
      </c>
      <c r="E60" s="188" t="s">
        <v>970</v>
      </c>
      <c r="F60" s="199" t="s">
        <v>951</v>
      </c>
      <c r="G60" s="199" t="s">
        <v>959</v>
      </c>
      <c r="H60" s="184"/>
      <c r="I60" s="72" t="s">
        <v>939</v>
      </c>
      <c r="J60" s="72" t="s">
        <v>939</v>
      </c>
      <c r="K60" s="193" t="s">
        <v>1870</v>
      </c>
      <c r="L60" s="72" t="s">
        <v>945</v>
      </c>
      <c r="M60" s="184"/>
      <c r="N60" s="72" t="s">
        <v>956</v>
      </c>
      <c r="O60" s="186" t="s">
        <v>955</v>
      </c>
      <c r="P60" s="72"/>
      <c r="Q60" s="184"/>
      <c r="R60" s="72"/>
      <c r="S60" s="184"/>
      <c r="T60" s="72"/>
      <c r="U60" s="184"/>
      <c r="V60" s="184"/>
      <c r="AC60" s="39"/>
      <c r="AD60" s="39"/>
      <c r="AE60" s="39"/>
      <c r="AF60" s="39"/>
    </row>
    <row r="61" spans="1:35" ht="15" customHeight="1">
      <c r="A61" s="191"/>
      <c r="B61" s="191"/>
      <c r="C61" s="191"/>
      <c r="D61" s="189"/>
      <c r="E61" s="189"/>
      <c r="F61" s="189"/>
      <c r="G61" s="189"/>
      <c r="H61" s="185"/>
      <c r="I61" s="72"/>
      <c r="J61" s="72"/>
      <c r="K61" s="194"/>
      <c r="L61" s="72"/>
      <c r="M61" s="185"/>
      <c r="N61" s="72"/>
      <c r="O61" s="187"/>
      <c r="P61" s="72"/>
      <c r="Q61" s="185"/>
      <c r="R61" s="72"/>
      <c r="S61" s="185"/>
      <c r="T61" s="72"/>
      <c r="U61" s="185"/>
      <c r="V61" s="185"/>
      <c r="AC61" s="39"/>
      <c r="AD61" s="39"/>
      <c r="AE61" s="39"/>
      <c r="AF61" s="39"/>
    </row>
    <row r="62" spans="1:35">
      <c r="A62" s="190" t="s">
        <v>1012</v>
      </c>
      <c r="B62" s="190" t="s">
        <v>956</v>
      </c>
      <c r="C62" s="190">
        <v>75</v>
      </c>
      <c r="D62" s="188" t="s">
        <v>953</v>
      </c>
      <c r="E62" s="195" t="s">
        <v>940</v>
      </c>
      <c r="F62" s="188" t="s">
        <v>1004</v>
      </c>
      <c r="G62" s="188" t="s">
        <v>984</v>
      </c>
      <c r="H62" s="184"/>
      <c r="I62" s="72" t="s">
        <v>939</v>
      </c>
      <c r="J62" s="72" t="s">
        <v>939</v>
      </c>
      <c r="K62" s="184"/>
      <c r="L62" s="72" t="s">
        <v>945</v>
      </c>
      <c r="M62" s="193" t="s">
        <v>1870</v>
      </c>
      <c r="N62" s="72"/>
      <c r="O62" s="184"/>
      <c r="P62" s="72"/>
      <c r="Q62" s="184"/>
      <c r="R62" s="72"/>
      <c r="S62" s="184"/>
      <c r="T62" s="72"/>
      <c r="U62" s="184"/>
      <c r="V62" s="184"/>
      <c r="AA62" s="92"/>
    </row>
    <row r="63" spans="1:35">
      <c r="A63" s="191"/>
      <c r="B63" s="191"/>
      <c r="C63" s="191"/>
      <c r="D63" s="189"/>
      <c r="E63" s="196"/>
      <c r="F63" s="189"/>
      <c r="G63" s="189"/>
      <c r="H63" s="185"/>
      <c r="I63" s="72"/>
      <c r="J63" s="72"/>
      <c r="K63" s="185"/>
      <c r="L63" s="72"/>
      <c r="M63" s="194"/>
      <c r="N63" s="72"/>
      <c r="O63" s="185"/>
      <c r="P63" s="72"/>
      <c r="Q63" s="185"/>
      <c r="R63" s="72"/>
      <c r="S63" s="185"/>
      <c r="T63" s="72"/>
      <c r="U63" s="185"/>
      <c r="V63" s="185"/>
      <c r="AA63" s="92"/>
      <c r="AC63" s="39"/>
      <c r="AD63" s="39"/>
      <c r="AE63" s="39"/>
      <c r="AF63" s="39"/>
      <c r="AG63" s="39"/>
      <c r="AH63" s="39"/>
      <c r="AI63" s="39"/>
    </row>
    <row r="64" spans="1:35">
      <c r="A64" s="190" t="s">
        <v>1013</v>
      </c>
      <c r="B64" s="190" t="s">
        <v>938</v>
      </c>
      <c r="C64" s="190">
        <v>75</v>
      </c>
      <c r="D64" s="195" t="s">
        <v>1014</v>
      </c>
      <c r="E64" s="195" t="s">
        <v>995</v>
      </c>
      <c r="F64" s="188" t="s">
        <v>1004</v>
      </c>
      <c r="G64" s="188" t="s">
        <v>1015</v>
      </c>
      <c r="H64" s="184"/>
      <c r="I64" s="72" t="s">
        <v>939</v>
      </c>
      <c r="J64" s="72" t="s">
        <v>939</v>
      </c>
      <c r="K64" s="186" t="s">
        <v>1884</v>
      </c>
      <c r="L64" s="72"/>
      <c r="M64" s="184"/>
      <c r="N64" s="72"/>
      <c r="O64" s="184"/>
      <c r="P64" s="72"/>
      <c r="Q64" s="184"/>
      <c r="R64" s="72"/>
      <c r="S64" s="184"/>
      <c r="T64" s="72"/>
      <c r="U64" s="184"/>
      <c r="V64" s="184"/>
      <c r="AA64" s="92"/>
      <c r="AC64" s="39"/>
      <c r="AD64" s="39"/>
      <c r="AE64" s="39"/>
      <c r="AF64" s="39"/>
      <c r="AG64" s="39"/>
      <c r="AH64" s="39"/>
      <c r="AI64" s="39"/>
    </row>
    <row r="65" spans="1:35">
      <c r="A65" s="191"/>
      <c r="B65" s="191"/>
      <c r="C65" s="191"/>
      <c r="D65" s="196"/>
      <c r="E65" s="196"/>
      <c r="F65" s="189"/>
      <c r="G65" s="189"/>
      <c r="H65" s="185"/>
      <c r="I65" s="72"/>
      <c r="J65" s="73" t="s">
        <v>955</v>
      </c>
      <c r="K65" s="187"/>
      <c r="L65" s="72"/>
      <c r="M65" s="185"/>
      <c r="N65" s="72"/>
      <c r="O65" s="185"/>
      <c r="P65" s="72"/>
      <c r="Q65" s="185"/>
      <c r="R65" s="72"/>
      <c r="S65" s="185"/>
      <c r="T65" s="72"/>
      <c r="U65" s="185"/>
      <c r="V65" s="185"/>
      <c r="AA65" s="92"/>
      <c r="AC65" s="39"/>
      <c r="AD65" s="39"/>
      <c r="AE65" s="39"/>
      <c r="AF65" s="39"/>
      <c r="AG65" s="39"/>
      <c r="AH65" s="39"/>
      <c r="AI65" s="39"/>
    </row>
    <row r="66" spans="1:35">
      <c r="A66" s="190" t="s">
        <v>1016</v>
      </c>
      <c r="B66" s="190" t="s">
        <v>938</v>
      </c>
      <c r="C66" s="190">
        <v>72</v>
      </c>
      <c r="D66" s="188" t="s">
        <v>940</v>
      </c>
      <c r="E66" s="188" t="s">
        <v>940</v>
      </c>
      <c r="F66" s="188" t="s">
        <v>1017</v>
      </c>
      <c r="G66" s="188" t="s">
        <v>1004</v>
      </c>
      <c r="H66" s="184"/>
      <c r="I66" s="72" t="s">
        <v>939</v>
      </c>
      <c r="J66" s="72" t="s">
        <v>939</v>
      </c>
      <c r="K66" s="186" t="s">
        <v>955</v>
      </c>
      <c r="L66" s="72"/>
      <c r="M66" s="184"/>
      <c r="N66" s="72"/>
      <c r="O66" s="184"/>
      <c r="P66" s="72"/>
      <c r="Q66" s="184"/>
      <c r="R66" s="72"/>
      <c r="S66" s="184"/>
      <c r="T66" s="72"/>
      <c r="U66" s="184"/>
      <c r="V66" s="184"/>
      <c r="AA66" s="92"/>
      <c r="AC66" s="39"/>
      <c r="AD66" s="39"/>
      <c r="AE66" s="39"/>
      <c r="AF66" s="39"/>
      <c r="AG66" s="39"/>
      <c r="AH66" s="39"/>
      <c r="AI66" s="39"/>
    </row>
    <row r="67" spans="1:35">
      <c r="A67" s="191"/>
      <c r="B67" s="191"/>
      <c r="C67" s="191"/>
      <c r="D67" s="189"/>
      <c r="E67" s="189"/>
      <c r="F67" s="189"/>
      <c r="G67" s="189"/>
      <c r="H67" s="185"/>
      <c r="I67" s="72"/>
      <c r="J67" s="73" t="s">
        <v>1874</v>
      </c>
      <c r="K67" s="187"/>
      <c r="L67" s="72"/>
      <c r="M67" s="185"/>
      <c r="N67" s="72"/>
      <c r="O67" s="185"/>
      <c r="P67" s="72"/>
      <c r="Q67" s="185"/>
      <c r="R67" s="72"/>
      <c r="S67" s="185"/>
      <c r="T67" s="72"/>
      <c r="U67" s="185"/>
      <c r="V67" s="185"/>
      <c r="AA67" s="92"/>
      <c r="AC67" s="39"/>
      <c r="AD67" s="39"/>
      <c r="AE67" s="39"/>
      <c r="AF67" s="39"/>
      <c r="AG67" s="39"/>
      <c r="AH67" s="39"/>
      <c r="AI67" s="39"/>
    </row>
    <row r="68" spans="1:35">
      <c r="A68" s="184" t="s">
        <v>1018</v>
      </c>
      <c r="B68" s="190" t="s">
        <v>938</v>
      </c>
      <c r="C68" s="190">
        <v>75</v>
      </c>
      <c r="D68" s="188" t="s">
        <v>953</v>
      </c>
      <c r="E68" s="188" t="s">
        <v>1002</v>
      </c>
      <c r="F68" s="188" t="s">
        <v>974</v>
      </c>
      <c r="G68" s="188" t="s">
        <v>1019</v>
      </c>
      <c r="H68" s="184"/>
      <c r="I68" s="72" t="s">
        <v>939</v>
      </c>
      <c r="J68" s="72" t="s">
        <v>939</v>
      </c>
      <c r="K68" s="184"/>
      <c r="L68" s="72"/>
      <c r="M68" s="184"/>
      <c r="N68" s="72"/>
      <c r="O68" s="184"/>
      <c r="P68" s="72"/>
      <c r="Q68" s="184"/>
      <c r="R68" s="72"/>
      <c r="S68" s="184"/>
      <c r="T68" s="72"/>
      <c r="U68" s="184"/>
      <c r="V68" s="184"/>
      <c r="AA68" s="92"/>
      <c r="AC68" s="39"/>
      <c r="AD68" s="39"/>
      <c r="AE68" s="39"/>
      <c r="AF68" s="39"/>
      <c r="AG68" s="39"/>
      <c r="AH68" s="39"/>
      <c r="AI68" s="39"/>
    </row>
    <row r="69" spans="1:35" ht="17">
      <c r="A69" s="185"/>
      <c r="B69" s="191"/>
      <c r="C69" s="191"/>
      <c r="D69" s="189"/>
      <c r="E69" s="189"/>
      <c r="F69" s="189"/>
      <c r="G69" s="189"/>
      <c r="H69" s="185"/>
      <c r="I69" s="72"/>
      <c r="J69" s="90" t="s">
        <v>1870</v>
      </c>
      <c r="K69" s="185"/>
      <c r="L69" s="72"/>
      <c r="M69" s="185"/>
      <c r="N69" s="72"/>
      <c r="O69" s="185"/>
      <c r="P69" s="72"/>
      <c r="Q69" s="185"/>
      <c r="R69" s="72"/>
      <c r="S69" s="185"/>
      <c r="T69" s="72"/>
      <c r="U69" s="185"/>
      <c r="V69" s="185"/>
      <c r="AA69" s="92"/>
    </row>
    <row r="70" spans="1:35">
      <c r="A70" s="184" t="s">
        <v>1020</v>
      </c>
      <c r="B70" s="190" t="s">
        <v>938</v>
      </c>
      <c r="C70" s="190">
        <v>20</v>
      </c>
      <c r="D70" s="188" t="s">
        <v>953</v>
      </c>
      <c r="E70" s="188" t="s">
        <v>946</v>
      </c>
      <c r="F70" s="188" t="s">
        <v>947</v>
      </c>
      <c r="G70" s="188" t="s">
        <v>968</v>
      </c>
      <c r="H70" s="184"/>
      <c r="I70" s="72" t="s">
        <v>939</v>
      </c>
      <c r="J70" s="72" t="s">
        <v>939</v>
      </c>
      <c r="K70" s="184"/>
      <c r="L70" s="72"/>
      <c r="M70" s="184"/>
      <c r="N70" s="72"/>
      <c r="O70" s="184"/>
      <c r="P70" s="72"/>
      <c r="Q70" s="184"/>
      <c r="R70" s="72"/>
      <c r="S70" s="184"/>
      <c r="T70" s="72"/>
      <c r="U70" s="184"/>
      <c r="V70" s="184"/>
      <c r="AA70" s="92"/>
      <c r="AC70" s="39"/>
      <c r="AD70" s="39"/>
      <c r="AE70" s="39"/>
      <c r="AF70" s="39"/>
      <c r="AG70" s="39"/>
      <c r="AH70" s="39"/>
      <c r="AI70" s="39"/>
    </row>
    <row r="71" spans="1:35" ht="17">
      <c r="A71" s="185"/>
      <c r="B71" s="191"/>
      <c r="C71" s="191"/>
      <c r="D71" s="189"/>
      <c r="E71" s="189"/>
      <c r="F71" s="189"/>
      <c r="G71" s="189"/>
      <c r="H71" s="185"/>
      <c r="I71" s="90" t="s">
        <v>1872</v>
      </c>
      <c r="J71" s="90" t="s">
        <v>1872</v>
      </c>
      <c r="K71" s="185"/>
      <c r="L71" s="72"/>
      <c r="M71" s="185"/>
      <c r="N71" s="72"/>
      <c r="O71" s="185"/>
      <c r="P71" s="72"/>
      <c r="Q71" s="185"/>
      <c r="R71" s="72"/>
      <c r="S71" s="185"/>
      <c r="T71" s="72"/>
      <c r="U71" s="185"/>
      <c r="V71" s="185"/>
      <c r="AA71" s="92"/>
    </row>
    <row r="72" spans="1:35">
      <c r="A72" s="184" t="s">
        <v>1021</v>
      </c>
      <c r="B72" s="190" t="s">
        <v>938</v>
      </c>
      <c r="C72" s="190">
        <v>27</v>
      </c>
      <c r="D72" s="188" t="s">
        <v>940</v>
      </c>
      <c r="E72" s="188" t="s">
        <v>958</v>
      </c>
      <c r="F72" s="188" t="s">
        <v>951</v>
      </c>
      <c r="G72" s="188" t="s">
        <v>1022</v>
      </c>
      <c r="H72" s="186" t="s">
        <v>1876</v>
      </c>
      <c r="I72" s="72" t="s">
        <v>945</v>
      </c>
      <c r="J72" s="72" t="s">
        <v>945</v>
      </c>
      <c r="K72" s="184"/>
      <c r="L72" s="72"/>
      <c r="M72" s="184"/>
      <c r="N72" s="72"/>
      <c r="O72" s="184"/>
      <c r="P72" s="72"/>
      <c r="Q72" s="184"/>
      <c r="R72" s="72"/>
      <c r="S72" s="184"/>
      <c r="T72" s="72"/>
      <c r="U72" s="184"/>
      <c r="V72" s="184"/>
      <c r="AA72" s="92"/>
    </row>
    <row r="73" spans="1:35">
      <c r="A73" s="185"/>
      <c r="B73" s="191"/>
      <c r="C73" s="191"/>
      <c r="D73" s="189"/>
      <c r="E73" s="189"/>
      <c r="F73" s="189"/>
      <c r="G73" s="189"/>
      <c r="H73" s="187"/>
      <c r="I73" s="72"/>
      <c r="J73" s="73" t="s">
        <v>1875</v>
      </c>
      <c r="K73" s="185"/>
      <c r="L73" s="72"/>
      <c r="M73" s="185"/>
      <c r="N73" s="72"/>
      <c r="O73" s="185"/>
      <c r="P73" s="72"/>
      <c r="Q73" s="185"/>
      <c r="R73" s="72"/>
      <c r="S73" s="185"/>
      <c r="T73" s="72"/>
      <c r="U73" s="185"/>
      <c r="V73" s="185"/>
      <c r="AA73" s="92"/>
      <c r="AC73" s="39"/>
      <c r="AD73" s="39"/>
      <c r="AE73" s="39"/>
    </row>
    <row r="74" spans="1:35">
      <c r="A74" s="197" t="s">
        <v>1023</v>
      </c>
      <c r="B74" s="190" t="s">
        <v>938</v>
      </c>
      <c r="C74" s="190">
        <v>30</v>
      </c>
      <c r="D74" s="188" t="s">
        <v>953</v>
      </c>
      <c r="E74" s="188" t="s">
        <v>940</v>
      </c>
      <c r="F74" s="188" t="s">
        <v>947</v>
      </c>
      <c r="G74" s="188" t="s">
        <v>981</v>
      </c>
      <c r="H74" s="186" t="s">
        <v>1876</v>
      </c>
      <c r="I74" s="72" t="s">
        <v>945</v>
      </c>
      <c r="J74" s="72" t="s">
        <v>945</v>
      </c>
      <c r="K74" s="184"/>
      <c r="L74" s="72"/>
      <c r="M74" s="184"/>
      <c r="N74" s="72"/>
      <c r="O74" s="184"/>
      <c r="P74" s="72"/>
      <c r="Q74" s="184"/>
      <c r="R74" s="72"/>
      <c r="S74" s="184"/>
      <c r="T74" s="72"/>
      <c r="U74" s="184"/>
      <c r="V74" s="184"/>
      <c r="AA74" s="92"/>
      <c r="AC74" s="39"/>
      <c r="AD74" s="39"/>
      <c r="AE74" s="39"/>
    </row>
    <row r="75" spans="1:35">
      <c r="A75" s="198"/>
      <c r="B75" s="191"/>
      <c r="C75" s="191"/>
      <c r="D75" s="189"/>
      <c r="E75" s="189"/>
      <c r="F75" s="189"/>
      <c r="G75" s="189"/>
      <c r="H75" s="187"/>
      <c r="I75" s="73" t="s">
        <v>1877</v>
      </c>
      <c r="J75" s="73" t="s">
        <v>1866</v>
      </c>
      <c r="K75" s="185"/>
      <c r="L75" s="72"/>
      <c r="M75" s="185"/>
      <c r="N75" s="72"/>
      <c r="O75" s="185"/>
      <c r="P75" s="72"/>
      <c r="Q75" s="185"/>
      <c r="R75" s="72"/>
      <c r="S75" s="185"/>
      <c r="T75" s="72"/>
      <c r="U75" s="185"/>
      <c r="V75" s="185"/>
      <c r="AA75" s="92"/>
      <c r="AC75" s="39"/>
      <c r="AD75" s="39"/>
      <c r="AE75" s="39"/>
    </row>
    <row r="76" spans="1:35">
      <c r="A76" s="197" t="s">
        <v>1024</v>
      </c>
      <c r="B76" s="190" t="s">
        <v>938</v>
      </c>
      <c r="C76" s="190">
        <v>34</v>
      </c>
      <c r="D76" s="188" t="s">
        <v>953</v>
      </c>
      <c r="E76" s="188" t="s">
        <v>940</v>
      </c>
      <c r="F76" s="188" t="s">
        <v>947</v>
      </c>
      <c r="G76" s="188" t="s">
        <v>1028</v>
      </c>
      <c r="H76" s="186" t="s">
        <v>1876</v>
      </c>
      <c r="I76" s="72" t="s">
        <v>945</v>
      </c>
      <c r="J76" s="72" t="s">
        <v>945</v>
      </c>
      <c r="K76" s="184"/>
      <c r="L76" s="72" t="s">
        <v>956</v>
      </c>
      <c r="M76" s="39" t="s">
        <v>1025</v>
      </c>
      <c r="N76" s="72" t="s">
        <v>1026</v>
      </c>
      <c r="O76" s="186" t="s">
        <v>1027</v>
      </c>
      <c r="P76" s="72"/>
      <c r="Q76" s="184"/>
      <c r="R76" s="72"/>
      <c r="S76" s="184"/>
      <c r="T76" s="72"/>
      <c r="U76" s="184"/>
      <c r="V76" s="184"/>
      <c r="AA76" s="92"/>
    </row>
    <row r="77" spans="1:35">
      <c r="A77" s="198"/>
      <c r="B77" s="191"/>
      <c r="C77" s="191"/>
      <c r="D77" s="192"/>
      <c r="E77" s="189"/>
      <c r="F77" s="189"/>
      <c r="G77" s="189"/>
      <c r="H77" s="187"/>
      <c r="I77" s="73" t="s">
        <v>1862</v>
      </c>
      <c r="J77" s="73" t="s">
        <v>1878</v>
      </c>
      <c r="K77" s="185"/>
      <c r="L77" s="72"/>
      <c r="M77" s="91" t="s">
        <v>1884</v>
      </c>
      <c r="N77" s="72"/>
      <c r="O77" s="187"/>
      <c r="P77" s="72"/>
      <c r="Q77" s="185"/>
      <c r="R77" s="72"/>
      <c r="S77" s="185"/>
      <c r="T77" s="72"/>
      <c r="U77" s="185"/>
      <c r="V77" s="185"/>
      <c r="AA77" s="92"/>
    </row>
    <row r="78" spans="1:35">
      <c r="A78" s="197" t="s">
        <v>1029</v>
      </c>
      <c r="B78" s="190" t="s">
        <v>938</v>
      </c>
      <c r="C78" s="190">
        <v>57</v>
      </c>
      <c r="D78" s="188" t="s">
        <v>946</v>
      </c>
      <c r="E78" s="188" t="s">
        <v>958</v>
      </c>
      <c r="F78" s="188" t="s">
        <v>951</v>
      </c>
      <c r="G78" s="188" t="s">
        <v>1030</v>
      </c>
      <c r="H78" s="184"/>
      <c r="I78" s="87" t="s">
        <v>939</v>
      </c>
      <c r="J78" s="87" t="s">
        <v>939</v>
      </c>
      <c r="K78" s="184"/>
      <c r="L78" s="87" t="s">
        <v>945</v>
      </c>
      <c r="M78" s="184"/>
      <c r="N78" s="72"/>
      <c r="O78" s="186" t="s">
        <v>955</v>
      </c>
      <c r="P78" s="72"/>
      <c r="Q78" s="184"/>
      <c r="R78" s="72"/>
      <c r="S78" s="184"/>
      <c r="T78" s="72"/>
      <c r="U78" s="184"/>
      <c r="V78" s="184"/>
      <c r="AA78" s="92"/>
    </row>
    <row r="79" spans="1:35">
      <c r="A79" s="198"/>
      <c r="B79" s="191"/>
      <c r="C79" s="191"/>
      <c r="D79" s="192"/>
      <c r="E79" s="189"/>
      <c r="F79" s="189"/>
      <c r="G79" s="192"/>
      <c r="H79" s="185"/>
      <c r="I79" s="72"/>
      <c r="J79" s="72"/>
      <c r="K79" s="185"/>
      <c r="L79" s="73" t="s">
        <v>1870</v>
      </c>
      <c r="M79" s="185"/>
      <c r="N79" s="72"/>
      <c r="O79" s="187"/>
      <c r="P79" s="72"/>
      <c r="Q79" s="185"/>
      <c r="R79" s="72"/>
      <c r="S79" s="185"/>
      <c r="T79" s="72"/>
      <c r="U79" s="185"/>
      <c r="V79" s="185"/>
      <c r="AA79" s="92"/>
    </row>
    <row r="80" spans="1:35">
      <c r="A80" s="197" t="s">
        <v>1031</v>
      </c>
      <c r="B80" s="190" t="s">
        <v>938</v>
      </c>
      <c r="C80" s="190">
        <v>60</v>
      </c>
      <c r="D80" s="188" t="s">
        <v>940</v>
      </c>
      <c r="E80" s="188" t="s">
        <v>1032</v>
      </c>
      <c r="F80" s="188" t="s">
        <v>951</v>
      </c>
      <c r="G80" s="188" t="s">
        <v>1015</v>
      </c>
      <c r="H80" s="184"/>
      <c r="I80" s="72" t="s">
        <v>939</v>
      </c>
      <c r="J80" s="72" t="s">
        <v>939</v>
      </c>
      <c r="K80" s="184"/>
      <c r="L80" s="72"/>
      <c r="M80" s="184"/>
      <c r="N80" s="72"/>
      <c r="O80" s="184"/>
      <c r="P80" s="72"/>
      <c r="Q80" s="184"/>
      <c r="R80" s="72"/>
      <c r="S80" s="184"/>
      <c r="T80" s="72"/>
      <c r="U80" s="184"/>
      <c r="V80" s="184"/>
      <c r="AA80" s="92"/>
      <c r="AC80" s="39"/>
      <c r="AD80" s="39"/>
      <c r="AE80" s="39"/>
    </row>
    <row r="81" spans="1:31" ht="16" customHeight="1">
      <c r="A81" s="198"/>
      <c r="B81" s="191"/>
      <c r="C81" s="191"/>
      <c r="D81" s="189"/>
      <c r="E81" s="189"/>
      <c r="F81" s="189"/>
      <c r="G81" s="192"/>
      <c r="H81" s="185"/>
      <c r="I81" s="72"/>
      <c r="J81" s="90" t="s">
        <v>1870</v>
      </c>
      <c r="K81" s="185"/>
      <c r="L81" s="72"/>
      <c r="M81" s="185"/>
      <c r="N81" s="72"/>
      <c r="O81" s="185"/>
      <c r="P81" s="72"/>
      <c r="Q81" s="185"/>
      <c r="R81" s="72"/>
      <c r="S81" s="185"/>
      <c r="T81" s="72"/>
      <c r="U81" s="185"/>
      <c r="V81" s="185"/>
      <c r="AA81" s="92"/>
      <c r="AC81" s="39"/>
      <c r="AD81" s="39"/>
      <c r="AE81" s="39"/>
    </row>
    <row r="82" spans="1:31">
      <c r="A82" s="197" t="s">
        <v>1033</v>
      </c>
      <c r="B82" s="190" t="s">
        <v>938</v>
      </c>
      <c r="C82" s="190">
        <v>23</v>
      </c>
      <c r="D82" s="188" t="s">
        <v>940</v>
      </c>
      <c r="E82" s="188" t="s">
        <v>941</v>
      </c>
      <c r="F82" s="188" t="s">
        <v>951</v>
      </c>
      <c r="G82" s="188" t="s">
        <v>947</v>
      </c>
      <c r="H82" s="186" t="s">
        <v>1880</v>
      </c>
      <c r="I82" s="72" t="s">
        <v>945</v>
      </c>
      <c r="J82" s="72" t="s">
        <v>945</v>
      </c>
      <c r="K82" s="184"/>
      <c r="L82" s="72" t="s">
        <v>945</v>
      </c>
      <c r="M82" s="193" t="s">
        <v>1884</v>
      </c>
      <c r="N82" s="72" t="s">
        <v>945</v>
      </c>
      <c r="O82" s="184"/>
      <c r="P82" s="72"/>
      <c r="Q82" s="184"/>
      <c r="R82" s="72"/>
      <c r="S82" s="186" t="s">
        <v>955</v>
      </c>
      <c r="T82" s="72"/>
      <c r="U82" s="184"/>
      <c r="V82" s="184"/>
      <c r="AA82" s="92"/>
      <c r="AC82" s="39"/>
      <c r="AD82" s="39"/>
      <c r="AE82" s="39"/>
    </row>
    <row r="83" spans="1:31">
      <c r="A83" s="198"/>
      <c r="B83" s="191"/>
      <c r="C83" s="191"/>
      <c r="D83" s="189"/>
      <c r="E83" s="189"/>
      <c r="F83" s="189"/>
      <c r="G83" s="189"/>
      <c r="H83" s="187"/>
      <c r="I83" s="73" t="s">
        <v>1862</v>
      </c>
      <c r="J83" s="73" t="s">
        <v>1878</v>
      </c>
      <c r="K83" s="185"/>
      <c r="L83" s="72"/>
      <c r="M83" s="194"/>
      <c r="N83" s="72"/>
      <c r="O83" s="185"/>
      <c r="P83" s="72"/>
      <c r="Q83" s="185"/>
      <c r="R83" s="72"/>
      <c r="S83" s="187"/>
      <c r="T83" s="72"/>
      <c r="U83" s="185"/>
      <c r="V83" s="185"/>
      <c r="AA83" s="92"/>
      <c r="AC83" s="39"/>
      <c r="AD83" s="39"/>
      <c r="AE83" s="39"/>
    </row>
    <row r="84" spans="1:31">
      <c r="A84" s="197" t="s">
        <v>1034</v>
      </c>
      <c r="B84" s="190" t="s">
        <v>956</v>
      </c>
      <c r="C84" s="190">
        <v>28</v>
      </c>
      <c r="D84" s="188" t="s">
        <v>940</v>
      </c>
      <c r="E84" s="188" t="s">
        <v>940</v>
      </c>
      <c r="F84" s="188" t="s">
        <v>951</v>
      </c>
      <c r="G84" s="188" t="s">
        <v>951</v>
      </c>
      <c r="H84" s="186" t="s">
        <v>1876</v>
      </c>
      <c r="I84" s="72" t="s">
        <v>939</v>
      </c>
      <c r="J84" s="72" t="s">
        <v>939</v>
      </c>
      <c r="K84" s="184" t="s">
        <v>1035</v>
      </c>
      <c r="L84" s="72" t="s">
        <v>939</v>
      </c>
      <c r="M84" s="203"/>
      <c r="N84" s="72"/>
      <c r="O84" s="184"/>
      <c r="P84" s="72"/>
      <c r="Q84" s="184"/>
      <c r="R84" s="72"/>
      <c r="S84" s="184"/>
      <c r="T84" s="72"/>
      <c r="U84" s="184"/>
      <c r="V84" s="184"/>
      <c r="AA84" s="92"/>
      <c r="AC84" s="39"/>
      <c r="AD84" s="39"/>
      <c r="AE84" s="39"/>
    </row>
    <row r="85" spans="1:31">
      <c r="A85" s="198"/>
      <c r="B85" s="191"/>
      <c r="C85" s="191"/>
      <c r="D85" s="189"/>
      <c r="E85" s="189"/>
      <c r="F85" s="189"/>
      <c r="G85" s="189"/>
      <c r="H85" s="187"/>
      <c r="I85" s="73" t="s">
        <v>1862</v>
      </c>
      <c r="J85" s="72"/>
      <c r="K85" s="185"/>
      <c r="L85" s="73" t="s">
        <v>955</v>
      </c>
      <c r="M85" s="204"/>
      <c r="N85" s="72"/>
      <c r="O85" s="185"/>
      <c r="P85" s="72"/>
      <c r="Q85" s="185"/>
      <c r="R85" s="72"/>
      <c r="S85" s="185"/>
      <c r="T85" s="72"/>
      <c r="U85" s="185"/>
      <c r="V85" s="185"/>
      <c r="AA85" s="92"/>
      <c r="AC85" s="39"/>
      <c r="AD85" s="39"/>
      <c r="AE85" s="39"/>
    </row>
    <row r="86" spans="1:31" ht="17" customHeight="1">
      <c r="A86" s="197" t="s">
        <v>1036</v>
      </c>
      <c r="B86" s="190" t="s">
        <v>956</v>
      </c>
      <c r="C86" s="190">
        <v>33</v>
      </c>
      <c r="D86" s="195" t="s">
        <v>946</v>
      </c>
      <c r="E86" s="188" t="s">
        <v>940</v>
      </c>
      <c r="F86" s="199" t="s">
        <v>947</v>
      </c>
      <c r="G86" s="188" t="s">
        <v>948</v>
      </c>
      <c r="H86" s="186" t="s">
        <v>1876</v>
      </c>
      <c r="I86" s="72" t="s">
        <v>939</v>
      </c>
      <c r="J86" s="72"/>
      <c r="K86" s="184"/>
      <c r="L86" s="72"/>
      <c r="M86" s="184"/>
      <c r="N86" s="72"/>
      <c r="O86" s="184"/>
      <c r="P86" s="72"/>
      <c r="Q86" s="184"/>
      <c r="R86" s="72"/>
      <c r="S86" s="184"/>
      <c r="T86" s="72"/>
      <c r="U86" s="184"/>
      <c r="V86" s="184"/>
      <c r="AA86" s="92"/>
      <c r="AC86" s="39"/>
      <c r="AD86" s="39"/>
      <c r="AE86" s="39"/>
    </row>
    <row r="87" spans="1:31" ht="17">
      <c r="A87" s="198"/>
      <c r="B87" s="191"/>
      <c r="C87" s="191"/>
      <c r="D87" s="196"/>
      <c r="E87" s="189"/>
      <c r="F87" s="189"/>
      <c r="G87" s="189"/>
      <c r="H87" s="187"/>
      <c r="I87" s="90" t="s">
        <v>1879</v>
      </c>
      <c r="J87" s="72"/>
      <c r="K87" s="185"/>
      <c r="L87" s="72"/>
      <c r="M87" s="185"/>
      <c r="N87" s="72"/>
      <c r="O87" s="185"/>
      <c r="P87" s="72"/>
      <c r="Q87" s="185"/>
      <c r="R87" s="72"/>
      <c r="S87" s="185"/>
      <c r="T87" s="72"/>
      <c r="U87" s="185"/>
      <c r="V87" s="185"/>
      <c r="AA87" s="92"/>
      <c r="AC87" s="39"/>
      <c r="AD87" s="39"/>
      <c r="AE87" s="39"/>
    </row>
    <row r="88" spans="1:31">
      <c r="A88" s="197" t="s">
        <v>1037</v>
      </c>
      <c r="B88" s="190" t="s">
        <v>938</v>
      </c>
      <c r="C88" s="190">
        <v>24</v>
      </c>
      <c r="D88" s="195" t="s">
        <v>957</v>
      </c>
      <c r="E88" s="188" t="s">
        <v>958</v>
      </c>
      <c r="F88" s="199" t="s">
        <v>985</v>
      </c>
      <c r="G88" s="188" t="s">
        <v>978</v>
      </c>
      <c r="H88" s="184"/>
      <c r="I88" s="72" t="s">
        <v>945</v>
      </c>
      <c r="J88" s="72" t="s">
        <v>945</v>
      </c>
      <c r="K88" s="184"/>
      <c r="L88" s="72"/>
      <c r="M88" s="184"/>
      <c r="N88" s="72"/>
      <c r="O88" s="184"/>
      <c r="P88" s="72"/>
      <c r="Q88" s="184"/>
      <c r="R88" s="72"/>
      <c r="S88" s="184"/>
      <c r="T88" s="72"/>
      <c r="U88" s="184"/>
      <c r="V88" s="184"/>
      <c r="AA88" s="92"/>
      <c r="AC88" s="39"/>
      <c r="AD88" s="39"/>
      <c r="AE88" s="39"/>
    </row>
    <row r="89" spans="1:31" ht="17">
      <c r="A89" s="198"/>
      <c r="B89" s="191"/>
      <c r="C89" s="191"/>
      <c r="D89" s="196"/>
      <c r="E89" s="189"/>
      <c r="F89" s="189"/>
      <c r="G89" s="189"/>
      <c r="H89" s="185"/>
      <c r="I89" s="72"/>
      <c r="J89" s="90" t="s">
        <v>1870</v>
      </c>
      <c r="K89" s="185"/>
      <c r="L89" s="72"/>
      <c r="M89" s="185"/>
      <c r="N89" s="72"/>
      <c r="O89" s="185"/>
      <c r="P89" s="72"/>
      <c r="Q89" s="185"/>
      <c r="R89" s="72"/>
      <c r="S89" s="185"/>
      <c r="T89" s="72"/>
      <c r="U89" s="185"/>
      <c r="V89" s="185"/>
      <c r="AA89" s="92"/>
      <c r="AC89" s="39"/>
      <c r="AD89" s="39"/>
      <c r="AE89" s="39"/>
    </row>
    <row r="90" spans="1:31">
      <c r="A90" s="197" t="s">
        <v>1038</v>
      </c>
      <c r="B90" s="190" t="s">
        <v>938</v>
      </c>
      <c r="C90" s="190">
        <v>24</v>
      </c>
      <c r="D90" s="188" t="s">
        <v>946</v>
      </c>
      <c r="E90" s="195" t="s">
        <v>957</v>
      </c>
      <c r="F90" s="199" t="s">
        <v>1039</v>
      </c>
      <c r="G90" s="188" t="s">
        <v>978</v>
      </c>
      <c r="H90" s="184"/>
      <c r="I90" s="72" t="s">
        <v>945</v>
      </c>
      <c r="J90" s="72" t="s">
        <v>945</v>
      </c>
      <c r="K90" s="184"/>
      <c r="L90" s="72"/>
      <c r="M90" s="184"/>
      <c r="N90" s="72"/>
      <c r="O90" s="184"/>
      <c r="P90" s="72"/>
      <c r="Q90" s="184"/>
      <c r="R90" s="72"/>
      <c r="S90" s="184"/>
      <c r="T90" s="72"/>
      <c r="U90" s="184"/>
      <c r="V90" s="184"/>
      <c r="AA90" s="92"/>
      <c r="AC90" s="39"/>
      <c r="AD90" s="39"/>
      <c r="AE90" s="39"/>
    </row>
    <row r="91" spans="1:31" ht="17">
      <c r="A91" s="198"/>
      <c r="B91" s="191"/>
      <c r="C91" s="191"/>
      <c r="D91" s="192"/>
      <c r="E91" s="196"/>
      <c r="F91" s="189"/>
      <c r="G91" s="189"/>
      <c r="H91" s="185"/>
      <c r="I91" s="72"/>
      <c r="J91" s="90" t="s">
        <v>1870</v>
      </c>
      <c r="K91" s="185"/>
      <c r="L91" s="72"/>
      <c r="M91" s="185"/>
      <c r="N91" s="72"/>
      <c r="O91" s="185"/>
      <c r="P91" s="72"/>
      <c r="Q91" s="185"/>
      <c r="R91" s="72"/>
      <c r="S91" s="185"/>
      <c r="T91" s="72"/>
      <c r="U91" s="185"/>
      <c r="V91" s="185"/>
      <c r="AA91" s="92"/>
    </row>
    <row r="92" spans="1:31">
      <c r="A92" s="197" t="s">
        <v>1040</v>
      </c>
      <c r="B92" s="190" t="s">
        <v>956</v>
      </c>
      <c r="C92" s="190">
        <v>68</v>
      </c>
      <c r="D92" s="188" t="s">
        <v>940</v>
      </c>
      <c r="E92" s="188" t="s">
        <v>1002</v>
      </c>
      <c r="F92" s="188" t="s">
        <v>951</v>
      </c>
      <c r="G92" s="188" t="s">
        <v>974</v>
      </c>
      <c r="H92" s="184"/>
      <c r="I92" s="72" t="s">
        <v>939</v>
      </c>
      <c r="J92" s="72" t="s">
        <v>939</v>
      </c>
      <c r="K92" s="184"/>
      <c r="L92" s="72" t="s">
        <v>945</v>
      </c>
      <c r="M92" s="184"/>
      <c r="N92" s="72"/>
      <c r="O92" s="184"/>
      <c r="P92" s="72"/>
      <c r="Q92" s="184"/>
      <c r="R92" s="72"/>
      <c r="S92" s="184"/>
      <c r="T92" s="72"/>
      <c r="U92" s="184"/>
      <c r="V92" s="184"/>
      <c r="AA92" s="92"/>
    </row>
    <row r="93" spans="1:31" ht="17">
      <c r="A93" s="198"/>
      <c r="B93" s="191"/>
      <c r="C93" s="191"/>
      <c r="D93" s="189"/>
      <c r="E93" s="189"/>
      <c r="F93" s="189"/>
      <c r="G93" s="189"/>
      <c r="H93" s="185"/>
      <c r="I93" s="72"/>
      <c r="J93" s="73" t="s">
        <v>1866</v>
      </c>
      <c r="K93" s="185"/>
      <c r="L93" s="90" t="s">
        <v>1870</v>
      </c>
      <c r="M93" s="185"/>
      <c r="N93" s="72"/>
      <c r="O93" s="185"/>
      <c r="P93" s="72"/>
      <c r="Q93" s="185"/>
      <c r="R93" s="72"/>
      <c r="S93" s="185"/>
      <c r="T93" s="72"/>
      <c r="U93" s="185"/>
      <c r="V93" s="185"/>
      <c r="AA93" s="92"/>
    </row>
    <row r="94" spans="1:31">
      <c r="A94" s="197" t="s">
        <v>1041</v>
      </c>
      <c r="B94" s="190" t="s">
        <v>956</v>
      </c>
      <c r="C94" s="190">
        <v>18</v>
      </c>
      <c r="D94" s="188" t="s">
        <v>940</v>
      </c>
      <c r="E94" s="195" t="s">
        <v>957</v>
      </c>
      <c r="F94" s="188" t="s">
        <v>951</v>
      </c>
      <c r="G94" s="188" t="s">
        <v>1042</v>
      </c>
      <c r="H94" s="186" t="s">
        <v>1880</v>
      </c>
      <c r="I94" s="72" t="s">
        <v>945</v>
      </c>
      <c r="J94" s="72" t="s">
        <v>945</v>
      </c>
      <c r="K94" s="184"/>
      <c r="L94" s="72"/>
      <c r="M94" s="184"/>
      <c r="N94" s="72"/>
      <c r="O94" s="184"/>
      <c r="P94" s="72"/>
      <c r="Q94" s="184"/>
      <c r="R94" s="72"/>
      <c r="S94" s="184"/>
      <c r="T94" s="72"/>
      <c r="U94" s="184"/>
      <c r="V94" s="184"/>
      <c r="AA94" s="92"/>
    </row>
    <row r="95" spans="1:31">
      <c r="A95" s="198"/>
      <c r="B95" s="191"/>
      <c r="C95" s="191"/>
      <c r="D95" s="189"/>
      <c r="E95" s="196"/>
      <c r="F95" s="189"/>
      <c r="G95" s="189"/>
      <c r="H95" s="187"/>
      <c r="I95" s="73" t="s">
        <v>1881</v>
      </c>
      <c r="J95" s="73" t="s">
        <v>1878</v>
      </c>
      <c r="K95" s="185"/>
      <c r="L95" s="72"/>
      <c r="M95" s="185"/>
      <c r="N95" s="72"/>
      <c r="O95" s="185"/>
      <c r="P95" s="72"/>
      <c r="Q95" s="185"/>
      <c r="R95" s="72"/>
      <c r="S95" s="185"/>
      <c r="T95" s="72"/>
      <c r="U95" s="185"/>
      <c r="V95" s="185"/>
      <c r="AA95" s="92"/>
    </row>
    <row r="96" spans="1:31">
      <c r="A96" s="197" t="s">
        <v>1043</v>
      </c>
      <c r="B96" s="190" t="s">
        <v>938</v>
      </c>
      <c r="C96" s="190">
        <v>29</v>
      </c>
      <c r="D96" s="195" t="s">
        <v>1002</v>
      </c>
      <c r="E96" s="195" t="s">
        <v>950</v>
      </c>
      <c r="F96" s="188" t="s">
        <v>982</v>
      </c>
      <c r="G96" s="188" t="s">
        <v>974</v>
      </c>
      <c r="H96" s="184"/>
      <c r="I96" s="72" t="s">
        <v>945</v>
      </c>
      <c r="J96" s="72" t="s">
        <v>945</v>
      </c>
      <c r="K96" s="193" t="s">
        <v>971</v>
      </c>
      <c r="L96" s="72"/>
      <c r="M96" s="184"/>
      <c r="N96" s="72"/>
      <c r="O96" s="184"/>
      <c r="P96" s="72"/>
      <c r="Q96" s="184"/>
      <c r="R96" s="72"/>
      <c r="S96" s="184"/>
      <c r="T96" s="72"/>
      <c r="U96" s="184"/>
      <c r="V96" s="184"/>
      <c r="AA96" s="92"/>
    </row>
    <row r="97" spans="1:31" ht="15" customHeight="1">
      <c r="A97" s="198"/>
      <c r="B97" s="191"/>
      <c r="C97" s="191"/>
      <c r="D97" s="196"/>
      <c r="E97" s="196"/>
      <c r="F97" s="189"/>
      <c r="G97" s="189"/>
      <c r="H97" s="185"/>
      <c r="I97" s="72"/>
      <c r="J97" s="73" t="s">
        <v>955</v>
      </c>
      <c r="K97" s="194"/>
      <c r="L97" s="72"/>
      <c r="M97" s="185"/>
      <c r="N97" s="72"/>
      <c r="O97" s="185"/>
      <c r="P97" s="72"/>
      <c r="Q97" s="185"/>
      <c r="R97" s="72"/>
      <c r="S97" s="185"/>
      <c r="T97" s="72"/>
      <c r="U97" s="185"/>
      <c r="V97" s="185"/>
      <c r="AA97" s="92"/>
    </row>
    <row r="98" spans="1:31">
      <c r="A98" s="190" t="s">
        <v>1044</v>
      </c>
      <c r="B98" s="190" t="s">
        <v>938</v>
      </c>
      <c r="C98" s="190">
        <v>28</v>
      </c>
      <c r="D98" s="188" t="s">
        <v>940</v>
      </c>
      <c r="E98" s="188" t="s">
        <v>958</v>
      </c>
      <c r="F98" s="188" t="s">
        <v>985</v>
      </c>
      <c r="G98" s="188" t="s">
        <v>978</v>
      </c>
      <c r="H98" s="186" t="s">
        <v>1876</v>
      </c>
      <c r="I98" s="72" t="s">
        <v>945</v>
      </c>
      <c r="J98" s="72" t="s">
        <v>945</v>
      </c>
      <c r="K98" s="184"/>
      <c r="L98" s="72" t="s">
        <v>945</v>
      </c>
      <c r="M98" s="39" t="s">
        <v>1045</v>
      </c>
      <c r="N98" s="72" t="s">
        <v>1026</v>
      </c>
      <c r="O98" s="186" t="s">
        <v>1027</v>
      </c>
      <c r="P98" s="72"/>
      <c r="Q98" s="184"/>
      <c r="R98" s="72"/>
      <c r="S98" s="186" t="s">
        <v>955</v>
      </c>
      <c r="T98" s="72"/>
      <c r="U98" s="184"/>
      <c r="V98" s="184"/>
      <c r="AA98" s="92"/>
    </row>
    <row r="99" spans="1:31" ht="17">
      <c r="A99" s="191"/>
      <c r="B99" s="191"/>
      <c r="C99" s="191"/>
      <c r="D99" s="189"/>
      <c r="E99" s="189"/>
      <c r="F99" s="192"/>
      <c r="G99" s="192"/>
      <c r="H99" s="187"/>
      <c r="I99" s="72"/>
      <c r="J99" s="73" t="s">
        <v>1882</v>
      </c>
      <c r="K99" s="185"/>
      <c r="L99" s="72"/>
      <c r="M99" s="90" t="s">
        <v>1870</v>
      </c>
      <c r="N99" s="72"/>
      <c r="O99" s="187"/>
      <c r="P99" s="72"/>
      <c r="Q99" s="185"/>
      <c r="R99" s="72"/>
      <c r="S99" s="187"/>
      <c r="T99" s="72"/>
      <c r="U99" s="185"/>
      <c r="V99" s="185"/>
      <c r="AA99" s="92"/>
    </row>
    <row r="100" spans="1:31">
      <c r="A100" s="190" t="s">
        <v>1046</v>
      </c>
      <c r="B100" s="190" t="s">
        <v>938</v>
      </c>
      <c r="C100" s="190">
        <v>32</v>
      </c>
      <c r="D100" s="188" t="s">
        <v>940</v>
      </c>
      <c r="E100" s="188" t="s">
        <v>960</v>
      </c>
      <c r="F100" s="188" t="s">
        <v>985</v>
      </c>
      <c r="G100" s="199" t="s">
        <v>985</v>
      </c>
      <c r="H100" s="186" t="s">
        <v>1880</v>
      </c>
      <c r="I100" s="74" t="s">
        <v>945</v>
      </c>
      <c r="J100" s="74" t="s">
        <v>945</v>
      </c>
      <c r="K100" s="184"/>
      <c r="L100" s="74"/>
      <c r="M100" s="184"/>
      <c r="N100" s="74"/>
      <c r="O100" s="184"/>
      <c r="P100" s="72"/>
      <c r="Q100" s="184"/>
      <c r="R100" s="72"/>
      <c r="S100" s="184"/>
      <c r="T100" s="72"/>
      <c r="U100" s="184"/>
      <c r="V100" s="184"/>
      <c r="AC100" s="39"/>
      <c r="AD100" s="39"/>
      <c r="AE100" s="39"/>
    </row>
    <row r="101" spans="1:31">
      <c r="A101" s="191"/>
      <c r="B101" s="191"/>
      <c r="C101" s="191"/>
      <c r="D101" s="189"/>
      <c r="E101" s="189"/>
      <c r="F101" s="192"/>
      <c r="G101" s="189"/>
      <c r="H101" s="187"/>
      <c r="I101" s="73" t="s">
        <v>1881</v>
      </c>
      <c r="J101" s="73" t="s">
        <v>1883</v>
      </c>
      <c r="K101" s="185"/>
      <c r="L101" s="74"/>
      <c r="M101" s="185"/>
      <c r="N101" s="74"/>
      <c r="O101" s="185"/>
      <c r="P101" s="72"/>
      <c r="Q101" s="185"/>
      <c r="R101" s="72"/>
      <c r="S101" s="185"/>
      <c r="T101" s="72"/>
      <c r="U101" s="185"/>
      <c r="V101" s="185"/>
      <c r="AC101" s="39"/>
      <c r="AD101" s="39"/>
      <c r="AE101" s="39"/>
    </row>
    <row r="102" spans="1:31">
      <c r="A102" s="190" t="s">
        <v>1047</v>
      </c>
      <c r="B102" s="190" t="s">
        <v>938</v>
      </c>
      <c r="C102" s="190">
        <v>33</v>
      </c>
      <c r="D102" s="188" t="s">
        <v>970</v>
      </c>
      <c r="E102" s="188" t="s">
        <v>962</v>
      </c>
      <c r="F102" s="199" t="s">
        <v>1048</v>
      </c>
      <c r="G102" s="188" t="s">
        <v>984</v>
      </c>
      <c r="H102" s="184"/>
      <c r="I102" s="72" t="s">
        <v>945</v>
      </c>
      <c r="J102" s="72" t="s">
        <v>945</v>
      </c>
      <c r="K102" s="193" t="s">
        <v>1870</v>
      </c>
      <c r="L102" s="72"/>
      <c r="M102" s="184"/>
      <c r="N102" s="72"/>
      <c r="O102" s="184"/>
      <c r="P102" s="72"/>
      <c r="Q102" s="184"/>
      <c r="R102" s="72"/>
      <c r="S102" s="184"/>
      <c r="T102" s="72"/>
      <c r="U102" s="184"/>
      <c r="V102" s="184"/>
      <c r="AC102" s="39"/>
      <c r="AD102" s="39"/>
      <c r="AE102" s="39"/>
    </row>
    <row r="103" spans="1:31">
      <c r="A103" s="191"/>
      <c r="B103" s="191"/>
      <c r="C103" s="191"/>
      <c r="D103" s="189"/>
      <c r="E103" s="189"/>
      <c r="F103" s="189"/>
      <c r="G103" s="189"/>
      <c r="H103" s="185"/>
      <c r="I103" s="72"/>
      <c r="J103" s="72"/>
      <c r="K103" s="194"/>
      <c r="L103" s="72"/>
      <c r="M103" s="185"/>
      <c r="N103" s="72"/>
      <c r="O103" s="185"/>
      <c r="P103" s="72"/>
      <c r="Q103" s="185"/>
      <c r="R103" s="72"/>
      <c r="S103" s="185"/>
      <c r="T103" s="72"/>
      <c r="U103" s="185"/>
      <c r="V103" s="185"/>
      <c r="AA103" s="92"/>
    </row>
    <row r="104" spans="1:31">
      <c r="A104" s="190" t="s">
        <v>1049</v>
      </c>
      <c r="B104" s="190" t="s">
        <v>938</v>
      </c>
      <c r="C104" s="190">
        <v>21</v>
      </c>
      <c r="D104" s="188" t="s">
        <v>946</v>
      </c>
      <c r="E104" s="188" t="s">
        <v>958</v>
      </c>
      <c r="F104" s="188" t="s">
        <v>951</v>
      </c>
      <c r="G104" s="188" t="s">
        <v>988</v>
      </c>
      <c r="H104" s="184"/>
      <c r="I104" s="72" t="s">
        <v>945</v>
      </c>
      <c r="J104" s="72" t="s">
        <v>945</v>
      </c>
      <c r="K104" s="193" t="s">
        <v>1870</v>
      </c>
      <c r="L104" s="72"/>
      <c r="M104" s="184"/>
      <c r="N104" s="72"/>
      <c r="O104" s="184"/>
      <c r="P104" s="72"/>
      <c r="Q104" s="184"/>
      <c r="R104" s="72"/>
      <c r="S104" s="184"/>
      <c r="T104" s="72"/>
      <c r="U104" s="184"/>
      <c r="V104" s="184"/>
      <c r="AA104" s="92"/>
      <c r="AB104" s="92"/>
    </row>
    <row r="105" spans="1:31">
      <c r="A105" s="191"/>
      <c r="B105" s="191"/>
      <c r="C105" s="191"/>
      <c r="D105" s="192"/>
      <c r="E105" s="189"/>
      <c r="F105" s="189"/>
      <c r="G105" s="189"/>
      <c r="H105" s="185"/>
      <c r="I105" s="72"/>
      <c r="J105" s="72"/>
      <c r="K105" s="194"/>
      <c r="L105" s="72"/>
      <c r="M105" s="185"/>
      <c r="N105" s="72"/>
      <c r="O105" s="185"/>
      <c r="P105" s="72"/>
      <c r="Q105" s="185"/>
      <c r="R105" s="72"/>
      <c r="S105" s="185"/>
      <c r="T105" s="72"/>
      <c r="U105" s="185"/>
      <c r="V105" s="185"/>
      <c r="AA105" s="92"/>
      <c r="AB105" s="92"/>
    </row>
    <row r="106" spans="1:31">
      <c r="A106" s="190" t="s">
        <v>1050</v>
      </c>
      <c r="B106" s="190" t="s">
        <v>938</v>
      </c>
      <c r="C106" s="190">
        <v>25</v>
      </c>
      <c r="D106" s="188" t="s">
        <v>940</v>
      </c>
      <c r="E106" s="188" t="s">
        <v>940</v>
      </c>
      <c r="F106" s="188" t="s">
        <v>975</v>
      </c>
      <c r="G106" s="188" t="s">
        <v>975</v>
      </c>
      <c r="H106" s="184"/>
      <c r="I106" s="72" t="s">
        <v>939</v>
      </c>
      <c r="J106" s="72" t="s">
        <v>939</v>
      </c>
      <c r="K106" s="184"/>
      <c r="L106" s="72"/>
      <c r="M106" s="184"/>
      <c r="N106" s="72"/>
      <c r="O106" s="184"/>
      <c r="P106" s="72"/>
      <c r="Q106" s="184"/>
      <c r="R106" s="72"/>
      <c r="S106" s="184"/>
      <c r="T106" s="72"/>
      <c r="U106" s="184"/>
      <c r="V106" s="184"/>
      <c r="AA106" s="92"/>
      <c r="AB106" s="92"/>
    </row>
    <row r="107" spans="1:31">
      <c r="A107" s="191"/>
      <c r="B107" s="191"/>
      <c r="C107" s="191"/>
      <c r="D107" s="189"/>
      <c r="E107" s="189"/>
      <c r="F107" s="189"/>
      <c r="G107" s="189"/>
      <c r="H107" s="185"/>
      <c r="I107" s="72"/>
      <c r="J107" s="73" t="s">
        <v>1869</v>
      </c>
      <c r="K107" s="185"/>
      <c r="L107" s="72"/>
      <c r="M107" s="185"/>
      <c r="N107" s="72"/>
      <c r="O107" s="185"/>
      <c r="P107" s="72"/>
      <c r="Q107" s="185"/>
      <c r="R107" s="72"/>
      <c r="S107" s="185"/>
      <c r="T107" s="72"/>
      <c r="U107" s="185"/>
      <c r="V107" s="185"/>
      <c r="AA107" s="92"/>
      <c r="AB107" s="92"/>
    </row>
    <row r="108" spans="1:31">
      <c r="A108" s="190" t="s">
        <v>1051</v>
      </c>
      <c r="B108" s="190" t="s">
        <v>938</v>
      </c>
      <c r="C108" s="190">
        <v>51</v>
      </c>
      <c r="D108" s="188" t="s">
        <v>940</v>
      </c>
      <c r="E108" s="188" t="s">
        <v>958</v>
      </c>
      <c r="F108" s="188" t="s">
        <v>947</v>
      </c>
      <c r="G108" s="188" t="s">
        <v>985</v>
      </c>
      <c r="H108" s="184"/>
      <c r="I108" s="72" t="s">
        <v>939</v>
      </c>
      <c r="J108" s="72" t="s">
        <v>939</v>
      </c>
      <c r="K108" s="193" t="s">
        <v>1870</v>
      </c>
      <c r="L108" s="72"/>
      <c r="M108" s="184"/>
      <c r="N108" s="72"/>
      <c r="O108" s="184"/>
      <c r="P108" s="72"/>
      <c r="Q108" s="184"/>
      <c r="R108" s="72"/>
      <c r="S108" s="184"/>
      <c r="T108" s="72"/>
      <c r="U108" s="184"/>
      <c r="V108" s="184"/>
      <c r="AA108" s="92"/>
      <c r="AB108" s="92"/>
    </row>
    <row r="109" spans="1:31">
      <c r="A109" s="191"/>
      <c r="B109" s="191"/>
      <c r="C109" s="191"/>
      <c r="D109" s="189"/>
      <c r="E109" s="189"/>
      <c r="F109" s="189"/>
      <c r="G109" s="192"/>
      <c r="H109" s="185"/>
      <c r="I109" s="72"/>
      <c r="J109" s="72"/>
      <c r="K109" s="194"/>
      <c r="L109" s="72"/>
      <c r="M109" s="185"/>
      <c r="N109" s="72"/>
      <c r="O109" s="185"/>
      <c r="P109" s="72"/>
      <c r="Q109" s="185"/>
      <c r="R109" s="72"/>
      <c r="S109" s="185"/>
      <c r="T109" s="72"/>
      <c r="U109" s="185"/>
      <c r="V109" s="185"/>
      <c r="AA109" s="92"/>
      <c r="AB109" s="92"/>
    </row>
    <row r="110" spans="1:31">
      <c r="A110" s="190" t="s">
        <v>1052</v>
      </c>
      <c r="B110" s="190" t="s">
        <v>956</v>
      </c>
      <c r="C110" s="190">
        <v>51</v>
      </c>
      <c r="D110" s="188" t="s">
        <v>946</v>
      </c>
      <c r="E110" s="188" t="s">
        <v>940</v>
      </c>
      <c r="F110" s="188" t="s">
        <v>947</v>
      </c>
      <c r="G110" s="188" t="s">
        <v>948</v>
      </c>
      <c r="H110" s="184"/>
      <c r="I110" s="72" t="s">
        <v>939</v>
      </c>
      <c r="J110" s="72" t="s">
        <v>939</v>
      </c>
      <c r="K110" s="184"/>
      <c r="L110" s="72" t="s">
        <v>945</v>
      </c>
      <c r="M110" s="184"/>
      <c r="N110" s="72" t="s">
        <v>945</v>
      </c>
      <c r="O110" s="184"/>
      <c r="P110" s="72"/>
      <c r="Q110" s="184"/>
      <c r="R110" s="72"/>
      <c r="S110" s="184"/>
      <c r="T110" s="72"/>
      <c r="U110" s="184"/>
      <c r="V110" s="184"/>
      <c r="AA110" s="92"/>
      <c r="AB110" s="92"/>
    </row>
    <row r="111" spans="1:31">
      <c r="A111" s="191"/>
      <c r="B111" s="191"/>
      <c r="C111" s="191"/>
      <c r="D111" s="192"/>
      <c r="E111" s="189"/>
      <c r="F111" s="189"/>
      <c r="G111" s="189"/>
      <c r="H111" s="185"/>
      <c r="I111" s="72"/>
      <c r="J111" s="73" t="s">
        <v>1866</v>
      </c>
      <c r="K111" s="185"/>
      <c r="L111" s="72"/>
      <c r="M111" s="185"/>
      <c r="N111" s="73" t="s">
        <v>1870</v>
      </c>
      <c r="O111" s="185"/>
      <c r="P111" s="72"/>
      <c r="Q111" s="185"/>
      <c r="R111" s="72"/>
      <c r="S111" s="185"/>
      <c r="T111" s="72"/>
      <c r="U111" s="185"/>
      <c r="V111" s="185"/>
      <c r="AA111" s="92"/>
      <c r="AB111" s="92"/>
    </row>
    <row r="112" spans="1:31">
      <c r="A112" s="190" t="s">
        <v>1053</v>
      </c>
      <c r="B112" s="190" t="s">
        <v>938</v>
      </c>
      <c r="C112" s="190">
        <v>62</v>
      </c>
      <c r="D112" s="188" t="s">
        <v>962</v>
      </c>
      <c r="E112" s="188" t="s">
        <v>940</v>
      </c>
      <c r="F112" s="188" t="s">
        <v>974</v>
      </c>
      <c r="G112" s="188" t="s">
        <v>978</v>
      </c>
      <c r="H112" s="184"/>
      <c r="I112" s="72" t="s">
        <v>945</v>
      </c>
      <c r="J112" s="72" t="s">
        <v>945</v>
      </c>
      <c r="K112" s="72" t="s">
        <v>1054</v>
      </c>
      <c r="L112" s="72"/>
      <c r="M112" s="184"/>
      <c r="N112" s="72"/>
      <c r="O112" s="184"/>
      <c r="P112" s="72"/>
      <c r="Q112" s="184"/>
      <c r="R112" s="72"/>
      <c r="S112" s="184"/>
      <c r="T112" s="72"/>
      <c r="U112" s="184"/>
      <c r="V112" s="184"/>
      <c r="AA112" s="92"/>
      <c r="AB112" s="92"/>
    </row>
    <row r="113" spans="1:35" ht="17">
      <c r="A113" s="191"/>
      <c r="B113" s="191"/>
      <c r="C113" s="191"/>
      <c r="D113" s="189"/>
      <c r="E113" s="189"/>
      <c r="F113" s="189"/>
      <c r="G113" s="189"/>
      <c r="H113" s="185"/>
      <c r="I113" s="72"/>
      <c r="J113" s="72"/>
      <c r="K113" s="90" t="s">
        <v>1870</v>
      </c>
      <c r="L113" s="72"/>
      <c r="M113" s="185"/>
      <c r="N113" s="72"/>
      <c r="O113" s="185"/>
      <c r="P113" s="72"/>
      <c r="Q113" s="185"/>
      <c r="R113" s="72"/>
      <c r="S113" s="185"/>
      <c r="T113" s="72"/>
      <c r="U113" s="185"/>
      <c r="V113" s="185"/>
      <c r="AA113" s="92"/>
      <c r="AB113" s="92"/>
    </row>
    <row r="114" spans="1:35" ht="18" customHeight="1">
      <c r="A114" s="190" t="s">
        <v>1055</v>
      </c>
      <c r="B114" s="190" t="s">
        <v>956</v>
      </c>
      <c r="C114" s="190">
        <v>65</v>
      </c>
      <c r="D114" s="188" t="s">
        <v>953</v>
      </c>
      <c r="E114" s="188" t="s">
        <v>940</v>
      </c>
      <c r="F114" s="188" t="s">
        <v>951</v>
      </c>
      <c r="G114" s="188" t="s">
        <v>1048</v>
      </c>
      <c r="H114" s="184"/>
      <c r="I114" s="72" t="s">
        <v>939</v>
      </c>
      <c r="J114" s="72" t="s">
        <v>939</v>
      </c>
      <c r="K114" s="184"/>
      <c r="L114" s="72" t="s">
        <v>939</v>
      </c>
      <c r="M114" s="184" t="s">
        <v>1054</v>
      </c>
      <c r="N114" s="72" t="s">
        <v>939</v>
      </c>
      <c r="O114" s="184"/>
      <c r="P114" s="72"/>
      <c r="Q114" s="186" t="s">
        <v>955</v>
      </c>
      <c r="R114" s="72"/>
      <c r="S114" s="184"/>
      <c r="T114" s="72"/>
      <c r="U114" s="184"/>
      <c r="V114" s="184"/>
      <c r="AA114" s="92"/>
      <c r="AB114" s="92"/>
    </row>
    <row r="115" spans="1:35">
      <c r="A115" s="191"/>
      <c r="B115" s="191"/>
      <c r="C115" s="191"/>
      <c r="D115" s="189"/>
      <c r="E115" s="189"/>
      <c r="F115" s="189"/>
      <c r="G115" s="189"/>
      <c r="H115" s="185"/>
      <c r="I115" s="72"/>
      <c r="J115" s="72"/>
      <c r="K115" s="185"/>
      <c r="L115" s="72"/>
      <c r="M115" s="185"/>
      <c r="N115" s="72"/>
      <c r="O115" s="185"/>
      <c r="P115" s="72"/>
      <c r="Q115" s="187"/>
      <c r="R115" s="72"/>
      <c r="S115" s="185"/>
      <c r="T115" s="72"/>
      <c r="U115" s="185"/>
      <c r="V115" s="185"/>
      <c r="AA115" s="92"/>
      <c r="AB115" s="92"/>
    </row>
    <row r="116" spans="1:35">
      <c r="A116" s="190" t="s">
        <v>1056</v>
      </c>
      <c r="B116" s="190" t="s">
        <v>938</v>
      </c>
      <c r="C116" s="190">
        <v>60</v>
      </c>
      <c r="D116" s="188" t="s">
        <v>953</v>
      </c>
      <c r="E116" s="188" t="s">
        <v>940</v>
      </c>
      <c r="F116" s="188" t="s">
        <v>947</v>
      </c>
      <c r="G116" s="188" t="s">
        <v>988</v>
      </c>
      <c r="H116" s="184"/>
      <c r="I116" s="72" t="s">
        <v>939</v>
      </c>
      <c r="J116" s="72" t="s">
        <v>939</v>
      </c>
      <c r="K116" s="184"/>
      <c r="L116" s="72" t="s">
        <v>945</v>
      </c>
      <c r="M116" s="184"/>
      <c r="N116" s="72"/>
      <c r="O116" s="184"/>
      <c r="P116" s="72"/>
      <c r="Q116" s="184"/>
      <c r="R116" s="72"/>
      <c r="S116" s="184"/>
      <c r="T116" s="72"/>
      <c r="U116" s="184"/>
      <c r="V116" s="184"/>
      <c r="AA116" s="92"/>
      <c r="AB116" s="92"/>
    </row>
    <row r="117" spans="1:35">
      <c r="A117" s="191"/>
      <c r="B117" s="191"/>
      <c r="C117" s="191"/>
      <c r="D117" s="189"/>
      <c r="E117" s="189"/>
      <c r="F117" s="189"/>
      <c r="G117" s="189"/>
      <c r="H117" s="185"/>
      <c r="I117" s="72"/>
      <c r="J117" s="72"/>
      <c r="K117" s="185"/>
      <c r="L117" s="73" t="s">
        <v>1884</v>
      </c>
      <c r="M117" s="185"/>
      <c r="N117" s="72"/>
      <c r="O117" s="185"/>
      <c r="P117" s="72"/>
      <c r="Q117" s="185"/>
      <c r="R117" s="72"/>
      <c r="S117" s="185"/>
      <c r="T117" s="72"/>
      <c r="U117" s="185"/>
      <c r="V117" s="185"/>
      <c r="AA117" s="92"/>
      <c r="AC117" s="39"/>
      <c r="AD117" s="39"/>
      <c r="AE117" s="39"/>
    </row>
    <row r="118" spans="1:35">
      <c r="A118" s="190" t="s">
        <v>1057</v>
      </c>
      <c r="B118" s="190" t="s">
        <v>938</v>
      </c>
      <c r="C118" s="190">
        <v>29</v>
      </c>
      <c r="D118" s="188" t="s">
        <v>940</v>
      </c>
      <c r="E118" s="188" t="s">
        <v>958</v>
      </c>
      <c r="F118" s="188" t="s">
        <v>985</v>
      </c>
      <c r="G118" s="188" t="s">
        <v>984</v>
      </c>
      <c r="H118" s="184"/>
      <c r="I118" s="87" t="s">
        <v>939</v>
      </c>
      <c r="J118" s="87" t="s">
        <v>939</v>
      </c>
      <c r="K118" s="184"/>
      <c r="L118" s="87" t="s">
        <v>945</v>
      </c>
      <c r="M118" s="184"/>
      <c r="N118" s="72"/>
      <c r="O118" s="184"/>
      <c r="P118" s="72"/>
      <c r="Q118" s="184"/>
      <c r="R118" s="72"/>
      <c r="S118" s="184"/>
      <c r="T118" s="72"/>
      <c r="U118" s="184"/>
      <c r="V118" s="184"/>
      <c r="AA118" s="92"/>
      <c r="AC118" s="39"/>
      <c r="AD118" s="39"/>
      <c r="AE118" s="39"/>
    </row>
    <row r="119" spans="1:35" ht="16" customHeight="1">
      <c r="A119" s="191"/>
      <c r="B119" s="191"/>
      <c r="C119" s="191"/>
      <c r="D119" s="189"/>
      <c r="E119" s="189"/>
      <c r="F119" s="192"/>
      <c r="G119" s="189"/>
      <c r="H119" s="185"/>
      <c r="I119" s="72"/>
      <c r="J119" s="72"/>
      <c r="K119" s="185"/>
      <c r="L119" s="73" t="s">
        <v>1870</v>
      </c>
      <c r="M119" s="185"/>
      <c r="N119" s="72"/>
      <c r="O119" s="185"/>
      <c r="P119" s="72"/>
      <c r="Q119" s="185"/>
      <c r="R119" s="72"/>
      <c r="S119" s="185"/>
      <c r="T119" s="72"/>
      <c r="U119" s="185"/>
      <c r="V119" s="185"/>
      <c r="AA119" s="92"/>
      <c r="AC119" s="39"/>
      <c r="AD119" s="39"/>
      <c r="AE119" s="39"/>
    </row>
    <row r="120" spans="1:35">
      <c r="A120" s="190" t="s">
        <v>1058</v>
      </c>
      <c r="B120" s="190" t="s">
        <v>938</v>
      </c>
      <c r="C120" s="190">
        <v>32</v>
      </c>
      <c r="D120" s="188" t="s">
        <v>946</v>
      </c>
      <c r="E120" s="188" t="s">
        <v>940</v>
      </c>
      <c r="F120" s="188" t="s">
        <v>968</v>
      </c>
      <c r="G120" s="188" t="s">
        <v>1030</v>
      </c>
      <c r="H120" s="184"/>
      <c r="I120" s="87" t="s">
        <v>939</v>
      </c>
      <c r="J120" s="87" t="s">
        <v>939</v>
      </c>
      <c r="K120" s="184"/>
      <c r="L120" s="87" t="s">
        <v>945</v>
      </c>
      <c r="M120" s="184"/>
      <c r="N120" s="72"/>
      <c r="O120" s="184"/>
      <c r="P120" s="72"/>
      <c r="Q120" s="184"/>
      <c r="R120" s="72"/>
      <c r="S120" s="184"/>
      <c r="T120" s="72"/>
      <c r="U120" s="184"/>
      <c r="V120" s="184"/>
      <c r="AA120" s="92"/>
      <c r="AC120" s="39"/>
      <c r="AD120" s="39"/>
      <c r="AE120" s="39"/>
    </row>
    <row r="121" spans="1:35">
      <c r="A121" s="191"/>
      <c r="B121" s="191"/>
      <c r="C121" s="191"/>
      <c r="D121" s="192"/>
      <c r="E121" s="192"/>
      <c r="F121" s="192"/>
      <c r="G121" s="192"/>
      <c r="H121" s="185"/>
      <c r="I121" s="72"/>
      <c r="J121" s="72"/>
      <c r="K121" s="185"/>
      <c r="L121" s="73" t="s">
        <v>1870</v>
      </c>
      <c r="M121" s="185"/>
      <c r="N121" s="72"/>
      <c r="O121" s="185"/>
      <c r="P121" s="72"/>
      <c r="Q121" s="185"/>
      <c r="R121" s="72"/>
      <c r="S121" s="185"/>
      <c r="T121" s="72"/>
      <c r="U121" s="185"/>
      <c r="V121" s="185"/>
      <c r="AA121" s="92"/>
      <c r="AB121" s="92"/>
    </row>
    <row r="122" spans="1:35">
      <c r="A122" s="197" t="s">
        <v>1059</v>
      </c>
      <c r="B122" s="190" t="s">
        <v>938</v>
      </c>
      <c r="C122" s="190">
        <v>23</v>
      </c>
      <c r="D122" s="188" t="s">
        <v>940</v>
      </c>
      <c r="E122" s="195" t="s">
        <v>1060</v>
      </c>
      <c r="F122" s="199" t="s">
        <v>951</v>
      </c>
      <c r="G122" s="188" t="s">
        <v>947</v>
      </c>
      <c r="H122" s="184"/>
      <c r="I122" s="72" t="s">
        <v>945</v>
      </c>
      <c r="J122" s="72" t="s">
        <v>945</v>
      </c>
      <c r="K122" s="184"/>
      <c r="L122" s="72" t="s">
        <v>987</v>
      </c>
      <c r="M122" s="184"/>
      <c r="N122" s="72"/>
      <c r="O122" s="184"/>
      <c r="P122" s="72"/>
      <c r="Q122" s="184"/>
      <c r="R122" s="72"/>
      <c r="S122" s="184"/>
      <c r="T122" s="72"/>
      <c r="U122" s="184"/>
      <c r="V122" s="184"/>
      <c r="AA122" s="92"/>
    </row>
    <row r="123" spans="1:35">
      <c r="A123" s="198"/>
      <c r="B123" s="191"/>
      <c r="C123" s="191"/>
      <c r="D123" s="192"/>
      <c r="E123" s="196"/>
      <c r="F123" s="189"/>
      <c r="G123" s="189"/>
      <c r="H123" s="185"/>
      <c r="I123" s="72"/>
      <c r="J123" s="72"/>
      <c r="K123" s="185"/>
      <c r="L123" s="73" t="s">
        <v>1870</v>
      </c>
      <c r="M123" s="185"/>
      <c r="N123" s="72"/>
      <c r="O123" s="185"/>
      <c r="P123" s="72"/>
      <c r="Q123" s="185"/>
      <c r="R123" s="72"/>
      <c r="S123" s="185"/>
      <c r="T123" s="72"/>
      <c r="U123" s="185"/>
      <c r="V123" s="185"/>
      <c r="AA123" s="92"/>
    </row>
    <row r="124" spans="1:35" ht="16" customHeight="1">
      <c r="A124" s="197" t="s">
        <v>1061</v>
      </c>
      <c r="B124" s="190" t="s">
        <v>956</v>
      </c>
      <c r="C124" s="190">
        <v>22</v>
      </c>
      <c r="D124" s="188" t="s">
        <v>1032</v>
      </c>
      <c r="E124" s="188" t="s">
        <v>960</v>
      </c>
      <c r="F124" s="188" t="s">
        <v>1010</v>
      </c>
      <c r="G124" s="188" t="s">
        <v>1015</v>
      </c>
      <c r="H124" s="184"/>
      <c r="I124" s="72" t="s">
        <v>945</v>
      </c>
      <c r="J124" s="72" t="s">
        <v>945</v>
      </c>
      <c r="K124" s="184"/>
      <c r="L124" s="72" t="s">
        <v>945</v>
      </c>
      <c r="M124" s="184"/>
      <c r="N124" s="72"/>
      <c r="O124" s="193" t="s">
        <v>1870</v>
      </c>
      <c r="P124" s="72"/>
      <c r="Q124" s="184"/>
      <c r="R124" s="72"/>
      <c r="S124" s="184"/>
      <c r="T124" s="72"/>
      <c r="U124" s="184"/>
      <c r="V124" s="184"/>
      <c r="AA124" s="92"/>
    </row>
    <row r="125" spans="1:35" ht="17" customHeight="1">
      <c r="A125" s="198"/>
      <c r="B125" s="191"/>
      <c r="C125" s="191"/>
      <c r="D125" s="189"/>
      <c r="E125" s="189"/>
      <c r="F125" s="189"/>
      <c r="G125" s="189"/>
      <c r="H125" s="185"/>
      <c r="I125" s="72"/>
      <c r="J125" s="72"/>
      <c r="K125" s="185"/>
      <c r="L125" s="72"/>
      <c r="M125" s="185"/>
      <c r="N125" s="72"/>
      <c r="O125" s="194"/>
      <c r="P125" s="72"/>
      <c r="Q125" s="185"/>
      <c r="R125" s="72"/>
      <c r="S125" s="185"/>
      <c r="T125" s="72"/>
      <c r="U125" s="185"/>
      <c r="V125" s="185"/>
      <c r="AA125" s="92"/>
    </row>
    <row r="126" spans="1:35" ht="16" customHeight="1">
      <c r="A126" s="197" t="s">
        <v>1062</v>
      </c>
      <c r="B126" s="190" t="s">
        <v>956</v>
      </c>
      <c r="C126" s="190">
        <v>45</v>
      </c>
      <c r="D126" s="188" t="s">
        <v>957</v>
      </c>
      <c r="E126" s="195" t="s">
        <v>970</v>
      </c>
      <c r="F126" s="188" t="s">
        <v>985</v>
      </c>
      <c r="G126" s="188" t="s">
        <v>1048</v>
      </c>
      <c r="H126" s="184"/>
      <c r="I126" s="72" t="s">
        <v>945</v>
      </c>
      <c r="J126" s="72" t="s">
        <v>945</v>
      </c>
      <c r="K126" s="184"/>
      <c r="L126" s="72" t="s">
        <v>945</v>
      </c>
      <c r="M126" s="184" t="s">
        <v>1054</v>
      </c>
      <c r="N126" s="72" t="s">
        <v>945</v>
      </c>
      <c r="O126" s="184"/>
      <c r="P126" s="72"/>
      <c r="Q126" s="184"/>
      <c r="R126" s="72"/>
      <c r="S126" s="184"/>
      <c r="T126" s="72"/>
      <c r="U126" s="184"/>
      <c r="V126" s="193" t="s">
        <v>1870</v>
      </c>
      <c r="AA126" s="92"/>
      <c r="AC126" s="39"/>
      <c r="AD126" s="39"/>
      <c r="AE126" s="39"/>
      <c r="AF126" s="39"/>
      <c r="AG126" s="39"/>
      <c r="AH126" s="39"/>
      <c r="AI126" s="39"/>
    </row>
    <row r="127" spans="1:35" ht="15" customHeight="1">
      <c r="A127" s="198"/>
      <c r="B127" s="191"/>
      <c r="C127" s="191"/>
      <c r="D127" s="189"/>
      <c r="E127" s="196"/>
      <c r="F127" s="189"/>
      <c r="G127" s="189"/>
      <c r="H127" s="185"/>
      <c r="I127" s="72"/>
      <c r="J127" s="72"/>
      <c r="K127" s="185"/>
      <c r="L127" s="72"/>
      <c r="M127" s="185"/>
      <c r="N127" s="72"/>
      <c r="O127" s="185"/>
      <c r="P127" s="72"/>
      <c r="Q127" s="185"/>
      <c r="R127" s="72"/>
      <c r="S127" s="185"/>
      <c r="T127" s="72"/>
      <c r="U127" s="185"/>
      <c r="V127" s="194"/>
      <c r="AA127" s="94"/>
      <c r="AC127" s="39"/>
      <c r="AD127" s="39"/>
      <c r="AE127" s="39"/>
      <c r="AF127" s="39"/>
      <c r="AG127" s="39"/>
      <c r="AH127" s="39"/>
      <c r="AI127" s="39"/>
    </row>
    <row r="128" spans="1:35" ht="16" customHeight="1">
      <c r="A128" s="197" t="s">
        <v>1063</v>
      </c>
      <c r="B128" s="190" t="s">
        <v>956</v>
      </c>
      <c r="C128" s="190">
        <v>42</v>
      </c>
      <c r="D128" s="195" t="s">
        <v>946</v>
      </c>
      <c r="E128" s="195" t="s">
        <v>958</v>
      </c>
      <c r="F128" s="188" t="s">
        <v>1017</v>
      </c>
      <c r="G128" s="188" t="s">
        <v>1064</v>
      </c>
      <c r="H128" s="184"/>
      <c r="I128" s="72" t="s">
        <v>939</v>
      </c>
      <c r="J128" s="72" t="s">
        <v>939</v>
      </c>
      <c r="K128" s="203"/>
      <c r="L128" s="72" t="s">
        <v>939</v>
      </c>
      <c r="M128" s="184"/>
      <c r="N128" s="72" t="s">
        <v>956</v>
      </c>
      <c r="O128" s="184"/>
      <c r="P128" s="72"/>
      <c r="Q128" s="184"/>
      <c r="R128" s="72"/>
      <c r="S128" s="184"/>
      <c r="T128" s="72"/>
      <c r="U128" s="184" t="s">
        <v>1054</v>
      </c>
      <c r="V128" s="193" t="s">
        <v>1870</v>
      </c>
      <c r="AA128" s="92"/>
      <c r="AC128" s="39"/>
      <c r="AD128" s="39"/>
      <c r="AE128" s="39"/>
      <c r="AF128" s="39"/>
      <c r="AG128" s="39"/>
      <c r="AH128" s="39"/>
      <c r="AI128" s="39"/>
    </row>
    <row r="129" spans="1:35" ht="17" customHeight="1">
      <c r="A129" s="198"/>
      <c r="B129" s="191"/>
      <c r="C129" s="191"/>
      <c r="D129" s="196"/>
      <c r="E129" s="196"/>
      <c r="F129" s="189"/>
      <c r="G129" s="189"/>
      <c r="H129" s="185"/>
      <c r="I129" s="72"/>
      <c r="J129" s="72"/>
      <c r="K129" s="204"/>
      <c r="L129" s="72"/>
      <c r="M129" s="185"/>
      <c r="N129" s="72"/>
      <c r="O129" s="185"/>
      <c r="P129" s="72"/>
      <c r="Q129" s="185"/>
      <c r="R129" s="72"/>
      <c r="S129" s="185"/>
      <c r="T129" s="72"/>
      <c r="U129" s="185"/>
      <c r="V129" s="194"/>
      <c r="AA129" s="92"/>
      <c r="AC129" s="39"/>
      <c r="AD129" s="39"/>
      <c r="AE129" s="39"/>
      <c r="AF129" s="39"/>
      <c r="AG129" s="39"/>
      <c r="AH129" s="39"/>
      <c r="AI129" s="39"/>
    </row>
    <row r="130" spans="1:35" ht="16" customHeight="1">
      <c r="A130" s="190" t="s">
        <v>1065</v>
      </c>
      <c r="B130" s="190" t="s">
        <v>956</v>
      </c>
      <c r="C130" s="190">
        <v>29</v>
      </c>
      <c r="D130" s="188" t="s">
        <v>946</v>
      </c>
      <c r="E130" s="188"/>
      <c r="F130" s="188" t="s">
        <v>947</v>
      </c>
      <c r="G130" s="188" t="s">
        <v>984</v>
      </c>
      <c r="H130" s="184"/>
      <c r="I130" s="72" t="s">
        <v>945</v>
      </c>
      <c r="J130" s="72" t="s">
        <v>945</v>
      </c>
      <c r="K130" s="184"/>
      <c r="L130" s="72" t="s">
        <v>945</v>
      </c>
      <c r="M130" s="184" t="s">
        <v>1054</v>
      </c>
      <c r="N130" s="72"/>
      <c r="O130" s="184"/>
      <c r="P130" s="72"/>
      <c r="Q130" s="184"/>
      <c r="R130" s="72"/>
      <c r="S130" s="184"/>
      <c r="T130" s="72"/>
      <c r="U130" s="193" t="s">
        <v>1870</v>
      </c>
      <c r="V130" s="184"/>
      <c r="AA130" s="92"/>
      <c r="AC130" s="39"/>
      <c r="AD130" s="39"/>
      <c r="AE130" s="39"/>
      <c r="AF130" s="39"/>
      <c r="AG130" s="39"/>
      <c r="AH130" s="39"/>
      <c r="AI130" s="39"/>
    </row>
    <row r="131" spans="1:35" ht="14" customHeight="1">
      <c r="A131" s="191"/>
      <c r="B131" s="191"/>
      <c r="C131" s="191"/>
      <c r="D131" s="189"/>
      <c r="E131" s="189"/>
      <c r="F131" s="192"/>
      <c r="G131" s="192"/>
      <c r="H131" s="185"/>
      <c r="I131" s="72"/>
      <c r="J131" s="72"/>
      <c r="K131" s="185"/>
      <c r="L131" s="72"/>
      <c r="M131" s="185"/>
      <c r="N131" s="72"/>
      <c r="O131" s="185"/>
      <c r="P131" s="72"/>
      <c r="Q131" s="185"/>
      <c r="R131" s="72"/>
      <c r="S131" s="185"/>
      <c r="T131" s="72"/>
      <c r="U131" s="194"/>
      <c r="V131" s="185"/>
      <c r="AA131" s="92"/>
      <c r="AC131" s="39"/>
      <c r="AD131" s="39"/>
      <c r="AE131" s="39"/>
      <c r="AF131" s="39"/>
      <c r="AG131" s="39"/>
      <c r="AH131" s="39"/>
      <c r="AI131" s="39"/>
    </row>
    <row r="132" spans="1:35" ht="16" customHeight="1">
      <c r="A132" s="190" t="s">
        <v>1066</v>
      </c>
      <c r="B132" s="190" t="s">
        <v>938</v>
      </c>
      <c r="C132" s="190">
        <v>43</v>
      </c>
      <c r="D132" s="188" t="s">
        <v>958</v>
      </c>
      <c r="E132" s="188" t="s">
        <v>1032</v>
      </c>
      <c r="F132" s="188" t="s">
        <v>1004</v>
      </c>
      <c r="G132" s="199" t="s">
        <v>1039</v>
      </c>
      <c r="H132" s="190"/>
      <c r="I132" s="72" t="s">
        <v>945</v>
      </c>
      <c r="J132" s="72" t="s">
        <v>945</v>
      </c>
      <c r="K132" s="184"/>
      <c r="L132" s="72" t="s">
        <v>945</v>
      </c>
      <c r="M132" s="184" t="s">
        <v>1054</v>
      </c>
      <c r="N132" s="74"/>
      <c r="O132" s="184"/>
      <c r="P132" s="72"/>
      <c r="Q132" s="184"/>
      <c r="R132" s="72"/>
      <c r="S132" s="184"/>
      <c r="T132" s="72"/>
      <c r="U132" s="193" t="s">
        <v>1870</v>
      </c>
      <c r="V132" s="184"/>
      <c r="AC132" s="39"/>
      <c r="AD132" s="39"/>
      <c r="AE132" s="39"/>
      <c r="AF132" s="39"/>
      <c r="AG132" s="39"/>
      <c r="AH132" s="39"/>
      <c r="AI132" s="39"/>
    </row>
    <row r="133" spans="1:35" ht="17" customHeight="1">
      <c r="A133" s="191"/>
      <c r="B133" s="191"/>
      <c r="C133" s="191"/>
      <c r="D133" s="189"/>
      <c r="E133" s="189"/>
      <c r="F133" s="192"/>
      <c r="G133" s="189"/>
      <c r="H133" s="191"/>
      <c r="I133" s="72"/>
      <c r="J133" s="72"/>
      <c r="K133" s="185"/>
      <c r="L133" s="74"/>
      <c r="M133" s="185"/>
      <c r="N133" s="74"/>
      <c r="O133" s="185"/>
      <c r="P133" s="72"/>
      <c r="Q133" s="185"/>
      <c r="R133" s="72"/>
      <c r="S133" s="185"/>
      <c r="T133" s="72"/>
      <c r="U133" s="194"/>
      <c r="V133" s="185"/>
      <c r="AC133" s="39"/>
      <c r="AD133" s="39"/>
      <c r="AE133" s="39"/>
      <c r="AF133" s="39"/>
      <c r="AG133" s="39"/>
      <c r="AH133" s="39"/>
      <c r="AI133" s="39"/>
    </row>
    <row r="134" spans="1:35" ht="16" customHeight="1">
      <c r="A134" s="190" t="s">
        <v>1067</v>
      </c>
      <c r="B134" s="190" t="s">
        <v>956</v>
      </c>
      <c r="C134" s="190">
        <v>28</v>
      </c>
      <c r="D134" s="188" t="s">
        <v>946</v>
      </c>
      <c r="E134" s="188" t="s">
        <v>957</v>
      </c>
      <c r="F134" s="199" t="s">
        <v>951</v>
      </c>
      <c r="G134" s="188"/>
      <c r="H134" s="184"/>
      <c r="I134" s="72" t="s">
        <v>945</v>
      </c>
      <c r="J134" s="72" t="s">
        <v>945</v>
      </c>
      <c r="K134" s="184"/>
      <c r="L134" s="72" t="s">
        <v>956</v>
      </c>
      <c r="M134" s="184"/>
      <c r="N134" s="72"/>
      <c r="O134" s="184"/>
      <c r="P134" s="72"/>
      <c r="Q134" s="184"/>
      <c r="R134" s="72"/>
      <c r="S134" s="184"/>
      <c r="T134" s="72"/>
      <c r="U134" s="184" t="s">
        <v>1054</v>
      </c>
      <c r="V134" s="193" t="s">
        <v>1870</v>
      </c>
      <c r="AC134" s="39"/>
      <c r="AD134" s="39"/>
      <c r="AE134" s="39"/>
    </row>
    <row r="135" spans="1:35" ht="14" customHeight="1">
      <c r="A135" s="191"/>
      <c r="B135" s="191"/>
      <c r="C135" s="191"/>
      <c r="D135" s="189"/>
      <c r="E135" s="189"/>
      <c r="F135" s="189"/>
      <c r="G135" s="189"/>
      <c r="H135" s="185"/>
      <c r="I135" s="72"/>
      <c r="J135" s="72"/>
      <c r="K135" s="185"/>
      <c r="L135" s="72"/>
      <c r="M135" s="185"/>
      <c r="N135" s="72"/>
      <c r="O135" s="185"/>
      <c r="P135" s="72"/>
      <c r="Q135" s="185"/>
      <c r="R135" s="72"/>
      <c r="S135" s="185"/>
      <c r="T135" s="72"/>
      <c r="U135" s="185"/>
      <c r="V135" s="194"/>
      <c r="AA135" s="92"/>
      <c r="AC135" s="39"/>
      <c r="AD135" s="39"/>
      <c r="AE135" s="39"/>
      <c r="AF135" s="39"/>
      <c r="AG135" s="39"/>
      <c r="AH135" s="39"/>
      <c r="AI135" s="39"/>
    </row>
    <row r="136" spans="1:35" ht="16" customHeight="1">
      <c r="A136" s="190" t="s">
        <v>1068</v>
      </c>
      <c r="B136" s="190" t="s">
        <v>938</v>
      </c>
      <c r="C136" s="190">
        <v>35</v>
      </c>
      <c r="D136" s="188" t="s">
        <v>958</v>
      </c>
      <c r="E136" s="188" t="s">
        <v>1069</v>
      </c>
      <c r="F136" s="188" t="s">
        <v>1070</v>
      </c>
      <c r="G136" s="188" t="s">
        <v>1010</v>
      </c>
      <c r="H136" s="184"/>
      <c r="I136" s="72" t="s">
        <v>956</v>
      </c>
      <c r="J136" s="72" t="s">
        <v>956</v>
      </c>
      <c r="K136" s="184"/>
      <c r="L136" s="72" t="s">
        <v>956</v>
      </c>
      <c r="M136" s="184"/>
      <c r="N136" s="72" t="s">
        <v>956</v>
      </c>
      <c r="O136" s="184"/>
      <c r="P136" s="72"/>
      <c r="Q136" s="184"/>
      <c r="R136" s="72"/>
      <c r="S136" s="184"/>
      <c r="T136" s="72"/>
      <c r="U136" s="193" t="s">
        <v>1870</v>
      </c>
      <c r="V136" s="184"/>
      <c r="AA136" s="92"/>
      <c r="AC136" s="39"/>
      <c r="AD136" s="39"/>
      <c r="AE136" s="39"/>
      <c r="AF136" s="39"/>
      <c r="AG136" s="39"/>
      <c r="AH136" s="39"/>
      <c r="AI136" s="39"/>
    </row>
    <row r="137" spans="1:35" ht="17" customHeight="1">
      <c r="A137" s="191"/>
      <c r="B137" s="191"/>
      <c r="C137" s="191"/>
      <c r="D137" s="192"/>
      <c r="E137" s="189"/>
      <c r="F137" s="189"/>
      <c r="G137" s="189"/>
      <c r="H137" s="185"/>
      <c r="I137" s="72"/>
      <c r="J137" s="72"/>
      <c r="K137" s="185"/>
      <c r="L137" s="72"/>
      <c r="M137" s="185"/>
      <c r="N137" s="72" t="s">
        <v>1054</v>
      </c>
      <c r="O137" s="185"/>
      <c r="P137" s="72"/>
      <c r="Q137" s="185"/>
      <c r="R137" s="72"/>
      <c r="S137" s="185"/>
      <c r="T137" s="72"/>
      <c r="U137" s="194"/>
      <c r="V137" s="185"/>
      <c r="AA137" s="92"/>
      <c r="AC137" s="39"/>
      <c r="AD137" s="39"/>
      <c r="AE137" s="39"/>
      <c r="AF137" s="39"/>
      <c r="AG137" s="39"/>
      <c r="AH137" s="39"/>
      <c r="AI137" s="39"/>
    </row>
    <row r="138" spans="1:35" ht="16" customHeight="1">
      <c r="A138" s="190" t="s">
        <v>1071</v>
      </c>
      <c r="B138" s="190" t="s">
        <v>938</v>
      </c>
      <c r="C138" s="190">
        <v>26</v>
      </c>
      <c r="D138" s="188" t="s">
        <v>953</v>
      </c>
      <c r="E138" s="188" t="s">
        <v>1072</v>
      </c>
      <c r="F138" s="188" t="s">
        <v>981</v>
      </c>
      <c r="G138" s="188" t="s">
        <v>1073</v>
      </c>
      <c r="H138" s="184"/>
      <c r="I138" s="72" t="s">
        <v>939</v>
      </c>
      <c r="J138" s="72" t="s">
        <v>939</v>
      </c>
      <c r="K138" s="184"/>
      <c r="L138" s="72" t="s">
        <v>945</v>
      </c>
      <c r="M138" s="184" t="s">
        <v>1054</v>
      </c>
      <c r="N138" s="72" t="s">
        <v>945</v>
      </c>
      <c r="O138" s="184"/>
      <c r="P138" s="72"/>
      <c r="Q138" s="184"/>
      <c r="R138" s="72"/>
      <c r="S138" s="184"/>
      <c r="T138" s="72"/>
      <c r="U138" s="184"/>
      <c r="V138" s="193" t="s">
        <v>1870</v>
      </c>
      <c r="AA138" s="92"/>
      <c r="AC138" s="39"/>
      <c r="AD138" s="39"/>
      <c r="AE138" s="39"/>
      <c r="AF138" s="39"/>
      <c r="AG138" s="39"/>
      <c r="AH138" s="39"/>
      <c r="AI138" s="39"/>
    </row>
    <row r="139" spans="1:35" ht="16" customHeight="1">
      <c r="A139" s="191"/>
      <c r="B139" s="191"/>
      <c r="C139" s="191"/>
      <c r="D139" s="189"/>
      <c r="E139" s="189"/>
      <c r="F139" s="189"/>
      <c r="G139" s="189"/>
      <c r="H139" s="185"/>
      <c r="I139" s="72"/>
      <c r="J139" s="72"/>
      <c r="K139" s="185"/>
      <c r="L139" s="72"/>
      <c r="M139" s="185"/>
      <c r="N139" s="72"/>
      <c r="O139" s="185"/>
      <c r="P139" s="72"/>
      <c r="Q139" s="185"/>
      <c r="R139" s="72"/>
      <c r="S139" s="185"/>
      <c r="T139" s="72"/>
      <c r="U139" s="185"/>
      <c r="V139" s="194"/>
      <c r="AA139" s="92"/>
      <c r="AB139" s="92"/>
      <c r="AF139" s="39"/>
      <c r="AG139" s="39"/>
      <c r="AH139" s="39"/>
      <c r="AI139" s="39"/>
    </row>
    <row r="140" spans="1:35" ht="16" customHeight="1">
      <c r="A140" s="190" t="s">
        <v>1074</v>
      </c>
      <c r="B140" s="190" t="s">
        <v>938</v>
      </c>
      <c r="C140" s="190">
        <v>27</v>
      </c>
      <c r="D140" s="188" t="s">
        <v>1002</v>
      </c>
      <c r="E140" s="188" t="s">
        <v>950</v>
      </c>
      <c r="F140" s="188" t="s">
        <v>1075</v>
      </c>
      <c r="G140" s="188" t="s">
        <v>974</v>
      </c>
      <c r="H140" s="184"/>
      <c r="I140" s="72" t="s">
        <v>939</v>
      </c>
      <c r="J140" s="72" t="s">
        <v>939</v>
      </c>
      <c r="K140" s="184"/>
      <c r="L140" s="72" t="s">
        <v>945</v>
      </c>
      <c r="M140" s="184" t="s">
        <v>1054</v>
      </c>
      <c r="N140" s="72"/>
      <c r="O140" s="184"/>
      <c r="P140" s="72"/>
      <c r="Q140" s="184"/>
      <c r="R140" s="72"/>
      <c r="S140" s="184"/>
      <c r="T140" s="72"/>
      <c r="U140" s="193" t="s">
        <v>1870</v>
      </c>
      <c r="V140" s="184"/>
      <c r="AA140" s="92"/>
      <c r="AB140" s="92"/>
      <c r="AF140" s="39"/>
      <c r="AG140" s="39"/>
      <c r="AH140" s="39"/>
      <c r="AI140" s="39"/>
    </row>
    <row r="141" spans="1:35" ht="14" customHeight="1">
      <c r="A141" s="191"/>
      <c r="B141" s="191"/>
      <c r="C141" s="191"/>
      <c r="D141" s="189"/>
      <c r="E141" s="189"/>
      <c r="F141" s="189"/>
      <c r="G141" s="192"/>
      <c r="H141" s="185"/>
      <c r="I141" s="72"/>
      <c r="J141" s="72"/>
      <c r="K141" s="185"/>
      <c r="L141" s="72"/>
      <c r="M141" s="185"/>
      <c r="N141" s="72"/>
      <c r="O141" s="185"/>
      <c r="P141" s="72"/>
      <c r="Q141" s="185"/>
      <c r="R141" s="72"/>
      <c r="S141" s="185"/>
      <c r="T141" s="72"/>
      <c r="U141" s="194"/>
      <c r="V141" s="185"/>
      <c r="AA141" s="92"/>
      <c r="AB141" s="92"/>
      <c r="AF141" s="39"/>
      <c r="AG141" s="39"/>
      <c r="AH141" s="39"/>
      <c r="AI141" s="39"/>
    </row>
    <row r="142" spans="1:35" ht="16" customHeight="1">
      <c r="A142" s="190" t="s">
        <v>1076</v>
      </c>
      <c r="B142" s="190" t="s">
        <v>938</v>
      </c>
      <c r="C142" s="190">
        <v>55</v>
      </c>
      <c r="D142" s="188" t="s">
        <v>946</v>
      </c>
      <c r="E142" s="188" t="s">
        <v>970</v>
      </c>
      <c r="F142" s="188" t="s">
        <v>1077</v>
      </c>
      <c r="G142" s="199" t="s">
        <v>974</v>
      </c>
      <c r="H142" s="184"/>
      <c r="I142" s="72" t="s">
        <v>945</v>
      </c>
      <c r="J142" s="72" t="s">
        <v>945</v>
      </c>
      <c r="K142" s="184"/>
      <c r="L142" s="72" t="s">
        <v>956</v>
      </c>
      <c r="M142" s="184"/>
      <c r="N142" s="72" t="s">
        <v>956</v>
      </c>
      <c r="O142" s="184"/>
      <c r="P142" s="72" t="s">
        <v>945</v>
      </c>
      <c r="Q142" s="184"/>
      <c r="R142" s="72"/>
      <c r="S142" s="184"/>
      <c r="T142" s="72"/>
      <c r="U142" s="184" t="s">
        <v>1054</v>
      </c>
      <c r="V142" s="193" t="s">
        <v>1870</v>
      </c>
      <c r="AA142" s="92"/>
      <c r="AB142" s="92"/>
    </row>
    <row r="143" spans="1:35" ht="14" customHeight="1">
      <c r="A143" s="191"/>
      <c r="B143" s="191"/>
      <c r="C143" s="191"/>
      <c r="D143" s="189"/>
      <c r="E143" s="189"/>
      <c r="F143" s="189"/>
      <c r="G143" s="189"/>
      <c r="H143" s="185"/>
      <c r="I143" s="72"/>
      <c r="J143" s="72"/>
      <c r="K143" s="185"/>
      <c r="L143" s="72"/>
      <c r="M143" s="185"/>
      <c r="N143" s="72"/>
      <c r="O143" s="185"/>
      <c r="P143" s="72"/>
      <c r="Q143" s="185"/>
      <c r="R143" s="72"/>
      <c r="S143" s="185"/>
      <c r="T143" s="72"/>
      <c r="U143" s="185"/>
      <c r="V143" s="194"/>
      <c r="AA143" s="92"/>
      <c r="AB143" s="92"/>
    </row>
    <row r="144" spans="1:35" ht="16" customHeight="1">
      <c r="A144" s="190" t="s">
        <v>1078</v>
      </c>
      <c r="B144" s="190" t="s">
        <v>956</v>
      </c>
      <c r="C144" s="190">
        <v>44</v>
      </c>
      <c r="D144" s="188" t="s">
        <v>953</v>
      </c>
      <c r="E144" s="188" t="s">
        <v>953</v>
      </c>
      <c r="F144" s="188" t="s">
        <v>947</v>
      </c>
      <c r="G144" s="188" t="s">
        <v>1019</v>
      </c>
      <c r="H144" s="184" t="s">
        <v>1054</v>
      </c>
      <c r="I144" s="72" t="s">
        <v>939</v>
      </c>
      <c r="J144" s="72" t="s">
        <v>939</v>
      </c>
      <c r="K144" s="72"/>
      <c r="L144" s="72" t="s">
        <v>945</v>
      </c>
      <c r="M144" s="184"/>
      <c r="N144" s="72" t="s">
        <v>956</v>
      </c>
      <c r="O144" s="184"/>
      <c r="P144" s="72" t="s">
        <v>956</v>
      </c>
      <c r="Q144" s="184"/>
      <c r="R144" s="72" t="s">
        <v>945</v>
      </c>
      <c r="S144" s="184"/>
      <c r="T144" s="72" t="s">
        <v>945</v>
      </c>
      <c r="U144" s="184"/>
      <c r="V144" s="193" t="s">
        <v>1870</v>
      </c>
      <c r="AA144" s="92"/>
      <c r="AB144" s="92"/>
    </row>
    <row r="145" spans="1:28" ht="15" customHeight="1">
      <c r="A145" s="191"/>
      <c r="B145" s="191"/>
      <c r="C145" s="191"/>
      <c r="D145" s="189"/>
      <c r="E145" s="189"/>
      <c r="F145" s="189"/>
      <c r="G145" s="189"/>
      <c r="H145" s="185"/>
      <c r="I145" s="72"/>
      <c r="J145" s="72"/>
      <c r="K145" s="89"/>
      <c r="L145" s="72"/>
      <c r="M145" s="185"/>
      <c r="N145" s="72"/>
      <c r="O145" s="185"/>
      <c r="P145" s="72"/>
      <c r="Q145" s="185"/>
      <c r="R145" s="72"/>
      <c r="S145" s="185"/>
      <c r="T145" s="72"/>
      <c r="U145" s="185"/>
      <c r="V145" s="194"/>
      <c r="AA145" s="92"/>
      <c r="AB145" s="92"/>
    </row>
    <row r="146" spans="1:28" ht="16" customHeight="1">
      <c r="A146" s="190" t="s">
        <v>1079</v>
      </c>
      <c r="B146" s="190" t="s">
        <v>938</v>
      </c>
      <c r="C146" s="190">
        <v>21</v>
      </c>
      <c r="D146" s="188" t="s">
        <v>940</v>
      </c>
      <c r="E146" s="188" t="s">
        <v>940</v>
      </c>
      <c r="F146" s="188" t="s">
        <v>978</v>
      </c>
      <c r="G146" s="188" t="s">
        <v>1019</v>
      </c>
      <c r="H146" s="184"/>
      <c r="I146" s="72" t="s">
        <v>945</v>
      </c>
      <c r="J146" s="72" t="s">
        <v>945</v>
      </c>
      <c r="K146" s="184"/>
      <c r="L146" s="72" t="s">
        <v>945</v>
      </c>
      <c r="M146" s="184" t="s">
        <v>1054</v>
      </c>
      <c r="N146" s="72"/>
      <c r="O146" s="184"/>
      <c r="P146" s="72"/>
      <c r="Q146" s="184"/>
      <c r="R146" s="72"/>
      <c r="S146" s="184"/>
      <c r="T146" s="72"/>
      <c r="U146" s="193" t="s">
        <v>1870</v>
      </c>
      <c r="V146" s="184"/>
      <c r="AA146" s="92"/>
      <c r="AB146" s="92"/>
    </row>
    <row r="147" spans="1:28" ht="14" customHeight="1">
      <c r="A147" s="191"/>
      <c r="B147" s="191"/>
      <c r="C147" s="191"/>
      <c r="D147" s="189"/>
      <c r="E147" s="189"/>
      <c r="F147" s="189"/>
      <c r="G147" s="189"/>
      <c r="H147" s="185"/>
      <c r="I147" s="72"/>
      <c r="J147" s="72"/>
      <c r="K147" s="185"/>
      <c r="L147" s="72"/>
      <c r="M147" s="185"/>
      <c r="N147" s="72"/>
      <c r="O147" s="185"/>
      <c r="P147" s="72"/>
      <c r="Q147" s="185"/>
      <c r="R147" s="72"/>
      <c r="S147" s="185"/>
      <c r="T147" s="72"/>
      <c r="U147" s="194"/>
      <c r="V147" s="185"/>
      <c r="AA147" s="92"/>
      <c r="AB147" s="92"/>
    </row>
    <row r="148" spans="1:28">
      <c r="AA148" s="92"/>
      <c r="AB148" s="92"/>
    </row>
    <row r="149" spans="1:28">
      <c r="AA149" s="92"/>
      <c r="AB149" s="92"/>
    </row>
    <row r="150" spans="1:28">
      <c r="AA150" s="92"/>
      <c r="AB150" s="92"/>
    </row>
  </sheetData>
  <mergeCells count="1048">
    <mergeCell ref="A28:A29"/>
    <mergeCell ref="B28:B29"/>
    <mergeCell ref="C28:C29"/>
    <mergeCell ref="H28:H29"/>
    <mergeCell ref="K28:K29"/>
    <mergeCell ref="C34:C35"/>
    <mergeCell ref="H34:H35"/>
    <mergeCell ref="K34:K35"/>
    <mergeCell ref="M34:M35"/>
    <mergeCell ref="O34:O35"/>
    <mergeCell ref="A24:A25"/>
    <mergeCell ref="B24:B25"/>
    <mergeCell ref="C24:C25"/>
    <mergeCell ref="A22:A23"/>
    <mergeCell ref="Q24:Q25"/>
    <mergeCell ref="Q26:Q27"/>
    <mergeCell ref="U24:U25"/>
    <mergeCell ref="B22:B23"/>
    <mergeCell ref="C22:C23"/>
    <mergeCell ref="H22:H23"/>
    <mergeCell ref="K22:K23"/>
    <mergeCell ref="O30:O31"/>
    <mergeCell ref="Q30:Q31"/>
    <mergeCell ref="S30:S31"/>
    <mergeCell ref="B26:B27"/>
    <mergeCell ref="C26:C27"/>
    <mergeCell ref="H26:H27"/>
    <mergeCell ref="D34:D35"/>
    <mergeCell ref="C30:C31"/>
    <mergeCell ref="H30:H31"/>
    <mergeCell ref="K30:K31"/>
    <mergeCell ref="E34:E35"/>
    <mergeCell ref="V30:V31"/>
    <mergeCell ref="U26:U27"/>
    <mergeCell ref="S24:S25"/>
    <mergeCell ref="S26:S27"/>
    <mergeCell ref="O24:O25"/>
    <mergeCell ref="D24:D25"/>
    <mergeCell ref="E24:E25"/>
    <mergeCell ref="F24:F25"/>
    <mergeCell ref="M22:M23"/>
    <mergeCell ref="O22:O23"/>
    <mergeCell ref="D30:D31"/>
    <mergeCell ref="E30:E31"/>
    <mergeCell ref="F30:F31"/>
    <mergeCell ref="H24:H25"/>
    <mergeCell ref="V24:V25"/>
    <mergeCell ref="G24:G25"/>
    <mergeCell ref="A56:A57"/>
    <mergeCell ref="B56:B57"/>
    <mergeCell ref="C56:C57"/>
    <mergeCell ref="H56:H57"/>
    <mergeCell ref="K56:K57"/>
    <mergeCell ref="M56:M57"/>
    <mergeCell ref="O56:O57"/>
    <mergeCell ref="Q56:Q57"/>
    <mergeCell ref="S56:S57"/>
    <mergeCell ref="A42:A43"/>
    <mergeCell ref="B42:B43"/>
    <mergeCell ref="C42:C43"/>
    <mergeCell ref="H42:H43"/>
    <mergeCell ref="K42:K43"/>
    <mergeCell ref="M42:M43"/>
    <mergeCell ref="O42:O43"/>
    <mergeCell ref="Q32:Q33"/>
    <mergeCell ref="Q34:Q35"/>
    <mergeCell ref="U56:U57"/>
    <mergeCell ref="V56:V57"/>
    <mergeCell ref="D56:D57"/>
    <mergeCell ref="E56:E57"/>
    <mergeCell ref="F56:F57"/>
    <mergeCell ref="G56:G57"/>
    <mergeCell ref="U42:U43"/>
    <mergeCell ref="V42:V43"/>
    <mergeCell ref="V32:V33"/>
    <mergeCell ref="V34:V35"/>
    <mergeCell ref="O36:O37"/>
    <mergeCell ref="D36:D37"/>
    <mergeCell ref="E36:E37"/>
    <mergeCell ref="F36:F37"/>
    <mergeCell ref="G36:G37"/>
    <mergeCell ref="M36:M37"/>
    <mergeCell ref="Q36:Q37"/>
    <mergeCell ref="Q38:Q39"/>
    <mergeCell ref="V36:V37"/>
    <mergeCell ref="S36:S37"/>
    <mergeCell ref="S38:S39"/>
    <mergeCell ref="S40:S41"/>
    <mergeCell ref="V52:V53"/>
    <mergeCell ref="V54:V55"/>
    <mergeCell ref="O52:O53"/>
    <mergeCell ref="Q52:Q53"/>
    <mergeCell ref="Q54:Q55"/>
    <mergeCell ref="S54:S55"/>
    <mergeCell ref="V38:V39"/>
    <mergeCell ref="G44:G45"/>
    <mergeCell ref="O28:O29"/>
    <mergeCell ref="Q28:Q29"/>
    <mergeCell ref="K24:K25"/>
    <mergeCell ref="M24:M25"/>
    <mergeCell ref="U48:U49"/>
    <mergeCell ref="U50:U51"/>
    <mergeCell ref="D40:D41"/>
    <mergeCell ref="E40:E41"/>
    <mergeCell ref="F40:F41"/>
    <mergeCell ref="G40:G41"/>
    <mergeCell ref="A38:A39"/>
    <mergeCell ref="B38:B39"/>
    <mergeCell ref="C38:C39"/>
    <mergeCell ref="H38:H39"/>
    <mergeCell ref="K38:K39"/>
    <mergeCell ref="A36:A37"/>
    <mergeCell ref="B36:B37"/>
    <mergeCell ref="C36:C37"/>
    <mergeCell ref="H36:H37"/>
    <mergeCell ref="K36:K37"/>
    <mergeCell ref="M38:M39"/>
    <mergeCell ref="A34:A35"/>
    <mergeCell ref="B34:B35"/>
    <mergeCell ref="O32:O33"/>
    <mergeCell ref="D32:D33"/>
    <mergeCell ref="E32:E33"/>
    <mergeCell ref="S32:S33"/>
    <mergeCell ref="A26:A27"/>
    <mergeCell ref="Q42:Q43"/>
    <mergeCell ref="S42:S43"/>
    <mergeCell ref="D42:D43"/>
    <mergeCell ref="E42:E43"/>
    <mergeCell ref="A20:A21"/>
    <mergeCell ref="B20:B21"/>
    <mergeCell ref="C20:C21"/>
    <mergeCell ref="A18:A19"/>
    <mergeCell ref="B18:B19"/>
    <mergeCell ref="C18:C19"/>
    <mergeCell ref="H18:H19"/>
    <mergeCell ref="K18:K19"/>
    <mergeCell ref="G30:G31"/>
    <mergeCell ref="A30:A31"/>
    <mergeCell ref="B30:B31"/>
    <mergeCell ref="A60:A61"/>
    <mergeCell ref="B60:B61"/>
    <mergeCell ref="M30:M31"/>
    <mergeCell ref="C60:C61"/>
    <mergeCell ref="H60:H61"/>
    <mergeCell ref="K60:K61"/>
    <mergeCell ref="M60:M61"/>
    <mergeCell ref="D38:D39"/>
    <mergeCell ref="E38:E39"/>
    <mergeCell ref="F38:F39"/>
    <mergeCell ref="G38:G39"/>
    <mergeCell ref="M44:M45"/>
    <mergeCell ref="G54:G55"/>
    <mergeCell ref="D52:D53"/>
    <mergeCell ref="E52:E53"/>
    <mergeCell ref="F52:F53"/>
    <mergeCell ref="G52:G53"/>
    <mergeCell ref="M52:M53"/>
    <mergeCell ref="A52:A53"/>
    <mergeCell ref="F34:F35"/>
    <mergeCell ref="G34:G35"/>
    <mergeCell ref="O60:O61"/>
    <mergeCell ref="Q60:Q61"/>
    <mergeCell ref="G46:G47"/>
    <mergeCell ref="A32:A33"/>
    <mergeCell ref="B32:B33"/>
    <mergeCell ref="C32:C33"/>
    <mergeCell ref="H32:H33"/>
    <mergeCell ref="K32:K33"/>
    <mergeCell ref="M32:M33"/>
    <mergeCell ref="E44:E45"/>
    <mergeCell ref="F44:F45"/>
    <mergeCell ref="O142:O143"/>
    <mergeCell ref="Q142:Q143"/>
    <mergeCell ref="A144:A145"/>
    <mergeCell ref="F144:F145"/>
    <mergeCell ref="G144:G145"/>
    <mergeCell ref="A142:A143"/>
    <mergeCell ref="B142:B143"/>
    <mergeCell ref="C142:C143"/>
    <mergeCell ref="D142:D143"/>
    <mergeCell ref="E76:E77"/>
    <mergeCell ref="F76:F77"/>
    <mergeCell ref="G76:G77"/>
    <mergeCell ref="D88:D89"/>
    <mergeCell ref="E88:E89"/>
    <mergeCell ref="F88:F89"/>
    <mergeCell ref="E136:E137"/>
    <mergeCell ref="F136:F137"/>
    <mergeCell ref="G136:G137"/>
    <mergeCell ref="A132:A133"/>
    <mergeCell ref="B132:B133"/>
    <mergeCell ref="C132:C133"/>
    <mergeCell ref="U28:U29"/>
    <mergeCell ref="D28:D29"/>
    <mergeCell ref="E28:E29"/>
    <mergeCell ref="F28:F29"/>
    <mergeCell ref="M16:M17"/>
    <mergeCell ref="S28:S29"/>
    <mergeCell ref="U30:U31"/>
    <mergeCell ref="H20:H21"/>
    <mergeCell ref="K20:K21"/>
    <mergeCell ref="M20:M21"/>
    <mergeCell ref="M18:M19"/>
    <mergeCell ref="O16:O17"/>
    <mergeCell ref="S122:S123"/>
    <mergeCell ref="S124:S125"/>
    <mergeCell ref="S126:S127"/>
    <mergeCell ref="S128:S129"/>
    <mergeCell ref="S130:S131"/>
    <mergeCell ref="U32:U33"/>
    <mergeCell ref="U34:U35"/>
    <mergeCell ref="U36:U37"/>
    <mergeCell ref="U38:U39"/>
    <mergeCell ref="U40:U41"/>
    <mergeCell ref="U44:U45"/>
    <mergeCell ref="Q108:Q109"/>
    <mergeCell ref="E126:E127"/>
    <mergeCell ref="F126:F127"/>
    <mergeCell ref="G126:G127"/>
    <mergeCell ref="D108:D109"/>
    <mergeCell ref="F124:F125"/>
    <mergeCell ref="G124:G125"/>
    <mergeCell ref="G78:G79"/>
    <mergeCell ref="D76:D77"/>
    <mergeCell ref="A146:A147"/>
    <mergeCell ref="B146:B147"/>
    <mergeCell ref="C146:C147"/>
    <mergeCell ref="H146:H147"/>
    <mergeCell ref="K146:K147"/>
    <mergeCell ref="M146:M147"/>
    <mergeCell ref="O146:O147"/>
    <mergeCell ref="Q146:Q147"/>
    <mergeCell ref="D146:D147"/>
    <mergeCell ref="A140:A141"/>
    <mergeCell ref="B140:B141"/>
    <mergeCell ref="C140:C141"/>
    <mergeCell ref="H140:H141"/>
    <mergeCell ref="K140:K141"/>
    <mergeCell ref="M140:M141"/>
    <mergeCell ref="O140:O141"/>
    <mergeCell ref="Q140:Q141"/>
    <mergeCell ref="V126:V127"/>
    <mergeCell ref="V128:V129"/>
    <mergeCell ref="U126:U127"/>
    <mergeCell ref="U128:U129"/>
    <mergeCell ref="V96:V97"/>
    <mergeCell ref="O82:O83"/>
    <mergeCell ref="U80:U81"/>
    <mergeCell ref="U82:U83"/>
    <mergeCell ref="V138:V139"/>
    <mergeCell ref="V140:V141"/>
    <mergeCell ref="E134:E135"/>
    <mergeCell ref="F134:F135"/>
    <mergeCell ref="S118:S119"/>
    <mergeCell ref="S86:S87"/>
    <mergeCell ref="S58:S59"/>
    <mergeCell ref="S60:S61"/>
    <mergeCell ref="S62:S63"/>
    <mergeCell ref="S64:S65"/>
    <mergeCell ref="S66:S67"/>
    <mergeCell ref="S68:S69"/>
    <mergeCell ref="S70:S71"/>
    <mergeCell ref="S72:S73"/>
    <mergeCell ref="S74:S75"/>
    <mergeCell ref="S136:S137"/>
    <mergeCell ref="S138:S139"/>
    <mergeCell ref="S100:S101"/>
    <mergeCell ref="S102:S103"/>
    <mergeCell ref="S104:S105"/>
    <mergeCell ref="S106:S107"/>
    <mergeCell ref="S108:S109"/>
    <mergeCell ref="S110:S111"/>
    <mergeCell ref="S112:S113"/>
    <mergeCell ref="V142:V143"/>
    <mergeCell ref="V144:V145"/>
    <mergeCell ref="E146:E147"/>
    <mergeCell ref="F146:F147"/>
    <mergeCell ref="G146:G147"/>
    <mergeCell ref="E142:E143"/>
    <mergeCell ref="S44:S45"/>
    <mergeCell ref="S46:S47"/>
    <mergeCell ref="S48:S49"/>
    <mergeCell ref="S50:S51"/>
    <mergeCell ref="S52:S53"/>
    <mergeCell ref="S114:S115"/>
    <mergeCell ref="S142:S143"/>
    <mergeCell ref="U96:U97"/>
    <mergeCell ref="U98:U99"/>
    <mergeCell ref="U100:U101"/>
    <mergeCell ref="U102:U103"/>
    <mergeCell ref="O108:O109"/>
    <mergeCell ref="Q124:Q125"/>
    <mergeCell ref="U146:U147"/>
    <mergeCell ref="V146:V147"/>
    <mergeCell ref="F142:F143"/>
    <mergeCell ref="G142:G143"/>
    <mergeCell ref="G134:G135"/>
    <mergeCell ref="F130:F131"/>
    <mergeCell ref="G130:G131"/>
    <mergeCell ref="V122:V123"/>
    <mergeCell ref="V124:V125"/>
    <mergeCell ref="H142:H143"/>
    <mergeCell ref="S144:S145"/>
    <mergeCell ref="U122:U123"/>
    <mergeCell ref="U124:U125"/>
    <mergeCell ref="S146:S147"/>
    <mergeCell ref="F140:F141"/>
    <mergeCell ref="G140:G141"/>
    <mergeCell ref="U138:U139"/>
    <mergeCell ref="U140:U141"/>
    <mergeCell ref="A138:A139"/>
    <mergeCell ref="B138:B139"/>
    <mergeCell ref="C138:C139"/>
    <mergeCell ref="H138:H139"/>
    <mergeCell ref="K138:K139"/>
    <mergeCell ref="M138:M139"/>
    <mergeCell ref="O138:O139"/>
    <mergeCell ref="Q138:Q139"/>
    <mergeCell ref="D138:D139"/>
    <mergeCell ref="S140:S141"/>
    <mergeCell ref="E138:E139"/>
    <mergeCell ref="F138:F139"/>
    <mergeCell ref="G138:G139"/>
    <mergeCell ref="B144:B145"/>
    <mergeCell ref="C144:C145"/>
    <mergeCell ref="H144:H145"/>
    <mergeCell ref="M144:M145"/>
    <mergeCell ref="O144:O145"/>
    <mergeCell ref="Q144:Q145"/>
    <mergeCell ref="D144:D145"/>
    <mergeCell ref="E144:E145"/>
    <mergeCell ref="U142:U143"/>
    <mergeCell ref="U144:U145"/>
    <mergeCell ref="D140:D141"/>
    <mergeCell ref="E140:E141"/>
    <mergeCell ref="K142:K143"/>
    <mergeCell ref="M142:M143"/>
    <mergeCell ref="U134:U135"/>
    <mergeCell ref="V134:V135"/>
    <mergeCell ref="A136:A137"/>
    <mergeCell ref="B136:B137"/>
    <mergeCell ref="C136:C137"/>
    <mergeCell ref="H136:H137"/>
    <mergeCell ref="K136:K137"/>
    <mergeCell ref="M136:M137"/>
    <mergeCell ref="O136:O137"/>
    <mergeCell ref="Q136:Q137"/>
    <mergeCell ref="D136:D137"/>
    <mergeCell ref="U136:U137"/>
    <mergeCell ref="V136:V137"/>
    <mergeCell ref="A134:A135"/>
    <mergeCell ref="B134:B135"/>
    <mergeCell ref="C134:C135"/>
    <mergeCell ref="H134:H135"/>
    <mergeCell ref="K134:K135"/>
    <mergeCell ref="M134:M135"/>
    <mergeCell ref="O134:O135"/>
    <mergeCell ref="Q134:Q135"/>
    <mergeCell ref="D134:D135"/>
    <mergeCell ref="S134:S135"/>
    <mergeCell ref="H132:H133"/>
    <mergeCell ref="K132:K133"/>
    <mergeCell ref="M132:M133"/>
    <mergeCell ref="O132:O133"/>
    <mergeCell ref="Q132:Q133"/>
    <mergeCell ref="D132:D133"/>
    <mergeCell ref="E132:E133"/>
    <mergeCell ref="F132:F133"/>
    <mergeCell ref="G132:G133"/>
    <mergeCell ref="V132:V133"/>
    <mergeCell ref="M130:M131"/>
    <mergeCell ref="A130:A131"/>
    <mergeCell ref="B130:B131"/>
    <mergeCell ref="C130:C131"/>
    <mergeCell ref="H130:H131"/>
    <mergeCell ref="K130:K131"/>
    <mergeCell ref="O130:O131"/>
    <mergeCell ref="Q130:Q131"/>
    <mergeCell ref="D130:D131"/>
    <mergeCell ref="E130:E131"/>
    <mergeCell ref="U132:U133"/>
    <mergeCell ref="V130:V131"/>
    <mergeCell ref="U130:U131"/>
    <mergeCell ref="S132:S133"/>
    <mergeCell ref="A128:A129"/>
    <mergeCell ref="B128:B129"/>
    <mergeCell ref="C128:C129"/>
    <mergeCell ref="H128:H129"/>
    <mergeCell ref="K128:K129"/>
    <mergeCell ref="M128:M129"/>
    <mergeCell ref="O128:O129"/>
    <mergeCell ref="Q128:Q129"/>
    <mergeCell ref="D128:D129"/>
    <mergeCell ref="E128:E129"/>
    <mergeCell ref="F128:F129"/>
    <mergeCell ref="G128:G129"/>
    <mergeCell ref="A126:A127"/>
    <mergeCell ref="B126:B127"/>
    <mergeCell ref="C126:C127"/>
    <mergeCell ref="H126:H127"/>
    <mergeCell ref="K126:K127"/>
    <mergeCell ref="M126:M127"/>
    <mergeCell ref="O126:O127"/>
    <mergeCell ref="Q126:Q127"/>
    <mergeCell ref="D126:D127"/>
    <mergeCell ref="E122:E123"/>
    <mergeCell ref="F122:F123"/>
    <mergeCell ref="G122:G123"/>
    <mergeCell ref="A124:A125"/>
    <mergeCell ref="B124:B125"/>
    <mergeCell ref="C124:C125"/>
    <mergeCell ref="H124:H125"/>
    <mergeCell ref="K124:K125"/>
    <mergeCell ref="M124:M125"/>
    <mergeCell ref="O124:O125"/>
    <mergeCell ref="G108:G109"/>
    <mergeCell ref="O106:O107"/>
    <mergeCell ref="D106:D107"/>
    <mergeCell ref="E106:E107"/>
    <mergeCell ref="F106:F107"/>
    <mergeCell ref="G106:G107"/>
    <mergeCell ref="M106:M107"/>
    <mergeCell ref="A108:A109"/>
    <mergeCell ref="B108:B109"/>
    <mergeCell ref="C108:C109"/>
    <mergeCell ref="H108:H109"/>
    <mergeCell ref="K108:K109"/>
    <mergeCell ref="E118:E119"/>
    <mergeCell ref="A114:A115"/>
    <mergeCell ref="D124:D125"/>
    <mergeCell ref="E124:E125"/>
    <mergeCell ref="H114:H115"/>
    <mergeCell ref="H112:H113"/>
    <mergeCell ref="M112:M113"/>
    <mergeCell ref="O112:O113"/>
    <mergeCell ref="D112:D113"/>
    <mergeCell ref="E112:E113"/>
    <mergeCell ref="A122:A123"/>
    <mergeCell ref="B122:B123"/>
    <mergeCell ref="C122:C123"/>
    <mergeCell ref="H122:H123"/>
    <mergeCell ref="K122:K123"/>
    <mergeCell ref="M122:M123"/>
    <mergeCell ref="O122:O123"/>
    <mergeCell ref="Q122:Q123"/>
    <mergeCell ref="D122:D123"/>
    <mergeCell ref="A100:A101"/>
    <mergeCell ref="B100:B101"/>
    <mergeCell ref="C100:C101"/>
    <mergeCell ref="H100:H101"/>
    <mergeCell ref="K100:K101"/>
    <mergeCell ref="M100:M101"/>
    <mergeCell ref="O100:O101"/>
    <mergeCell ref="D100:D101"/>
    <mergeCell ref="E100:E101"/>
    <mergeCell ref="Q100:Q101"/>
    <mergeCell ref="C102:C103"/>
    <mergeCell ref="H102:H103"/>
    <mergeCell ref="K102:K103"/>
    <mergeCell ref="M104:M105"/>
    <mergeCell ref="O104:O105"/>
    <mergeCell ref="D104:D105"/>
    <mergeCell ref="E108:E109"/>
    <mergeCell ref="F108:F109"/>
    <mergeCell ref="O102:O103"/>
    <mergeCell ref="D102:D103"/>
    <mergeCell ref="E104:E105"/>
    <mergeCell ref="A106:A107"/>
    <mergeCell ref="B106:B107"/>
    <mergeCell ref="H106:H107"/>
    <mergeCell ref="K106:K107"/>
    <mergeCell ref="Q106:Q107"/>
    <mergeCell ref="A86:A87"/>
    <mergeCell ref="B86:B87"/>
    <mergeCell ref="C86:C87"/>
    <mergeCell ref="H86:H87"/>
    <mergeCell ref="K86:K87"/>
    <mergeCell ref="M86:M87"/>
    <mergeCell ref="O86:O87"/>
    <mergeCell ref="Q86:Q87"/>
    <mergeCell ref="D86:D87"/>
    <mergeCell ref="E86:E87"/>
    <mergeCell ref="F86:F87"/>
    <mergeCell ref="G86:G87"/>
    <mergeCell ref="A92:A93"/>
    <mergeCell ref="B92:B93"/>
    <mergeCell ref="C92:C93"/>
    <mergeCell ref="H92:H93"/>
    <mergeCell ref="K92:K93"/>
    <mergeCell ref="A90:A91"/>
    <mergeCell ref="B90:B91"/>
    <mergeCell ref="C90:C91"/>
    <mergeCell ref="H90:H91"/>
    <mergeCell ref="K90:K91"/>
    <mergeCell ref="M92:M93"/>
    <mergeCell ref="O92:O93"/>
    <mergeCell ref="D92:D93"/>
    <mergeCell ref="K88:K89"/>
    <mergeCell ref="M88:M89"/>
    <mergeCell ref="O88:O89"/>
    <mergeCell ref="A104:A105"/>
    <mergeCell ref="V84:V85"/>
    <mergeCell ref="D84:D85"/>
    <mergeCell ref="E84:E85"/>
    <mergeCell ref="V80:V81"/>
    <mergeCell ref="V82:V83"/>
    <mergeCell ref="V86:V87"/>
    <mergeCell ref="A80:A81"/>
    <mergeCell ref="F84:F85"/>
    <mergeCell ref="G84:G85"/>
    <mergeCell ref="A84:A85"/>
    <mergeCell ref="B84:B85"/>
    <mergeCell ref="C84:C85"/>
    <mergeCell ref="H84:H85"/>
    <mergeCell ref="K84:K85"/>
    <mergeCell ref="M84:M85"/>
    <mergeCell ref="O84:O85"/>
    <mergeCell ref="Q84:Q85"/>
    <mergeCell ref="S84:S85"/>
    <mergeCell ref="A82:A83"/>
    <mergeCell ref="B82:B83"/>
    <mergeCell ref="C82:C83"/>
    <mergeCell ref="H82:H83"/>
    <mergeCell ref="K82:K83"/>
    <mergeCell ref="S80:S81"/>
    <mergeCell ref="S82:S83"/>
    <mergeCell ref="G82:G83"/>
    <mergeCell ref="G80:G81"/>
    <mergeCell ref="Q82:Q83"/>
    <mergeCell ref="B80:B81"/>
    <mergeCell ref="C80:C81"/>
    <mergeCell ref="H80:H81"/>
    <mergeCell ref="O62:O63"/>
    <mergeCell ref="D62:D63"/>
    <mergeCell ref="E62:E63"/>
    <mergeCell ref="F62:F63"/>
    <mergeCell ref="G62:G63"/>
    <mergeCell ref="M62:M63"/>
    <mergeCell ref="Q62:Q63"/>
    <mergeCell ref="Q66:Q67"/>
    <mergeCell ref="Q68:Q69"/>
    <mergeCell ref="Q64:Q65"/>
    <mergeCell ref="D70:D71"/>
    <mergeCell ref="M68:M69"/>
    <mergeCell ref="O68:O69"/>
    <mergeCell ref="D68:D69"/>
    <mergeCell ref="E68:E69"/>
    <mergeCell ref="F68:F69"/>
    <mergeCell ref="G68:G69"/>
    <mergeCell ref="V106:V107"/>
    <mergeCell ref="D44:D45"/>
    <mergeCell ref="U104:U105"/>
    <mergeCell ref="U106:U107"/>
    <mergeCell ref="U108:U109"/>
    <mergeCell ref="U110:U111"/>
    <mergeCell ref="U112:U113"/>
    <mergeCell ref="V108:V109"/>
    <mergeCell ref="V110:V111"/>
    <mergeCell ref="V40:V41"/>
    <mergeCell ref="V44:V45"/>
    <mergeCell ref="V48:V49"/>
    <mergeCell ref="V50:V51"/>
    <mergeCell ref="A40:A41"/>
    <mergeCell ref="B40:B41"/>
    <mergeCell ref="C40:C41"/>
    <mergeCell ref="H40:H41"/>
    <mergeCell ref="K40:K41"/>
    <mergeCell ref="M40:M41"/>
    <mergeCell ref="O40:O41"/>
    <mergeCell ref="Q40:Q41"/>
    <mergeCell ref="B44:B45"/>
    <mergeCell ref="C44:C45"/>
    <mergeCell ref="H44:H45"/>
    <mergeCell ref="K44:K45"/>
    <mergeCell ref="A44:A45"/>
    <mergeCell ref="A50:A51"/>
    <mergeCell ref="O44:O45"/>
    <mergeCell ref="E46:E47"/>
    <mergeCell ref="F46:F47"/>
    <mergeCell ref="M46:M47"/>
    <mergeCell ref="Q46:Q47"/>
    <mergeCell ref="V94:V95"/>
    <mergeCell ref="V98:V99"/>
    <mergeCell ref="V100:V101"/>
    <mergeCell ref="V102:V103"/>
    <mergeCell ref="V104:V105"/>
    <mergeCell ref="Q48:Q49"/>
    <mergeCell ref="U46:U47"/>
    <mergeCell ref="V46:V47"/>
    <mergeCell ref="H50:H51"/>
    <mergeCell ref="K50:K51"/>
    <mergeCell ref="M50:M51"/>
    <mergeCell ref="O50:O51"/>
    <mergeCell ref="V60:V61"/>
    <mergeCell ref="V62:V63"/>
    <mergeCell ref="H70:H71"/>
    <mergeCell ref="K70:K71"/>
    <mergeCell ref="M70:M71"/>
    <mergeCell ref="O70:O71"/>
    <mergeCell ref="K46:K47"/>
    <mergeCell ref="H52:H53"/>
    <mergeCell ref="K52:K53"/>
    <mergeCell ref="M54:M55"/>
    <mergeCell ref="O54:O55"/>
    <mergeCell ref="H68:H69"/>
    <mergeCell ref="K68:K69"/>
    <mergeCell ref="V70:V71"/>
    <mergeCell ref="H58:H59"/>
    <mergeCell ref="K58:K59"/>
    <mergeCell ref="M58:M59"/>
    <mergeCell ref="O58:O59"/>
    <mergeCell ref="Q58:Q59"/>
    <mergeCell ref="V58:V59"/>
    <mergeCell ref="D16:D17"/>
    <mergeCell ref="E16:E17"/>
    <mergeCell ref="F16:F17"/>
    <mergeCell ref="G16:G17"/>
    <mergeCell ref="Q16:Q17"/>
    <mergeCell ref="V18:V19"/>
    <mergeCell ref="V22:V23"/>
    <mergeCell ref="V72:V73"/>
    <mergeCell ref="V74:V75"/>
    <mergeCell ref="V76:V77"/>
    <mergeCell ref="V78:V79"/>
    <mergeCell ref="V88:V89"/>
    <mergeCell ref="V90:V91"/>
    <mergeCell ref="V92:V93"/>
    <mergeCell ref="C58:C59"/>
    <mergeCell ref="D58:D59"/>
    <mergeCell ref="E58:E59"/>
    <mergeCell ref="F58:F59"/>
    <mergeCell ref="G58:G59"/>
    <mergeCell ref="C64:C65"/>
    <mergeCell ref="H64:H65"/>
    <mergeCell ref="K64:K65"/>
    <mergeCell ref="C62:C63"/>
    <mergeCell ref="F60:F61"/>
    <mergeCell ref="G60:G61"/>
    <mergeCell ref="V64:V65"/>
    <mergeCell ref="D60:D61"/>
    <mergeCell ref="E60:E61"/>
    <mergeCell ref="C68:C69"/>
    <mergeCell ref="Q20:Q21"/>
    <mergeCell ref="Q22:Q23"/>
    <mergeCell ref="S22:S23"/>
    <mergeCell ref="H6:V6"/>
    <mergeCell ref="V8:V9"/>
    <mergeCell ref="D8:D9"/>
    <mergeCell ref="E8:E9"/>
    <mergeCell ref="S10:S11"/>
    <mergeCell ref="U10:U11"/>
    <mergeCell ref="V10:V11"/>
    <mergeCell ref="D10:D11"/>
    <mergeCell ref="E10:E11"/>
    <mergeCell ref="F10:F11"/>
    <mergeCell ref="G10:G11"/>
    <mergeCell ref="K14:K15"/>
    <mergeCell ref="M14:M15"/>
    <mergeCell ref="O14:O15"/>
    <mergeCell ref="Q14:Q15"/>
    <mergeCell ref="S14:S15"/>
    <mergeCell ref="C10:C11"/>
    <mergeCell ref="H10:H11"/>
    <mergeCell ref="K10:K11"/>
    <mergeCell ref="M10:M11"/>
    <mergeCell ref="O10:O11"/>
    <mergeCell ref="Q10:Q11"/>
    <mergeCell ref="D6:G6"/>
    <mergeCell ref="U14:U15"/>
    <mergeCell ref="V14:V15"/>
    <mergeCell ref="V12:V13"/>
    <mergeCell ref="Q12:Q13"/>
    <mergeCell ref="U16:U17"/>
    <mergeCell ref="U18:U19"/>
    <mergeCell ref="U20:U21"/>
    <mergeCell ref="U22:U23"/>
    <mergeCell ref="D22:D23"/>
    <mergeCell ref="E22:E23"/>
    <mergeCell ref="D14:D15"/>
    <mergeCell ref="E14:E15"/>
    <mergeCell ref="F14:F15"/>
    <mergeCell ref="G14:G15"/>
    <mergeCell ref="A16:A17"/>
    <mergeCell ref="B16:B17"/>
    <mergeCell ref="C16:C17"/>
    <mergeCell ref="H16:H17"/>
    <mergeCell ref="K16:K17"/>
    <mergeCell ref="F8:F9"/>
    <mergeCell ref="G8:G9"/>
    <mergeCell ref="A8:A9"/>
    <mergeCell ref="B8:B9"/>
    <mergeCell ref="C8:C9"/>
    <mergeCell ref="H8:H9"/>
    <mergeCell ref="K8:K9"/>
    <mergeCell ref="M8:M9"/>
    <mergeCell ref="O8:O9"/>
    <mergeCell ref="Q8:Q9"/>
    <mergeCell ref="U8:U9"/>
    <mergeCell ref="S8:S9"/>
    <mergeCell ref="S12:S13"/>
    <mergeCell ref="A10:A11"/>
    <mergeCell ref="B10:B11"/>
    <mergeCell ref="U12:U13"/>
    <mergeCell ref="G18:G19"/>
    <mergeCell ref="V16:V17"/>
    <mergeCell ref="A14:A15"/>
    <mergeCell ref="B14:B15"/>
    <mergeCell ref="C14:C15"/>
    <mergeCell ref="H14:H15"/>
    <mergeCell ref="A12:A13"/>
    <mergeCell ref="B12:B13"/>
    <mergeCell ref="C12:C13"/>
    <mergeCell ref="H12:H13"/>
    <mergeCell ref="K12:K13"/>
    <mergeCell ref="M12:M13"/>
    <mergeCell ref="O12:O13"/>
    <mergeCell ref="D12:D13"/>
    <mergeCell ref="E12:E13"/>
    <mergeCell ref="F12:F13"/>
    <mergeCell ref="G12:G13"/>
    <mergeCell ref="Q44:Q45"/>
    <mergeCell ref="V20:V21"/>
    <mergeCell ref="S16:S17"/>
    <mergeCell ref="S18:S19"/>
    <mergeCell ref="S20:S21"/>
    <mergeCell ref="F22:F23"/>
    <mergeCell ref="G22:G23"/>
    <mergeCell ref="O20:O21"/>
    <mergeCell ref="D20:D21"/>
    <mergeCell ref="E20:E21"/>
    <mergeCell ref="F20:F21"/>
    <mergeCell ref="G20:G21"/>
    <mergeCell ref="O18:O19"/>
    <mergeCell ref="D18:D19"/>
    <mergeCell ref="E18:E19"/>
    <mergeCell ref="F18:F19"/>
    <mergeCell ref="Q18:Q19"/>
    <mergeCell ref="K26:K27"/>
    <mergeCell ref="M26:M27"/>
    <mergeCell ref="O26:O27"/>
    <mergeCell ref="D26:D27"/>
    <mergeCell ref="V26:V27"/>
    <mergeCell ref="E26:E27"/>
    <mergeCell ref="F26:F27"/>
    <mergeCell ref="G26:G27"/>
    <mergeCell ref="S34:S35"/>
    <mergeCell ref="V28:V29"/>
    <mergeCell ref="G28:G29"/>
    <mergeCell ref="F32:F33"/>
    <mergeCell ref="G32:G33"/>
    <mergeCell ref="M28:M29"/>
    <mergeCell ref="A48:A49"/>
    <mergeCell ref="B48:B49"/>
    <mergeCell ref="C48:C49"/>
    <mergeCell ref="H48:H49"/>
    <mergeCell ref="K48:K49"/>
    <mergeCell ref="G48:G49"/>
    <mergeCell ref="A46:A47"/>
    <mergeCell ref="B46:B47"/>
    <mergeCell ref="C46:C47"/>
    <mergeCell ref="H46:H47"/>
    <mergeCell ref="M48:M49"/>
    <mergeCell ref="O48:O49"/>
    <mergeCell ref="D48:D49"/>
    <mergeCell ref="E48:E49"/>
    <mergeCell ref="F48:F49"/>
    <mergeCell ref="O46:O47"/>
    <mergeCell ref="O38:O39"/>
    <mergeCell ref="F42:F43"/>
    <mergeCell ref="G42:G43"/>
    <mergeCell ref="D46:D47"/>
    <mergeCell ref="B50:B51"/>
    <mergeCell ref="C50:C51"/>
    <mergeCell ref="D50:D51"/>
    <mergeCell ref="E50:E51"/>
    <mergeCell ref="F50:F51"/>
    <mergeCell ref="G50:G51"/>
    <mergeCell ref="Q50:Q51"/>
    <mergeCell ref="U52:U53"/>
    <mergeCell ref="U54:U55"/>
    <mergeCell ref="C66:C67"/>
    <mergeCell ref="H66:H67"/>
    <mergeCell ref="K66:K67"/>
    <mergeCell ref="O66:O67"/>
    <mergeCell ref="D66:D67"/>
    <mergeCell ref="E66:E67"/>
    <mergeCell ref="F66:F67"/>
    <mergeCell ref="G66:G67"/>
    <mergeCell ref="M66:M67"/>
    <mergeCell ref="U62:U63"/>
    <mergeCell ref="U64:U65"/>
    <mergeCell ref="U66:U67"/>
    <mergeCell ref="U58:U59"/>
    <mergeCell ref="U60:U61"/>
    <mergeCell ref="B52:B53"/>
    <mergeCell ref="C52:C53"/>
    <mergeCell ref="M64:M65"/>
    <mergeCell ref="O64:O65"/>
    <mergeCell ref="D64:D65"/>
    <mergeCell ref="E64:E65"/>
    <mergeCell ref="H62:H63"/>
    <mergeCell ref="A64:A65"/>
    <mergeCell ref="B54:B55"/>
    <mergeCell ref="C54:C55"/>
    <mergeCell ref="H54:H55"/>
    <mergeCell ref="K54:K55"/>
    <mergeCell ref="D54:D55"/>
    <mergeCell ref="E54:E55"/>
    <mergeCell ref="F54:F55"/>
    <mergeCell ref="B64:B65"/>
    <mergeCell ref="A58:A59"/>
    <mergeCell ref="B58:B59"/>
    <mergeCell ref="A62:A63"/>
    <mergeCell ref="B62:B63"/>
    <mergeCell ref="A68:A69"/>
    <mergeCell ref="B68:B69"/>
    <mergeCell ref="A66:A67"/>
    <mergeCell ref="B66:B67"/>
    <mergeCell ref="A54:A55"/>
    <mergeCell ref="K62:K63"/>
    <mergeCell ref="F64:F65"/>
    <mergeCell ref="G64:G65"/>
    <mergeCell ref="B72:B73"/>
    <mergeCell ref="C72:C73"/>
    <mergeCell ref="H72:H73"/>
    <mergeCell ref="K72:K73"/>
    <mergeCell ref="M74:M75"/>
    <mergeCell ref="O74:O75"/>
    <mergeCell ref="D74:D75"/>
    <mergeCell ref="E74:E75"/>
    <mergeCell ref="F74:F75"/>
    <mergeCell ref="G74:G75"/>
    <mergeCell ref="O72:O73"/>
    <mergeCell ref="D72:D73"/>
    <mergeCell ref="E72:E73"/>
    <mergeCell ref="F72:F73"/>
    <mergeCell ref="G72:G73"/>
    <mergeCell ref="M72:M73"/>
    <mergeCell ref="V66:V67"/>
    <mergeCell ref="V68:V69"/>
    <mergeCell ref="U68:U69"/>
    <mergeCell ref="Q72:Q73"/>
    <mergeCell ref="Q74:Q75"/>
    <mergeCell ref="U72:U73"/>
    <mergeCell ref="U74:U75"/>
    <mergeCell ref="B70:B71"/>
    <mergeCell ref="C70:C71"/>
    <mergeCell ref="Q70:Q71"/>
    <mergeCell ref="E70:E71"/>
    <mergeCell ref="U70:U71"/>
    <mergeCell ref="A78:A79"/>
    <mergeCell ref="B78:B79"/>
    <mergeCell ref="C78:C79"/>
    <mergeCell ref="H78:H79"/>
    <mergeCell ref="K78:K79"/>
    <mergeCell ref="M78:M79"/>
    <mergeCell ref="A76:A77"/>
    <mergeCell ref="B76:B77"/>
    <mergeCell ref="C76:C77"/>
    <mergeCell ref="H76:H77"/>
    <mergeCell ref="K76:K77"/>
    <mergeCell ref="O76:O77"/>
    <mergeCell ref="Q76:Q77"/>
    <mergeCell ref="Q78:Q79"/>
    <mergeCell ref="A70:A71"/>
    <mergeCell ref="F70:F71"/>
    <mergeCell ref="G70:G71"/>
    <mergeCell ref="A74:A75"/>
    <mergeCell ref="B74:B75"/>
    <mergeCell ref="C74:C75"/>
    <mergeCell ref="H74:H75"/>
    <mergeCell ref="K74:K75"/>
    <mergeCell ref="A72:A73"/>
    <mergeCell ref="Q88:Q89"/>
    <mergeCell ref="K80:K81"/>
    <mergeCell ref="M80:M81"/>
    <mergeCell ref="O80:O81"/>
    <mergeCell ref="Q80:Q81"/>
    <mergeCell ref="D80:D81"/>
    <mergeCell ref="E80:E81"/>
    <mergeCell ref="F80:F81"/>
    <mergeCell ref="S88:S89"/>
    <mergeCell ref="U88:U89"/>
    <mergeCell ref="G88:G89"/>
    <mergeCell ref="M82:M83"/>
    <mergeCell ref="D82:D83"/>
    <mergeCell ref="E82:E83"/>
    <mergeCell ref="F82:F83"/>
    <mergeCell ref="G92:G93"/>
    <mergeCell ref="O90:O91"/>
    <mergeCell ref="D90:D91"/>
    <mergeCell ref="E90:E91"/>
    <mergeCell ref="F90:F91"/>
    <mergeCell ref="G90:G91"/>
    <mergeCell ref="M90:M91"/>
    <mergeCell ref="Q90:Q91"/>
    <mergeCell ref="Q92:Q93"/>
    <mergeCell ref="U86:U87"/>
    <mergeCell ref="U84:U85"/>
    <mergeCell ref="S90:S91"/>
    <mergeCell ref="S92:S93"/>
    <mergeCell ref="A88:A89"/>
    <mergeCell ref="B88:B89"/>
    <mergeCell ref="C88:C89"/>
    <mergeCell ref="H88:H89"/>
    <mergeCell ref="U76:U77"/>
    <mergeCell ref="U78:U79"/>
    <mergeCell ref="O78:O79"/>
    <mergeCell ref="D78:D79"/>
    <mergeCell ref="E78:E79"/>
    <mergeCell ref="F78:F79"/>
    <mergeCell ref="S76:S77"/>
    <mergeCell ref="S78:S79"/>
    <mergeCell ref="K104:K105"/>
    <mergeCell ref="G94:G95"/>
    <mergeCell ref="A98:A99"/>
    <mergeCell ref="B98:B99"/>
    <mergeCell ref="C98:C99"/>
    <mergeCell ref="H98:H99"/>
    <mergeCell ref="K98:K99"/>
    <mergeCell ref="A94:A95"/>
    <mergeCell ref="B94:B95"/>
    <mergeCell ref="C94:C95"/>
    <mergeCell ref="H94:H95"/>
    <mergeCell ref="K94:K95"/>
    <mergeCell ref="M94:M95"/>
    <mergeCell ref="F100:F101"/>
    <mergeCell ref="G100:G101"/>
    <mergeCell ref="G98:G99"/>
    <mergeCell ref="A102:A103"/>
    <mergeCell ref="B102:B103"/>
    <mergeCell ref="E102:E103"/>
    <mergeCell ref="F102:F103"/>
    <mergeCell ref="G102:G103"/>
    <mergeCell ref="M102:M103"/>
    <mergeCell ref="B104:B105"/>
    <mergeCell ref="C104:C105"/>
    <mergeCell ref="H104:H105"/>
    <mergeCell ref="F104:F105"/>
    <mergeCell ref="G104:G105"/>
    <mergeCell ref="Q94:Q95"/>
    <mergeCell ref="Q98:Q99"/>
    <mergeCell ref="A96:A97"/>
    <mergeCell ref="B96:B97"/>
    <mergeCell ref="C96:C97"/>
    <mergeCell ref="H96:H97"/>
    <mergeCell ref="O94:O95"/>
    <mergeCell ref="D94:D95"/>
    <mergeCell ref="E94:E95"/>
    <mergeCell ref="F94:F95"/>
    <mergeCell ref="G96:G97"/>
    <mergeCell ref="Q102:Q103"/>
    <mergeCell ref="Q104:Q105"/>
    <mergeCell ref="S94:S95"/>
    <mergeCell ref="U90:U91"/>
    <mergeCell ref="U92:U93"/>
    <mergeCell ref="U94:U95"/>
    <mergeCell ref="K96:K97"/>
    <mergeCell ref="M96:M97"/>
    <mergeCell ref="O96:O97"/>
    <mergeCell ref="Q96:Q97"/>
    <mergeCell ref="D96:D97"/>
    <mergeCell ref="E96:E97"/>
    <mergeCell ref="F96:F97"/>
    <mergeCell ref="S96:S97"/>
    <mergeCell ref="S98:S99"/>
    <mergeCell ref="O98:O99"/>
    <mergeCell ref="D98:D99"/>
    <mergeCell ref="E98:E99"/>
    <mergeCell ref="F98:F99"/>
    <mergeCell ref="E92:E93"/>
    <mergeCell ref="F92:F93"/>
    <mergeCell ref="A110:A111"/>
    <mergeCell ref="B110:B111"/>
    <mergeCell ref="C110:C111"/>
    <mergeCell ref="H110:H111"/>
    <mergeCell ref="K110:K111"/>
    <mergeCell ref="M116:M117"/>
    <mergeCell ref="O116:O117"/>
    <mergeCell ref="D116:D117"/>
    <mergeCell ref="E116:E117"/>
    <mergeCell ref="F116:F117"/>
    <mergeCell ref="G116:G117"/>
    <mergeCell ref="O110:O111"/>
    <mergeCell ref="D110:D111"/>
    <mergeCell ref="E110:E111"/>
    <mergeCell ref="F110:F111"/>
    <mergeCell ref="G110:G111"/>
    <mergeCell ref="M110:M111"/>
    <mergeCell ref="Q110:Q111"/>
    <mergeCell ref="M108:M109"/>
    <mergeCell ref="A112:A113"/>
    <mergeCell ref="B112:B113"/>
    <mergeCell ref="B114:B115"/>
    <mergeCell ref="C114:C115"/>
    <mergeCell ref="C112:C113"/>
    <mergeCell ref="C106:C107"/>
    <mergeCell ref="A120:A121"/>
    <mergeCell ref="B120:B121"/>
    <mergeCell ref="C120:C121"/>
    <mergeCell ref="H120:H121"/>
    <mergeCell ref="K120:K121"/>
    <mergeCell ref="A118:A119"/>
    <mergeCell ref="B118:B119"/>
    <mergeCell ref="C118:C119"/>
    <mergeCell ref="H118:H119"/>
    <mergeCell ref="K118:K119"/>
    <mergeCell ref="M120:M121"/>
    <mergeCell ref="O120:O121"/>
    <mergeCell ref="D120:D121"/>
    <mergeCell ref="E120:E121"/>
    <mergeCell ref="F120:F121"/>
    <mergeCell ref="G120:G121"/>
    <mergeCell ref="O118:O119"/>
    <mergeCell ref="D118:D119"/>
    <mergeCell ref="F118:F119"/>
    <mergeCell ref="G118:G119"/>
    <mergeCell ref="M118:M119"/>
    <mergeCell ref="A116:A117"/>
    <mergeCell ref="B116:B117"/>
    <mergeCell ref="C116:C117"/>
    <mergeCell ref="V112:V113"/>
    <mergeCell ref="V116:V117"/>
    <mergeCell ref="V118:V119"/>
    <mergeCell ref="V120:V121"/>
    <mergeCell ref="S120:S121"/>
    <mergeCell ref="Q116:Q117"/>
    <mergeCell ref="Q118:Q119"/>
    <mergeCell ref="Q120:Q121"/>
    <mergeCell ref="U116:U117"/>
    <mergeCell ref="S116:S117"/>
    <mergeCell ref="M114:M115"/>
    <mergeCell ref="O114:O115"/>
    <mergeCell ref="Q114:Q115"/>
    <mergeCell ref="U114:U115"/>
    <mergeCell ref="V114:V115"/>
    <mergeCell ref="D114:D115"/>
    <mergeCell ref="E114:E115"/>
    <mergeCell ref="F114:F115"/>
    <mergeCell ref="G114:G115"/>
    <mergeCell ref="K114:K115"/>
    <mergeCell ref="U118:U119"/>
    <mergeCell ref="U120:U121"/>
    <mergeCell ref="Q112:Q113"/>
    <mergeCell ref="F112:F113"/>
    <mergeCell ref="G112:G113"/>
    <mergeCell ref="H116:H117"/>
    <mergeCell ref="K116:K117"/>
  </mergeCells>
  <pageMargins left="0.7" right="0.7" top="0.75" bottom="0.75" header="0.3" footer="0.3"/>
  <pageSetup orientation="portrait" horizontalDpi="0" verticalDpi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F70445-107A-6243-B393-70C22E504E6F}">
  <dimension ref="A1:W329"/>
  <sheetViews>
    <sheetView workbookViewId="0"/>
  </sheetViews>
  <sheetFormatPr baseColWidth="10" defaultRowHeight="16"/>
  <cols>
    <col min="1" max="1" width="29.83203125" customWidth="1"/>
    <col min="2" max="2" width="18" customWidth="1"/>
    <col min="3" max="3" width="22.33203125" customWidth="1"/>
    <col min="4" max="4" width="16.5" customWidth="1"/>
    <col min="5" max="5" width="19" customWidth="1"/>
    <col min="6" max="6" width="15.6640625" customWidth="1"/>
    <col min="7" max="7" width="23.6640625" customWidth="1"/>
    <col min="21" max="21" width="12.1640625" customWidth="1"/>
  </cols>
  <sheetData>
    <row r="1" spans="1:23">
      <c r="A1" s="180" t="s">
        <v>1857</v>
      </c>
      <c r="B1" s="71"/>
      <c r="C1" s="121"/>
      <c r="D1" s="137"/>
      <c r="E1" s="137"/>
      <c r="F1" s="137"/>
      <c r="G1" s="137"/>
      <c r="H1" s="138"/>
      <c r="I1" s="138"/>
      <c r="J1" s="138"/>
      <c r="K1" s="138"/>
      <c r="L1" s="138"/>
      <c r="M1" s="138"/>
      <c r="N1" s="138"/>
      <c r="O1" s="138"/>
      <c r="P1" s="138"/>
      <c r="Q1" s="138"/>
      <c r="R1" s="138"/>
      <c r="S1" s="138"/>
      <c r="T1" s="138"/>
      <c r="U1" s="138"/>
      <c r="V1" s="138"/>
      <c r="W1" s="138"/>
    </row>
    <row r="2" spans="1:23" s="75" customFormat="1" ht="17" thickBot="1">
      <c r="A2" s="75" t="s">
        <v>1855</v>
      </c>
    </row>
    <row r="3" spans="1:23" ht="18" thickTop="1" thickBot="1">
      <c r="A3" s="139"/>
      <c r="B3" s="140"/>
      <c r="C3" s="140"/>
      <c r="D3" s="140"/>
      <c r="E3" s="140"/>
      <c r="F3" s="140"/>
      <c r="G3" s="140"/>
      <c r="H3" s="205" t="s">
        <v>1835</v>
      </c>
      <c r="I3" s="206"/>
      <c r="J3" s="206"/>
      <c r="K3" s="206"/>
      <c r="L3" s="206"/>
      <c r="M3" s="206"/>
      <c r="N3" s="206"/>
      <c r="O3" s="206"/>
      <c r="P3" s="206"/>
      <c r="Q3" s="206"/>
      <c r="R3" s="206"/>
      <c r="S3" s="206"/>
      <c r="T3" s="206"/>
      <c r="U3" s="206"/>
      <c r="V3" s="206"/>
      <c r="W3" s="207"/>
    </row>
    <row r="4" spans="1:23" ht="17" thickTop="1">
      <c r="A4" s="141"/>
      <c r="B4" s="141"/>
      <c r="C4" s="141"/>
      <c r="D4" s="141"/>
      <c r="E4" s="141"/>
      <c r="F4" s="141"/>
      <c r="G4" s="139"/>
      <c r="H4" s="142" t="s">
        <v>1846</v>
      </c>
      <c r="I4" s="143" t="s">
        <v>1842</v>
      </c>
      <c r="J4" s="143" t="s">
        <v>1847</v>
      </c>
      <c r="K4" s="143" t="s">
        <v>1848</v>
      </c>
      <c r="L4" s="143" t="s">
        <v>1849</v>
      </c>
      <c r="M4" s="143" t="s">
        <v>1850</v>
      </c>
      <c r="N4" s="143" t="s">
        <v>1851</v>
      </c>
      <c r="O4" s="143" t="s">
        <v>1845</v>
      </c>
      <c r="P4" s="143" t="s">
        <v>1839</v>
      </c>
      <c r="Q4" s="143" t="s">
        <v>1843</v>
      </c>
      <c r="R4" s="143" t="s">
        <v>1852</v>
      </c>
      <c r="S4" s="143" t="s">
        <v>1853</v>
      </c>
      <c r="T4" s="143" t="s">
        <v>1844</v>
      </c>
      <c r="U4" s="143" t="s">
        <v>1840</v>
      </c>
      <c r="V4" s="143" t="s">
        <v>1841</v>
      </c>
      <c r="W4" s="143" t="s">
        <v>1854</v>
      </c>
    </row>
    <row r="5" spans="1:23" ht="17" thickBot="1">
      <c r="A5" s="144" t="s">
        <v>1194</v>
      </c>
      <c r="B5" s="145" t="s">
        <v>1195</v>
      </c>
      <c r="C5" s="145" t="s">
        <v>1196</v>
      </c>
      <c r="D5" s="145" t="s">
        <v>1197</v>
      </c>
      <c r="E5" s="145" t="s">
        <v>1198</v>
      </c>
      <c r="F5" s="146" t="s">
        <v>1199</v>
      </c>
      <c r="G5" s="147" t="s">
        <v>1200</v>
      </c>
      <c r="H5" s="148"/>
      <c r="I5" s="149"/>
      <c r="J5" s="149"/>
      <c r="K5" s="149"/>
      <c r="L5" s="150"/>
      <c r="M5" s="150"/>
      <c r="N5" s="150"/>
      <c r="O5" s="150"/>
      <c r="P5" s="150"/>
      <c r="Q5" s="150"/>
      <c r="R5" s="150"/>
      <c r="S5" s="150"/>
      <c r="T5" s="150"/>
      <c r="U5" s="150"/>
      <c r="V5" s="150"/>
      <c r="W5" s="150"/>
    </row>
    <row r="6" spans="1:23">
      <c r="A6" s="151" t="s">
        <v>1201</v>
      </c>
      <c r="B6" s="152" t="s">
        <v>1202</v>
      </c>
      <c r="C6" s="152" t="s">
        <v>1203</v>
      </c>
      <c r="D6" s="152"/>
      <c r="E6" s="152"/>
      <c r="F6" s="152"/>
      <c r="G6" s="152"/>
      <c r="H6" s="153"/>
      <c r="I6" s="153"/>
      <c r="J6" s="153"/>
      <c r="K6" s="153"/>
      <c r="L6" s="153"/>
      <c r="M6" s="153"/>
      <c r="N6" s="153"/>
      <c r="O6" s="153"/>
      <c r="P6" s="153"/>
      <c r="Q6" s="153"/>
      <c r="R6" s="153"/>
      <c r="S6" s="153" t="s">
        <v>1204</v>
      </c>
      <c r="T6" s="153"/>
      <c r="U6" s="153"/>
      <c r="V6" s="153"/>
      <c r="W6" s="153"/>
    </row>
    <row r="7" spans="1:23">
      <c r="A7" s="151" t="s">
        <v>1205</v>
      </c>
      <c r="B7" s="152" t="s">
        <v>1202</v>
      </c>
      <c r="C7" s="152" t="s">
        <v>1206</v>
      </c>
      <c r="D7" s="152"/>
      <c r="E7" s="152"/>
      <c r="F7" s="152"/>
      <c r="G7" s="152"/>
      <c r="H7" s="154"/>
      <c r="I7" s="154"/>
      <c r="J7" s="154"/>
      <c r="K7" s="154"/>
      <c r="L7" s="154"/>
      <c r="M7" s="154"/>
      <c r="N7" s="154"/>
      <c r="O7" s="154"/>
      <c r="P7" s="154"/>
      <c r="Q7" s="154"/>
      <c r="R7" s="154"/>
      <c r="S7" s="154" t="s">
        <v>1204</v>
      </c>
      <c r="T7" s="154"/>
      <c r="U7" s="154"/>
      <c r="V7" s="154"/>
      <c r="W7" s="154"/>
    </row>
    <row r="8" spans="1:23">
      <c r="A8" s="151" t="s">
        <v>1207</v>
      </c>
      <c r="B8" s="152" t="s">
        <v>1202</v>
      </c>
      <c r="C8" s="152" t="s">
        <v>1208</v>
      </c>
      <c r="D8" s="152"/>
      <c r="E8" s="152"/>
      <c r="F8" s="152"/>
      <c r="G8" s="152"/>
      <c r="H8" s="154"/>
      <c r="I8" s="154"/>
      <c r="J8" s="154"/>
      <c r="K8" s="154"/>
      <c r="L8" s="154"/>
      <c r="M8" s="154"/>
      <c r="N8" s="154"/>
      <c r="O8" s="154"/>
      <c r="P8" s="154"/>
      <c r="Q8" s="154"/>
      <c r="R8" s="154"/>
      <c r="S8" s="154" t="s">
        <v>1204</v>
      </c>
      <c r="T8" s="154"/>
      <c r="U8" s="154"/>
      <c r="V8" s="154"/>
      <c r="W8" s="154"/>
    </row>
    <row r="9" spans="1:23">
      <c r="A9" s="151" t="s">
        <v>1209</v>
      </c>
      <c r="B9" s="152" t="s">
        <v>1202</v>
      </c>
      <c r="C9" s="152" t="s">
        <v>1210</v>
      </c>
      <c r="D9" s="152" t="s">
        <v>1211</v>
      </c>
      <c r="E9" s="152" t="s">
        <v>1212</v>
      </c>
      <c r="F9" s="152" t="s">
        <v>1213</v>
      </c>
      <c r="G9" s="152" t="s">
        <v>1214</v>
      </c>
      <c r="H9" s="154"/>
      <c r="I9" s="154"/>
      <c r="J9" s="154"/>
      <c r="K9" s="154"/>
      <c r="L9" s="154"/>
      <c r="M9" s="154"/>
      <c r="N9" s="154"/>
      <c r="O9" s="154"/>
      <c r="P9" s="154"/>
      <c r="Q9" s="154"/>
      <c r="R9" s="154" t="s">
        <v>1204</v>
      </c>
      <c r="S9" s="154"/>
      <c r="T9" s="154"/>
      <c r="U9" s="154"/>
      <c r="V9" s="154"/>
      <c r="W9" s="154"/>
    </row>
    <row r="10" spans="1:23">
      <c r="A10" s="151" t="s">
        <v>1209</v>
      </c>
      <c r="B10" s="152" t="s">
        <v>1215</v>
      </c>
      <c r="C10" s="152" t="s">
        <v>1216</v>
      </c>
      <c r="D10" s="152" t="s">
        <v>1217</v>
      </c>
      <c r="E10" s="152" t="s">
        <v>1218</v>
      </c>
      <c r="F10" s="152" t="s">
        <v>1219</v>
      </c>
      <c r="G10" s="152" t="s">
        <v>1220</v>
      </c>
      <c r="H10" s="155"/>
      <c r="I10" s="155"/>
      <c r="J10" s="155"/>
      <c r="K10" s="155"/>
      <c r="L10" s="155"/>
      <c r="M10" s="155"/>
      <c r="N10" s="155"/>
      <c r="O10" s="155"/>
      <c r="P10" s="155"/>
      <c r="Q10" s="155"/>
      <c r="R10" s="155"/>
      <c r="S10" s="155">
        <v>1</v>
      </c>
      <c r="T10" s="155"/>
      <c r="U10" s="155"/>
      <c r="V10" s="155"/>
      <c r="W10" s="155"/>
    </row>
    <row r="11" spans="1:23">
      <c r="A11" s="151" t="s">
        <v>1209</v>
      </c>
      <c r="B11" s="152" t="s">
        <v>1202</v>
      </c>
      <c r="C11" s="152" t="s">
        <v>1221</v>
      </c>
      <c r="D11" s="152"/>
      <c r="E11" s="152"/>
      <c r="F11" s="152"/>
      <c r="G11" s="152"/>
      <c r="H11" s="154"/>
      <c r="I11" s="154" t="s">
        <v>1204</v>
      </c>
      <c r="J11" s="154"/>
      <c r="K11" s="154"/>
      <c r="L11" s="154"/>
      <c r="M11" s="154"/>
      <c r="N11" s="154"/>
      <c r="O11" s="154"/>
      <c r="P11" s="154"/>
      <c r="Q11" s="154"/>
      <c r="R11" s="154"/>
      <c r="S11" s="154"/>
      <c r="T11" s="154"/>
      <c r="U11" s="154"/>
      <c r="V11" s="154"/>
      <c r="W11" s="154"/>
    </row>
    <row r="12" spans="1:23">
      <c r="A12" s="151" t="s">
        <v>1209</v>
      </c>
      <c r="B12" s="152" t="s">
        <v>1222</v>
      </c>
      <c r="C12" s="152" t="s">
        <v>1223</v>
      </c>
      <c r="D12" s="152"/>
      <c r="E12" s="152"/>
      <c r="F12" s="152"/>
      <c r="G12" s="152"/>
      <c r="H12" s="155">
        <v>1</v>
      </c>
      <c r="I12" s="155"/>
      <c r="J12" s="155"/>
      <c r="K12" s="155"/>
      <c r="L12" s="155"/>
      <c r="M12" s="155"/>
      <c r="N12" s="155"/>
      <c r="O12" s="155"/>
      <c r="P12" s="155"/>
      <c r="Q12" s="155"/>
      <c r="R12" s="155"/>
      <c r="S12" s="155"/>
      <c r="T12" s="155"/>
      <c r="U12" s="155"/>
      <c r="V12" s="155"/>
      <c r="W12" s="155"/>
    </row>
    <row r="13" spans="1:23">
      <c r="A13" s="151" t="s">
        <v>1224</v>
      </c>
      <c r="B13" s="152" t="s">
        <v>1225</v>
      </c>
      <c r="C13" s="152" t="s">
        <v>1226</v>
      </c>
      <c r="D13" s="152" t="s">
        <v>1227</v>
      </c>
      <c r="E13" s="152" t="s">
        <v>1212</v>
      </c>
      <c r="F13" s="152" t="s">
        <v>1228</v>
      </c>
      <c r="G13" s="152" t="s">
        <v>1229</v>
      </c>
      <c r="H13" s="154"/>
      <c r="I13" s="154"/>
      <c r="J13" s="154"/>
      <c r="K13" s="154"/>
      <c r="L13" s="154"/>
      <c r="M13" s="154"/>
      <c r="N13" s="154"/>
      <c r="O13" s="154"/>
      <c r="P13" s="154"/>
      <c r="Q13" s="154" t="s">
        <v>1204</v>
      </c>
      <c r="R13" s="154"/>
      <c r="S13" s="154"/>
      <c r="T13" s="154"/>
      <c r="U13" s="154"/>
      <c r="V13" s="154"/>
      <c r="W13" s="154"/>
    </row>
    <row r="14" spans="1:23">
      <c r="A14" s="151" t="s">
        <v>1230</v>
      </c>
      <c r="B14" s="152" t="s">
        <v>1231</v>
      </c>
      <c r="C14" s="152" t="s">
        <v>1232</v>
      </c>
      <c r="D14" s="152" t="s">
        <v>1233</v>
      </c>
      <c r="E14" s="152" t="s">
        <v>1212</v>
      </c>
      <c r="F14" s="152" t="s">
        <v>1213</v>
      </c>
      <c r="G14" s="152" t="s">
        <v>1234</v>
      </c>
      <c r="H14" s="154"/>
      <c r="I14" s="154"/>
      <c r="J14" s="154"/>
      <c r="K14" s="154"/>
      <c r="L14" s="154"/>
      <c r="M14" s="154"/>
      <c r="N14" s="154"/>
      <c r="O14" s="154"/>
      <c r="P14" s="154"/>
      <c r="Q14" s="154"/>
      <c r="R14" s="154" t="s">
        <v>1204</v>
      </c>
      <c r="S14" s="154"/>
      <c r="T14" s="154"/>
      <c r="U14" s="154"/>
      <c r="V14" s="154"/>
      <c r="W14" s="154"/>
    </row>
    <row r="15" spans="1:23">
      <c r="A15" s="151" t="s">
        <v>1230</v>
      </c>
      <c r="B15" s="152" t="s">
        <v>1235</v>
      </c>
      <c r="C15" s="152" t="s">
        <v>1236</v>
      </c>
      <c r="D15" s="152" t="s">
        <v>1237</v>
      </c>
      <c r="E15" s="152" t="s">
        <v>1238</v>
      </c>
      <c r="F15" s="152" t="s">
        <v>1228</v>
      </c>
      <c r="G15" s="152" t="s">
        <v>1239</v>
      </c>
      <c r="H15" s="154"/>
      <c r="I15" s="154"/>
      <c r="J15" s="154"/>
      <c r="K15" s="154"/>
      <c r="L15" s="154"/>
      <c r="M15" s="154"/>
      <c r="N15" s="154"/>
      <c r="O15" s="154"/>
      <c r="P15" s="154"/>
      <c r="Q15" s="154"/>
      <c r="R15" s="154"/>
      <c r="S15" s="154"/>
      <c r="T15" s="154"/>
      <c r="U15" s="154"/>
      <c r="V15" s="154"/>
      <c r="W15" s="154" t="s">
        <v>1204</v>
      </c>
    </row>
    <row r="16" spans="1:23">
      <c r="A16" s="151" t="s">
        <v>1230</v>
      </c>
      <c r="B16" s="152" t="s">
        <v>1240</v>
      </c>
      <c r="C16" s="152" t="s">
        <v>1241</v>
      </c>
      <c r="D16" s="152" t="s">
        <v>1227</v>
      </c>
      <c r="E16" s="152" t="s">
        <v>1242</v>
      </c>
      <c r="F16" s="152" t="s">
        <v>1219</v>
      </c>
      <c r="G16" s="152" t="s">
        <v>1243</v>
      </c>
      <c r="H16" s="154"/>
      <c r="I16" s="154"/>
      <c r="J16" s="154"/>
      <c r="K16" s="154"/>
      <c r="L16" s="154"/>
      <c r="M16" s="154"/>
      <c r="N16" s="154"/>
      <c r="O16" s="154"/>
      <c r="P16" s="154"/>
      <c r="Q16" s="154"/>
      <c r="R16" s="154"/>
      <c r="S16" s="154" t="s">
        <v>1204</v>
      </c>
      <c r="T16" s="154"/>
      <c r="U16" s="154"/>
      <c r="V16" s="154"/>
      <c r="W16" s="154"/>
    </row>
    <row r="17" spans="1:23">
      <c r="A17" s="151" t="s">
        <v>1230</v>
      </c>
      <c r="B17" s="152" t="s">
        <v>1225</v>
      </c>
      <c r="C17" s="152" t="s">
        <v>1244</v>
      </c>
      <c r="D17" s="152" t="s">
        <v>1245</v>
      </c>
      <c r="E17" s="152" t="s">
        <v>1212</v>
      </c>
      <c r="F17" s="152" t="s">
        <v>1213</v>
      </c>
      <c r="G17" s="152" t="s">
        <v>1246</v>
      </c>
      <c r="H17" s="154"/>
      <c r="I17" s="154"/>
      <c r="J17" s="154"/>
      <c r="K17" s="154"/>
      <c r="L17" s="154"/>
      <c r="M17" s="154"/>
      <c r="N17" s="154"/>
      <c r="O17" s="154"/>
      <c r="P17" s="154"/>
      <c r="Q17" s="154"/>
      <c r="R17" s="154"/>
      <c r="S17" s="154"/>
      <c r="T17" s="154" t="s">
        <v>1204</v>
      </c>
      <c r="U17" s="154"/>
      <c r="V17" s="154"/>
      <c r="W17" s="154"/>
    </row>
    <row r="18" spans="1:23">
      <c r="A18" s="151" t="s">
        <v>1230</v>
      </c>
      <c r="B18" s="152" t="s">
        <v>1240</v>
      </c>
      <c r="C18" s="152" t="s">
        <v>1247</v>
      </c>
      <c r="D18" s="152"/>
      <c r="E18" s="152"/>
      <c r="F18" s="152"/>
      <c r="G18" s="152"/>
      <c r="H18" s="154"/>
      <c r="I18" s="154"/>
      <c r="J18" s="154"/>
      <c r="K18" s="154"/>
      <c r="L18" s="154"/>
      <c r="M18" s="154"/>
      <c r="N18" s="154"/>
      <c r="O18" s="154"/>
      <c r="P18" s="154"/>
      <c r="Q18" s="154"/>
      <c r="R18" s="154"/>
      <c r="S18" s="154"/>
      <c r="T18" s="154" t="s">
        <v>1204</v>
      </c>
      <c r="U18" s="154"/>
      <c r="V18" s="154"/>
      <c r="W18" s="154"/>
    </row>
    <row r="19" spans="1:23">
      <c r="A19" s="151" t="s">
        <v>1230</v>
      </c>
      <c r="B19" s="152" t="s">
        <v>1240</v>
      </c>
      <c r="C19" s="152" t="s">
        <v>1241</v>
      </c>
      <c r="D19" s="152"/>
      <c r="E19" s="152"/>
      <c r="F19" s="152"/>
      <c r="G19" s="152"/>
      <c r="H19" s="154"/>
      <c r="I19" s="154"/>
      <c r="J19" s="154"/>
      <c r="K19" s="154"/>
      <c r="L19" s="154"/>
      <c r="M19" s="154"/>
      <c r="N19" s="154"/>
      <c r="O19" s="154"/>
      <c r="P19" s="154"/>
      <c r="Q19" s="154"/>
      <c r="R19" s="154"/>
      <c r="S19" s="154" t="s">
        <v>1204</v>
      </c>
      <c r="T19" s="154"/>
      <c r="U19" s="154"/>
      <c r="V19" s="154"/>
      <c r="W19" s="154"/>
    </row>
    <row r="20" spans="1:23">
      <c r="A20" s="151" t="s">
        <v>1230</v>
      </c>
      <c r="B20" s="152" t="s">
        <v>1202</v>
      </c>
      <c r="C20" s="152" t="s">
        <v>1248</v>
      </c>
      <c r="D20" s="152"/>
      <c r="E20" s="152"/>
      <c r="F20" s="152"/>
      <c r="G20" s="152"/>
      <c r="H20" s="154"/>
      <c r="I20" s="154"/>
      <c r="J20" s="154"/>
      <c r="K20" s="154"/>
      <c r="L20" s="154"/>
      <c r="M20" s="154"/>
      <c r="N20" s="154"/>
      <c r="O20" s="154"/>
      <c r="P20" s="154"/>
      <c r="Q20" s="154"/>
      <c r="R20" s="154" t="s">
        <v>1204</v>
      </c>
      <c r="S20" s="154"/>
      <c r="T20" s="154"/>
      <c r="U20" s="154"/>
      <c r="V20" s="154"/>
      <c r="W20" s="154"/>
    </row>
    <row r="21" spans="1:23">
      <c r="A21" s="151" t="s">
        <v>1249</v>
      </c>
      <c r="B21" s="152" t="s">
        <v>1250</v>
      </c>
      <c r="C21" s="152" t="s">
        <v>1251</v>
      </c>
      <c r="D21" s="152" t="s">
        <v>1252</v>
      </c>
      <c r="E21" s="152" t="s">
        <v>1242</v>
      </c>
      <c r="F21" s="152" t="s">
        <v>1228</v>
      </c>
      <c r="G21" s="152" t="s">
        <v>1253</v>
      </c>
      <c r="H21" s="155">
        <v>1</v>
      </c>
      <c r="I21" s="155"/>
      <c r="J21" s="155"/>
      <c r="K21" s="155"/>
      <c r="L21" s="155"/>
      <c r="M21" s="155"/>
      <c r="N21" s="155"/>
      <c r="O21" s="155"/>
      <c r="P21" s="155"/>
      <c r="Q21" s="155"/>
      <c r="R21" s="155"/>
      <c r="S21" s="155"/>
      <c r="T21" s="155"/>
      <c r="U21" s="155"/>
      <c r="V21" s="155"/>
      <c r="W21" s="155"/>
    </row>
    <row r="22" spans="1:23">
      <c r="A22" s="151" t="s">
        <v>1249</v>
      </c>
      <c r="B22" s="152" t="s">
        <v>1254</v>
      </c>
      <c r="C22" s="152" t="s">
        <v>1255</v>
      </c>
      <c r="D22" s="152" t="s">
        <v>1256</v>
      </c>
      <c r="E22" s="152" t="s">
        <v>1212</v>
      </c>
      <c r="F22" s="152" t="s">
        <v>1213</v>
      </c>
      <c r="G22" s="152" t="s">
        <v>1257</v>
      </c>
      <c r="H22" s="154"/>
      <c r="I22" s="154" t="s">
        <v>1204</v>
      </c>
      <c r="J22" s="154"/>
      <c r="K22" s="154"/>
      <c r="L22" s="154"/>
      <c r="M22" s="154"/>
      <c r="N22" s="154"/>
      <c r="O22" s="154"/>
      <c r="P22" s="154"/>
      <c r="Q22" s="154"/>
      <c r="R22" s="154"/>
      <c r="S22" s="154"/>
      <c r="T22" s="154"/>
      <c r="U22" s="154"/>
      <c r="V22" s="154"/>
      <c r="W22" s="154"/>
    </row>
    <row r="23" spans="1:23">
      <c r="A23" s="151" t="s">
        <v>1258</v>
      </c>
      <c r="B23" s="151" t="s">
        <v>1259</v>
      </c>
      <c r="C23" s="152" t="s">
        <v>1260</v>
      </c>
      <c r="D23" s="152" t="s">
        <v>1245</v>
      </c>
      <c r="E23" s="152" t="s">
        <v>1261</v>
      </c>
      <c r="F23" s="152" t="s">
        <v>1213</v>
      </c>
      <c r="G23" s="152" t="s">
        <v>1262</v>
      </c>
      <c r="H23" s="154"/>
      <c r="I23" s="154"/>
      <c r="J23" s="154"/>
      <c r="K23" s="154"/>
      <c r="L23" s="154"/>
      <c r="M23" s="154"/>
      <c r="N23" s="154" t="s">
        <v>1204</v>
      </c>
      <c r="O23" s="154"/>
      <c r="P23" s="154"/>
      <c r="Q23" s="154"/>
      <c r="R23" s="154"/>
      <c r="S23" s="154"/>
      <c r="T23" s="154"/>
      <c r="U23" s="154"/>
      <c r="V23" s="154"/>
      <c r="W23" s="154"/>
    </row>
    <row r="24" spans="1:23">
      <c r="A24" s="151" t="s">
        <v>1258</v>
      </c>
      <c r="B24" s="151" t="s">
        <v>1263</v>
      </c>
      <c r="C24" s="152" t="s">
        <v>1264</v>
      </c>
      <c r="D24" s="152"/>
      <c r="E24" s="152"/>
      <c r="F24" s="152"/>
      <c r="G24" s="152"/>
      <c r="H24" s="154"/>
      <c r="I24" s="154"/>
      <c r="J24" s="154"/>
      <c r="K24" s="154"/>
      <c r="L24" s="154"/>
      <c r="M24" s="154"/>
      <c r="N24" s="154" t="s">
        <v>1204</v>
      </c>
      <c r="O24" s="154"/>
      <c r="P24" s="154"/>
      <c r="Q24" s="154"/>
      <c r="R24" s="154"/>
      <c r="S24" s="154"/>
      <c r="T24" s="154"/>
      <c r="U24" s="154"/>
      <c r="V24" s="154"/>
      <c r="W24" s="154"/>
    </row>
    <row r="25" spans="1:23">
      <c r="A25" s="151" t="s">
        <v>1258</v>
      </c>
      <c r="B25" s="151" t="s">
        <v>1265</v>
      </c>
      <c r="C25" s="152" t="s">
        <v>1266</v>
      </c>
      <c r="D25" s="152"/>
      <c r="E25" s="152"/>
      <c r="F25" s="152"/>
      <c r="G25" s="152"/>
      <c r="H25" s="154"/>
      <c r="I25" s="154"/>
      <c r="J25" s="154"/>
      <c r="K25" s="154"/>
      <c r="L25" s="154"/>
      <c r="M25" s="154"/>
      <c r="N25" s="154"/>
      <c r="O25" s="154"/>
      <c r="P25" s="154"/>
      <c r="Q25" s="154"/>
      <c r="R25" s="154" t="s">
        <v>1204</v>
      </c>
      <c r="S25" s="154"/>
      <c r="T25" s="154"/>
      <c r="U25" s="154"/>
      <c r="V25" s="154"/>
      <c r="W25" s="154"/>
    </row>
    <row r="26" spans="1:23">
      <c r="A26" s="151" t="s">
        <v>1267</v>
      </c>
      <c r="B26" s="151" t="s">
        <v>1259</v>
      </c>
      <c r="C26" s="152" t="s">
        <v>1268</v>
      </c>
      <c r="D26" s="152"/>
      <c r="E26" s="152"/>
      <c r="F26" s="152"/>
      <c r="G26" s="152"/>
      <c r="H26" s="154"/>
      <c r="I26" s="154"/>
      <c r="J26" s="154"/>
      <c r="K26" s="154"/>
      <c r="L26" s="154"/>
      <c r="M26" s="154"/>
      <c r="N26" s="154" t="s">
        <v>1204</v>
      </c>
      <c r="O26" s="154"/>
      <c r="P26" s="154"/>
      <c r="Q26" s="154"/>
      <c r="R26" s="154"/>
      <c r="S26" s="154"/>
      <c r="T26" s="154"/>
      <c r="U26" s="154"/>
      <c r="V26" s="154"/>
      <c r="W26" s="154"/>
    </row>
    <row r="27" spans="1:23">
      <c r="A27" s="151" t="s">
        <v>1269</v>
      </c>
      <c r="B27" s="151" t="s">
        <v>1270</v>
      </c>
      <c r="C27" s="152" t="s">
        <v>1271</v>
      </c>
      <c r="D27" s="152" t="s">
        <v>1272</v>
      </c>
      <c r="E27" s="152" t="s">
        <v>1238</v>
      </c>
      <c r="F27" s="152" t="s">
        <v>1228</v>
      </c>
      <c r="G27" s="152" t="s">
        <v>1273</v>
      </c>
      <c r="H27" s="154"/>
      <c r="I27" s="154"/>
      <c r="J27" s="154"/>
      <c r="K27" s="154"/>
      <c r="L27" s="154"/>
      <c r="M27" s="154"/>
      <c r="N27" s="154"/>
      <c r="O27" s="154"/>
      <c r="P27" s="154"/>
      <c r="Q27" s="154"/>
      <c r="R27" s="154"/>
      <c r="S27" s="154"/>
      <c r="T27" s="154"/>
      <c r="U27" s="154"/>
      <c r="V27" s="154" t="s">
        <v>1204</v>
      </c>
      <c r="W27" s="154"/>
    </row>
    <row r="28" spans="1:23">
      <c r="A28" s="151" t="s">
        <v>1269</v>
      </c>
      <c r="B28" s="151" t="s">
        <v>1250</v>
      </c>
      <c r="C28" s="152" t="s">
        <v>1274</v>
      </c>
      <c r="D28" s="152"/>
      <c r="E28" s="152"/>
      <c r="F28" s="152"/>
      <c r="G28" s="152"/>
      <c r="H28" s="154"/>
      <c r="I28" s="154"/>
      <c r="J28" s="154"/>
      <c r="K28" s="154"/>
      <c r="L28" s="154"/>
      <c r="M28" s="154"/>
      <c r="N28" s="154"/>
      <c r="O28" s="154"/>
      <c r="P28" s="154"/>
      <c r="Q28" s="154"/>
      <c r="R28" s="154"/>
      <c r="S28" s="154"/>
      <c r="T28" s="154"/>
      <c r="U28" s="154"/>
      <c r="V28" s="154"/>
      <c r="W28" s="154"/>
    </row>
    <row r="29" spans="1:23">
      <c r="A29" s="151" t="s">
        <v>1269</v>
      </c>
      <c r="B29" s="151" t="s">
        <v>1215</v>
      </c>
      <c r="C29" s="152" t="s">
        <v>1275</v>
      </c>
      <c r="D29" s="152"/>
      <c r="E29" s="152"/>
      <c r="F29" s="152"/>
      <c r="G29" s="152"/>
      <c r="H29" s="154"/>
      <c r="I29" s="154"/>
      <c r="J29" s="154"/>
      <c r="K29" s="154"/>
      <c r="L29" s="154"/>
      <c r="M29" s="154"/>
      <c r="N29" s="154"/>
      <c r="O29" s="154"/>
      <c r="P29" s="154"/>
      <c r="Q29" s="154"/>
      <c r="R29" s="154"/>
      <c r="S29" s="154"/>
      <c r="T29" s="154"/>
      <c r="U29" s="154"/>
      <c r="V29" s="154"/>
      <c r="W29" s="154"/>
    </row>
    <row r="30" spans="1:23">
      <c r="A30" s="151" t="s">
        <v>1276</v>
      </c>
      <c r="B30" s="151" t="s">
        <v>1270</v>
      </c>
      <c r="C30" s="152" t="s">
        <v>1277</v>
      </c>
      <c r="D30" s="152"/>
      <c r="E30" s="152"/>
      <c r="F30" s="152"/>
      <c r="G30" s="152"/>
      <c r="H30" s="154"/>
      <c r="I30" s="154"/>
      <c r="J30" s="154"/>
      <c r="K30" s="154"/>
      <c r="L30" s="154"/>
      <c r="M30" s="154"/>
      <c r="N30" s="154"/>
      <c r="O30" s="154"/>
      <c r="P30" s="154"/>
      <c r="Q30" s="154"/>
      <c r="R30" s="154"/>
      <c r="S30" s="154"/>
      <c r="T30" s="154"/>
      <c r="U30" s="154"/>
      <c r="V30" s="154"/>
      <c r="W30" s="154"/>
    </row>
    <row r="31" spans="1:23">
      <c r="A31" s="151" t="s">
        <v>1278</v>
      </c>
      <c r="B31" s="151" t="s">
        <v>1279</v>
      </c>
      <c r="C31" s="152" t="s">
        <v>1280</v>
      </c>
      <c r="D31" s="152" t="s">
        <v>1281</v>
      </c>
      <c r="E31" s="152" t="s">
        <v>1242</v>
      </c>
      <c r="F31" s="152" t="s">
        <v>1213</v>
      </c>
      <c r="G31" s="152" t="s">
        <v>1282</v>
      </c>
      <c r="H31" s="154"/>
      <c r="I31" s="154"/>
      <c r="J31" s="154"/>
      <c r="K31" s="154"/>
      <c r="L31" s="154"/>
      <c r="M31" s="154"/>
      <c r="N31" s="154"/>
      <c r="O31" s="154"/>
      <c r="P31" s="154"/>
      <c r="Q31" s="154"/>
      <c r="R31" s="154"/>
      <c r="S31" s="154"/>
      <c r="T31" s="154"/>
      <c r="U31" s="154"/>
      <c r="V31" s="154"/>
      <c r="W31" s="154" t="s">
        <v>1204</v>
      </c>
    </row>
    <row r="32" spans="1:23">
      <c r="A32" s="151" t="s">
        <v>1278</v>
      </c>
      <c r="B32" s="151" t="s">
        <v>1265</v>
      </c>
      <c r="C32" s="152" t="s">
        <v>1283</v>
      </c>
      <c r="D32" s="152" t="s">
        <v>1245</v>
      </c>
      <c r="E32" s="152" t="s">
        <v>1212</v>
      </c>
      <c r="F32" s="152" t="s">
        <v>1219</v>
      </c>
      <c r="G32" s="152" t="s">
        <v>1284</v>
      </c>
      <c r="H32" s="154"/>
      <c r="I32" s="154"/>
      <c r="J32" s="154"/>
      <c r="K32" s="154"/>
      <c r="L32" s="154"/>
      <c r="M32" s="154"/>
      <c r="N32" s="154"/>
      <c r="O32" s="154"/>
      <c r="P32" s="154"/>
      <c r="Q32" s="154"/>
      <c r="R32" s="154"/>
      <c r="S32" s="154"/>
      <c r="T32" s="154"/>
      <c r="U32" s="154"/>
      <c r="V32" s="154" t="s">
        <v>1204</v>
      </c>
      <c r="W32" s="154"/>
    </row>
    <row r="33" spans="1:23">
      <c r="A33" s="151" t="s">
        <v>1278</v>
      </c>
      <c r="B33" s="151" t="s">
        <v>1279</v>
      </c>
      <c r="C33" s="152" t="s">
        <v>1285</v>
      </c>
      <c r="D33" s="152"/>
      <c r="E33" s="152"/>
      <c r="F33" s="152"/>
      <c r="G33" s="152"/>
      <c r="H33" s="154"/>
      <c r="I33" s="154"/>
      <c r="J33" s="154"/>
      <c r="K33" s="154"/>
      <c r="L33" s="154"/>
      <c r="M33" s="154"/>
      <c r="N33" s="154"/>
      <c r="O33" s="154"/>
      <c r="P33" s="154"/>
      <c r="Q33" s="154"/>
      <c r="R33" s="154" t="s">
        <v>1204</v>
      </c>
      <c r="S33" s="154"/>
      <c r="T33" s="154"/>
      <c r="U33" s="154"/>
      <c r="V33" s="154"/>
      <c r="W33" s="154"/>
    </row>
    <row r="34" spans="1:23">
      <c r="A34" s="151" t="s">
        <v>1286</v>
      </c>
      <c r="B34" s="151" t="s">
        <v>1287</v>
      </c>
      <c r="C34" s="152" t="s">
        <v>1288</v>
      </c>
      <c r="D34" s="152" t="s">
        <v>1289</v>
      </c>
      <c r="E34" s="152" t="s">
        <v>1212</v>
      </c>
      <c r="F34" s="152" t="s">
        <v>1219</v>
      </c>
      <c r="G34" s="152" t="s">
        <v>1290</v>
      </c>
      <c r="H34" s="154"/>
      <c r="I34" s="154"/>
      <c r="J34" s="154"/>
      <c r="K34" s="154"/>
      <c r="L34" s="154"/>
      <c r="M34" s="154"/>
      <c r="N34" s="154"/>
      <c r="O34" s="154" t="s">
        <v>1204</v>
      </c>
      <c r="P34" s="154"/>
      <c r="Q34" s="154"/>
      <c r="R34" s="154"/>
      <c r="S34" s="154"/>
      <c r="T34" s="154"/>
      <c r="U34" s="154"/>
      <c r="V34" s="154"/>
      <c r="W34" s="154"/>
    </row>
    <row r="35" spans="1:23">
      <c r="A35" s="151" t="s">
        <v>1286</v>
      </c>
      <c r="B35" s="151" t="s">
        <v>1250</v>
      </c>
      <c r="C35" s="152" t="s">
        <v>1291</v>
      </c>
      <c r="D35" s="152" t="s">
        <v>1217</v>
      </c>
      <c r="E35" s="152" t="s">
        <v>1292</v>
      </c>
      <c r="F35" s="152" t="s">
        <v>1228</v>
      </c>
      <c r="G35" s="152" t="s">
        <v>1293</v>
      </c>
      <c r="H35" s="154"/>
      <c r="I35" s="154"/>
      <c r="J35" s="154"/>
      <c r="K35" s="154"/>
      <c r="L35" s="154"/>
      <c r="M35" s="154"/>
      <c r="N35" s="154"/>
      <c r="O35" s="154"/>
      <c r="P35" s="154"/>
      <c r="Q35" s="154"/>
      <c r="R35" s="154"/>
      <c r="S35" s="154" t="s">
        <v>1204</v>
      </c>
      <c r="T35" s="154"/>
      <c r="U35" s="154"/>
      <c r="V35" s="154"/>
      <c r="W35" s="154"/>
    </row>
    <row r="36" spans="1:23">
      <c r="A36" s="151" t="s">
        <v>1286</v>
      </c>
      <c r="B36" s="152" t="s">
        <v>1294</v>
      </c>
      <c r="C36" s="152" t="s">
        <v>1295</v>
      </c>
      <c r="D36" s="152" t="s">
        <v>1296</v>
      </c>
      <c r="E36" s="152" t="s">
        <v>1218</v>
      </c>
      <c r="F36" s="152"/>
      <c r="G36" s="152" t="s">
        <v>1297</v>
      </c>
      <c r="H36" s="154"/>
      <c r="I36" s="154"/>
      <c r="J36" s="154"/>
      <c r="K36" s="154"/>
      <c r="L36" s="154"/>
      <c r="M36" s="154"/>
      <c r="N36" s="154"/>
      <c r="O36" s="154"/>
      <c r="P36" s="154"/>
      <c r="Q36" s="154"/>
      <c r="R36" s="154"/>
      <c r="S36" s="154"/>
      <c r="T36" s="154"/>
      <c r="U36" s="154"/>
      <c r="V36" s="154"/>
      <c r="W36" s="154" t="s">
        <v>1204</v>
      </c>
    </row>
    <row r="37" spans="1:23">
      <c r="A37" s="151" t="s">
        <v>1286</v>
      </c>
      <c r="B37" s="152" t="s">
        <v>1231</v>
      </c>
      <c r="C37" s="152" t="s">
        <v>1298</v>
      </c>
      <c r="D37" s="152" t="s">
        <v>1252</v>
      </c>
      <c r="E37" s="152" t="s">
        <v>1238</v>
      </c>
      <c r="F37" s="152" t="s">
        <v>1228</v>
      </c>
      <c r="G37" s="152" t="s">
        <v>1299</v>
      </c>
      <c r="H37" s="154"/>
      <c r="I37" s="154"/>
      <c r="J37" s="154"/>
      <c r="K37" s="154"/>
      <c r="L37" s="154"/>
      <c r="M37" s="154"/>
      <c r="N37" s="154"/>
      <c r="O37" s="154"/>
      <c r="P37" s="154" t="s">
        <v>1204</v>
      </c>
      <c r="Q37" s="154"/>
      <c r="R37" s="154"/>
      <c r="S37" s="154"/>
      <c r="T37" s="154"/>
      <c r="U37" s="154"/>
      <c r="V37" s="154"/>
      <c r="W37" s="154"/>
    </row>
    <row r="38" spans="1:23">
      <c r="A38" s="151" t="s">
        <v>1286</v>
      </c>
      <c r="B38" s="152" t="s">
        <v>1300</v>
      </c>
      <c r="C38" s="152" t="s">
        <v>1301</v>
      </c>
      <c r="D38" s="152" t="s">
        <v>1302</v>
      </c>
      <c r="E38" s="152" t="s">
        <v>1242</v>
      </c>
      <c r="F38" s="152" t="s">
        <v>1213</v>
      </c>
      <c r="G38" s="152" t="s">
        <v>1303</v>
      </c>
      <c r="H38" s="154"/>
      <c r="I38" s="154"/>
      <c r="J38" s="154"/>
      <c r="K38" s="154"/>
      <c r="L38" s="154"/>
      <c r="M38" s="154"/>
      <c r="N38" s="154"/>
      <c r="O38" s="154"/>
      <c r="P38" s="154"/>
      <c r="Q38" s="154"/>
      <c r="R38" s="154"/>
      <c r="S38" s="154" t="s">
        <v>1204</v>
      </c>
      <c r="T38" s="154"/>
      <c r="U38" s="154"/>
      <c r="V38" s="154"/>
      <c r="W38" s="154"/>
    </row>
    <row r="39" spans="1:23">
      <c r="A39" s="151" t="s">
        <v>1286</v>
      </c>
      <c r="B39" s="152" t="s">
        <v>1304</v>
      </c>
      <c r="C39" s="152" t="s">
        <v>1305</v>
      </c>
      <c r="D39" s="152" t="s">
        <v>1306</v>
      </c>
      <c r="E39" s="152" t="s">
        <v>1307</v>
      </c>
      <c r="F39" s="152" t="s">
        <v>1228</v>
      </c>
      <c r="G39" s="152" t="s">
        <v>1308</v>
      </c>
      <c r="H39" s="154"/>
      <c r="I39" s="154"/>
      <c r="J39" s="154"/>
      <c r="K39" s="154"/>
      <c r="L39" s="154"/>
      <c r="M39" s="154"/>
      <c r="N39" s="154"/>
      <c r="O39" s="154"/>
      <c r="P39" s="154"/>
      <c r="Q39" s="154"/>
      <c r="R39" s="154"/>
      <c r="S39" s="154" t="s">
        <v>1204</v>
      </c>
      <c r="T39" s="154"/>
      <c r="U39" s="154"/>
      <c r="V39" s="154"/>
      <c r="W39" s="154"/>
    </row>
    <row r="40" spans="1:23">
      <c r="A40" s="151" t="s">
        <v>1286</v>
      </c>
      <c r="B40" s="152" t="s">
        <v>1250</v>
      </c>
      <c r="C40" s="152" t="s">
        <v>1309</v>
      </c>
      <c r="D40" s="152"/>
      <c r="E40" s="152"/>
      <c r="F40" s="152"/>
      <c r="G40" s="152"/>
      <c r="H40" s="154"/>
      <c r="I40" s="154"/>
      <c r="J40" s="154"/>
      <c r="K40" s="154"/>
      <c r="L40" s="154"/>
      <c r="M40" s="154"/>
      <c r="N40" s="154"/>
      <c r="O40" s="154"/>
      <c r="P40" s="154" t="s">
        <v>1204</v>
      </c>
      <c r="Q40" s="154"/>
      <c r="R40" s="154"/>
      <c r="S40" s="154"/>
      <c r="T40" s="154"/>
      <c r="U40" s="154"/>
      <c r="V40" s="154"/>
      <c r="W40" s="154"/>
    </row>
    <row r="41" spans="1:23">
      <c r="A41" s="151" t="s">
        <v>1286</v>
      </c>
      <c r="B41" s="152" t="s">
        <v>1215</v>
      </c>
      <c r="C41" s="152" t="s">
        <v>1310</v>
      </c>
      <c r="D41" s="152"/>
      <c r="E41" s="152"/>
      <c r="F41" s="152"/>
      <c r="G41" s="152"/>
      <c r="H41" s="154"/>
      <c r="I41" s="154"/>
      <c r="J41" s="154"/>
      <c r="K41" s="154"/>
      <c r="L41" s="154"/>
      <c r="M41" s="154"/>
      <c r="N41" s="154"/>
      <c r="O41" s="154"/>
      <c r="P41" s="154"/>
      <c r="Q41" s="154"/>
      <c r="R41" s="154"/>
      <c r="S41" s="154" t="s">
        <v>1204</v>
      </c>
      <c r="T41" s="154"/>
      <c r="U41" s="154"/>
      <c r="V41" s="154"/>
      <c r="W41" s="154"/>
    </row>
    <row r="42" spans="1:23">
      <c r="A42" s="156" t="s">
        <v>1311</v>
      </c>
      <c r="B42" s="157" t="s">
        <v>1312</v>
      </c>
      <c r="C42" s="157" t="s">
        <v>1313</v>
      </c>
      <c r="D42" s="157" t="s">
        <v>1314</v>
      </c>
      <c r="E42" s="157" t="s">
        <v>1218</v>
      </c>
      <c r="F42" s="157" t="s">
        <v>1213</v>
      </c>
      <c r="G42" s="157" t="s">
        <v>1315</v>
      </c>
      <c r="H42" s="154"/>
      <c r="I42" s="154"/>
      <c r="J42" s="154"/>
      <c r="K42" s="154"/>
      <c r="L42" s="154"/>
      <c r="M42" s="154"/>
      <c r="N42" s="154"/>
      <c r="O42" s="154"/>
      <c r="P42" s="154" t="s">
        <v>1204</v>
      </c>
      <c r="Q42" s="154"/>
      <c r="R42" s="154"/>
      <c r="S42" s="154"/>
      <c r="T42" s="154"/>
      <c r="U42" s="154"/>
      <c r="V42" s="154"/>
      <c r="W42" s="154"/>
    </row>
    <row r="43" spans="1:23">
      <c r="A43" s="156" t="s">
        <v>1311</v>
      </c>
      <c r="B43" s="157" t="s">
        <v>1312</v>
      </c>
      <c r="C43" s="157" t="s">
        <v>1316</v>
      </c>
      <c r="D43" s="157" t="s">
        <v>1317</v>
      </c>
      <c r="E43" s="157" t="s">
        <v>1218</v>
      </c>
      <c r="F43" s="157" t="s">
        <v>1213</v>
      </c>
      <c r="G43" s="157" t="s">
        <v>1315</v>
      </c>
      <c r="H43" s="154"/>
      <c r="I43" s="154"/>
      <c r="J43" s="154"/>
      <c r="K43" s="154"/>
      <c r="L43" s="154"/>
      <c r="M43" s="154"/>
      <c r="N43" s="154"/>
      <c r="O43" s="154"/>
      <c r="P43" s="154" t="s">
        <v>1318</v>
      </c>
      <c r="Q43" s="154"/>
      <c r="R43" s="154"/>
      <c r="S43" s="154"/>
      <c r="T43" s="154"/>
      <c r="U43" s="154"/>
      <c r="V43" s="154"/>
      <c r="W43" s="154"/>
    </row>
    <row r="44" spans="1:23">
      <c r="A44" s="151" t="s">
        <v>1319</v>
      </c>
      <c r="B44" s="152" t="s">
        <v>1320</v>
      </c>
      <c r="C44" s="152" t="s">
        <v>1321</v>
      </c>
      <c r="D44" s="152" t="s">
        <v>1296</v>
      </c>
      <c r="E44" s="152" t="s">
        <v>1212</v>
      </c>
      <c r="F44" s="152" t="s">
        <v>1213</v>
      </c>
      <c r="G44" s="152" t="s">
        <v>1322</v>
      </c>
      <c r="H44" s="154"/>
      <c r="I44" s="154"/>
      <c r="J44" s="154"/>
      <c r="K44" s="154"/>
      <c r="L44" s="154"/>
      <c r="M44" s="154"/>
      <c r="N44" s="154"/>
      <c r="O44" s="154"/>
      <c r="P44" s="154"/>
      <c r="Q44" s="154"/>
      <c r="R44" s="154" t="s">
        <v>1323</v>
      </c>
      <c r="S44" s="154"/>
      <c r="T44" s="154"/>
      <c r="U44" s="154"/>
      <c r="V44" s="154"/>
      <c r="W44" s="154"/>
    </row>
    <row r="45" spans="1:23">
      <c r="A45" s="151" t="s">
        <v>1319</v>
      </c>
      <c r="B45" s="152" t="s">
        <v>1324</v>
      </c>
      <c r="C45" s="152" t="s">
        <v>1325</v>
      </c>
      <c r="D45" s="152" t="s">
        <v>1302</v>
      </c>
      <c r="E45" s="152" t="s">
        <v>1238</v>
      </c>
      <c r="F45" s="152" t="s">
        <v>1228</v>
      </c>
      <c r="G45" s="152" t="s">
        <v>1326</v>
      </c>
      <c r="H45" s="158"/>
      <c r="I45" s="154"/>
      <c r="J45" s="154"/>
      <c r="K45" s="154"/>
      <c r="L45" s="154"/>
      <c r="M45" s="154"/>
      <c r="N45" s="154"/>
      <c r="O45" s="154"/>
      <c r="P45" s="154"/>
      <c r="Q45" s="154"/>
      <c r="R45" s="154"/>
      <c r="S45" s="154"/>
      <c r="T45" s="154"/>
      <c r="U45" s="154"/>
      <c r="V45" s="154"/>
      <c r="W45" s="154" t="s">
        <v>1204</v>
      </c>
    </row>
    <row r="46" spans="1:23">
      <c r="A46" s="151" t="s">
        <v>1319</v>
      </c>
      <c r="B46" s="152" t="s">
        <v>1320</v>
      </c>
      <c r="C46" s="152" t="s">
        <v>1327</v>
      </c>
      <c r="D46" s="152"/>
      <c r="E46" s="152"/>
      <c r="F46" s="152"/>
      <c r="G46" s="152"/>
      <c r="H46" s="154"/>
      <c r="I46" s="154"/>
      <c r="J46" s="154"/>
      <c r="K46" s="154"/>
      <c r="L46" s="154"/>
      <c r="M46" s="154"/>
      <c r="N46" s="154" t="s">
        <v>1204</v>
      </c>
      <c r="O46" s="154"/>
      <c r="P46" s="154"/>
      <c r="Q46" s="154"/>
      <c r="R46" s="154"/>
      <c r="S46" s="154"/>
      <c r="T46" s="154"/>
      <c r="U46" s="154"/>
      <c r="V46" s="154"/>
      <c r="W46" s="154"/>
    </row>
    <row r="47" spans="1:23">
      <c r="A47" s="151" t="s">
        <v>1328</v>
      </c>
      <c r="B47" s="152" t="s">
        <v>1329</v>
      </c>
      <c r="C47" s="152" t="s">
        <v>1330</v>
      </c>
      <c r="D47" s="152"/>
      <c r="E47" s="152"/>
      <c r="F47" s="152"/>
      <c r="G47" s="152"/>
      <c r="H47" s="154"/>
      <c r="I47" s="154"/>
      <c r="J47" s="154"/>
      <c r="K47" s="154"/>
      <c r="L47" s="154"/>
      <c r="M47" s="154"/>
      <c r="N47" s="154"/>
      <c r="O47" s="154"/>
      <c r="P47" s="154"/>
      <c r="Q47" s="154"/>
      <c r="R47" s="154"/>
      <c r="S47" s="154"/>
      <c r="T47" s="154" t="s">
        <v>1204</v>
      </c>
      <c r="U47" s="154"/>
      <c r="V47" s="154"/>
      <c r="W47" s="154"/>
    </row>
    <row r="48" spans="1:23">
      <c r="A48" s="151" t="s">
        <v>1331</v>
      </c>
      <c r="B48" s="152" t="s">
        <v>1320</v>
      </c>
      <c r="C48" s="152" t="s">
        <v>1332</v>
      </c>
      <c r="D48" s="152" t="s">
        <v>1333</v>
      </c>
      <c r="E48" s="152" t="s">
        <v>1212</v>
      </c>
      <c r="F48" s="152" t="s">
        <v>1228</v>
      </c>
      <c r="G48" s="152" t="s">
        <v>1334</v>
      </c>
      <c r="H48" s="154"/>
      <c r="I48" s="154"/>
      <c r="J48" s="154"/>
      <c r="K48" s="154"/>
      <c r="L48" s="154"/>
      <c r="M48" s="154"/>
      <c r="N48" s="154" t="s">
        <v>1204</v>
      </c>
      <c r="O48" s="154"/>
      <c r="P48" s="154"/>
      <c r="Q48" s="154"/>
      <c r="R48" s="154"/>
      <c r="S48" s="154"/>
      <c r="T48" s="154"/>
      <c r="U48" s="154"/>
      <c r="V48" s="154"/>
      <c r="W48" s="154"/>
    </row>
    <row r="49" spans="1:23">
      <c r="A49" s="151" t="s">
        <v>1331</v>
      </c>
      <c r="B49" s="152" t="s">
        <v>1335</v>
      </c>
      <c r="C49" s="152" t="s">
        <v>1336</v>
      </c>
      <c r="D49" s="152"/>
      <c r="E49" s="152"/>
      <c r="F49" s="152"/>
      <c r="G49" s="152"/>
      <c r="H49" s="154"/>
      <c r="I49" s="154"/>
      <c r="J49" s="154"/>
      <c r="K49" s="154"/>
      <c r="L49" s="154"/>
      <c r="M49" s="154"/>
      <c r="N49" s="154"/>
      <c r="O49" s="154"/>
      <c r="P49" s="154"/>
      <c r="Q49" s="154"/>
      <c r="R49" s="154"/>
      <c r="S49" s="154"/>
      <c r="T49" s="154"/>
      <c r="U49" s="154"/>
      <c r="V49" s="154"/>
      <c r="W49" s="154" t="s">
        <v>1204</v>
      </c>
    </row>
    <row r="50" spans="1:23">
      <c r="A50" s="151" t="s">
        <v>1331</v>
      </c>
      <c r="B50" s="152" t="s">
        <v>1337</v>
      </c>
      <c r="C50" s="152" t="s">
        <v>1338</v>
      </c>
      <c r="D50" s="152"/>
      <c r="E50" s="152"/>
      <c r="F50" s="152"/>
      <c r="G50" s="152"/>
      <c r="H50" s="154"/>
      <c r="I50" s="154"/>
      <c r="J50" s="154"/>
      <c r="K50" s="154"/>
      <c r="L50" s="154"/>
      <c r="M50" s="154"/>
      <c r="N50" s="154"/>
      <c r="O50" s="154" t="s">
        <v>1204</v>
      </c>
      <c r="P50" s="154"/>
      <c r="Q50" s="154"/>
      <c r="R50" s="154"/>
      <c r="S50" s="154"/>
      <c r="T50" s="154"/>
      <c r="U50" s="154"/>
      <c r="V50" s="154"/>
      <c r="W50" s="154"/>
    </row>
    <row r="51" spans="1:23">
      <c r="A51" s="151" t="s">
        <v>1331</v>
      </c>
      <c r="B51" s="152" t="s">
        <v>1287</v>
      </c>
      <c r="C51" s="152" t="s">
        <v>1339</v>
      </c>
      <c r="D51" s="152"/>
      <c r="E51" s="152"/>
      <c r="F51" s="152"/>
      <c r="G51" s="152"/>
      <c r="H51" s="154"/>
      <c r="I51" s="154"/>
      <c r="J51" s="154"/>
      <c r="K51" s="154"/>
      <c r="L51" s="154"/>
      <c r="M51" s="154"/>
      <c r="N51" s="154"/>
      <c r="O51" s="154"/>
      <c r="P51" s="154"/>
      <c r="Q51" s="154"/>
      <c r="R51" s="154"/>
      <c r="S51" s="154" t="s">
        <v>1204</v>
      </c>
      <c r="T51" s="154"/>
      <c r="U51" s="154"/>
      <c r="V51" s="154"/>
      <c r="W51" s="154"/>
    </row>
    <row r="52" spans="1:23">
      <c r="A52" s="151" t="s">
        <v>1331</v>
      </c>
      <c r="B52" s="152" t="s">
        <v>1304</v>
      </c>
      <c r="C52" s="152" t="s">
        <v>1340</v>
      </c>
      <c r="D52" s="152"/>
      <c r="E52" s="152"/>
      <c r="F52" s="152"/>
      <c r="G52" s="152"/>
      <c r="H52" s="154"/>
      <c r="I52" s="154"/>
      <c r="J52" s="154"/>
      <c r="K52" s="154"/>
      <c r="L52" s="154"/>
      <c r="M52" s="154"/>
      <c r="N52" s="154"/>
      <c r="O52" s="154" t="s">
        <v>1204</v>
      </c>
      <c r="P52" s="154"/>
      <c r="Q52" s="154"/>
      <c r="R52" s="154"/>
      <c r="S52" s="154"/>
      <c r="T52" s="154"/>
      <c r="U52" s="154"/>
      <c r="V52" s="154"/>
      <c r="W52" s="154"/>
    </row>
    <row r="53" spans="1:23">
      <c r="A53" s="151" t="s">
        <v>1341</v>
      </c>
      <c r="B53" s="151" t="s">
        <v>1342</v>
      </c>
      <c r="C53" s="152" t="s">
        <v>1343</v>
      </c>
      <c r="D53" s="152" t="s">
        <v>1314</v>
      </c>
      <c r="E53" s="152" t="s">
        <v>1307</v>
      </c>
      <c r="F53" s="152" t="s">
        <v>1228</v>
      </c>
      <c r="G53" s="152" t="s">
        <v>1344</v>
      </c>
      <c r="H53" s="154"/>
      <c r="I53" s="154"/>
      <c r="J53" s="154"/>
      <c r="K53" s="154"/>
      <c r="L53" s="154"/>
      <c r="M53" s="154"/>
      <c r="N53" s="154"/>
      <c r="O53" s="154"/>
      <c r="P53" s="154"/>
      <c r="Q53" s="154"/>
      <c r="R53" s="154" t="s">
        <v>1204</v>
      </c>
      <c r="S53" s="154"/>
      <c r="T53" s="154"/>
      <c r="U53" s="154"/>
      <c r="V53" s="154"/>
      <c r="W53" s="154"/>
    </row>
    <row r="54" spans="1:23">
      <c r="A54" s="151" t="s">
        <v>1345</v>
      </c>
      <c r="B54" s="151" t="s">
        <v>1231</v>
      </c>
      <c r="C54" s="152" t="s">
        <v>1346</v>
      </c>
      <c r="D54" s="152" t="s">
        <v>1289</v>
      </c>
      <c r="E54" s="152" t="s">
        <v>1238</v>
      </c>
      <c r="F54" s="152" t="s">
        <v>1228</v>
      </c>
      <c r="G54" s="152" t="s">
        <v>1347</v>
      </c>
      <c r="H54" s="154"/>
      <c r="I54" s="154"/>
      <c r="J54" s="154"/>
      <c r="K54" s="154"/>
      <c r="L54" s="154"/>
      <c r="M54" s="154"/>
      <c r="N54" s="154"/>
      <c r="O54" s="154"/>
      <c r="P54" s="154"/>
      <c r="Q54" s="154"/>
      <c r="R54" s="154" t="s">
        <v>1204</v>
      </c>
      <c r="S54" s="154"/>
      <c r="T54" s="154"/>
      <c r="U54" s="154"/>
      <c r="V54" s="154"/>
      <c r="W54" s="154"/>
    </row>
    <row r="55" spans="1:23">
      <c r="A55" s="151" t="s">
        <v>1345</v>
      </c>
      <c r="B55" s="152" t="s">
        <v>1320</v>
      </c>
      <c r="C55" s="152" t="s">
        <v>1348</v>
      </c>
      <c r="D55" s="152"/>
      <c r="E55" s="152"/>
      <c r="F55" s="152"/>
      <c r="G55" s="152"/>
      <c r="H55" s="154"/>
      <c r="I55" s="154"/>
      <c r="J55" s="154"/>
      <c r="K55" s="154"/>
      <c r="L55" s="154"/>
      <c r="M55" s="154"/>
      <c r="N55" s="154"/>
      <c r="O55" s="154"/>
      <c r="P55" s="154"/>
      <c r="Q55" s="154"/>
      <c r="R55" s="154" t="s">
        <v>1204</v>
      </c>
      <c r="S55" s="154"/>
      <c r="T55" s="154"/>
      <c r="U55" s="154"/>
      <c r="V55" s="154"/>
      <c r="W55" s="154"/>
    </row>
    <row r="56" spans="1:23">
      <c r="A56" s="151" t="s">
        <v>1345</v>
      </c>
      <c r="B56" s="152" t="s">
        <v>1231</v>
      </c>
      <c r="C56" s="152" t="s">
        <v>1346</v>
      </c>
      <c r="D56" s="152"/>
      <c r="E56" s="152"/>
      <c r="F56" s="152"/>
      <c r="G56" s="152"/>
      <c r="H56" s="154"/>
      <c r="I56" s="154"/>
      <c r="J56" s="154"/>
      <c r="K56" s="154"/>
      <c r="L56" s="154"/>
      <c r="M56" s="154"/>
      <c r="N56" s="154"/>
      <c r="O56" s="154"/>
      <c r="P56" s="154"/>
      <c r="Q56" s="154"/>
      <c r="R56" s="154" t="s">
        <v>1204</v>
      </c>
      <c r="S56" s="154"/>
      <c r="T56" s="154"/>
      <c r="U56" s="154"/>
      <c r="V56" s="154"/>
      <c r="W56" s="154"/>
    </row>
    <row r="57" spans="1:23">
      <c r="A57" s="151" t="s">
        <v>1349</v>
      </c>
      <c r="B57" s="152" t="s">
        <v>1350</v>
      </c>
      <c r="C57" s="152" t="s">
        <v>1351</v>
      </c>
      <c r="D57" s="152" t="s">
        <v>1352</v>
      </c>
      <c r="E57" s="152" t="s">
        <v>1212</v>
      </c>
      <c r="F57" s="152" t="s">
        <v>1228</v>
      </c>
      <c r="G57" s="152" t="s">
        <v>1353</v>
      </c>
      <c r="H57" s="154"/>
      <c r="I57" s="154" t="s">
        <v>1204</v>
      </c>
      <c r="J57" s="154"/>
      <c r="K57" s="154"/>
      <c r="L57" s="154"/>
      <c r="M57" s="154"/>
      <c r="N57" s="154"/>
      <c r="O57" s="154"/>
      <c r="P57" s="154"/>
      <c r="Q57" s="154"/>
      <c r="R57" s="154"/>
      <c r="S57" s="154"/>
      <c r="T57" s="154"/>
      <c r="U57" s="154"/>
      <c r="V57" s="154"/>
      <c r="W57" s="154"/>
    </row>
    <row r="58" spans="1:23">
      <c r="A58" s="151" t="s">
        <v>1349</v>
      </c>
      <c r="B58" s="152" t="s">
        <v>1320</v>
      </c>
      <c r="C58" s="152" t="s">
        <v>1354</v>
      </c>
      <c r="D58" s="152" t="s">
        <v>1256</v>
      </c>
      <c r="E58" s="152" t="s">
        <v>1218</v>
      </c>
      <c r="F58" s="152" t="s">
        <v>1219</v>
      </c>
      <c r="G58" s="152" t="s">
        <v>1355</v>
      </c>
      <c r="H58" s="154"/>
      <c r="I58" s="154"/>
      <c r="J58" s="154"/>
      <c r="K58" s="154"/>
      <c r="L58" s="154"/>
      <c r="M58" s="154"/>
      <c r="N58" s="154"/>
      <c r="O58" s="154"/>
      <c r="P58" s="154"/>
      <c r="Q58" s="154"/>
      <c r="R58" s="154"/>
      <c r="S58" s="154"/>
      <c r="T58" s="154"/>
      <c r="U58" s="154"/>
      <c r="V58" s="154"/>
      <c r="W58" s="154" t="s">
        <v>1204</v>
      </c>
    </row>
    <row r="59" spans="1:23">
      <c r="A59" s="151" t="s">
        <v>1349</v>
      </c>
      <c r="B59" s="152" t="s">
        <v>1356</v>
      </c>
      <c r="C59" s="152" t="s">
        <v>1357</v>
      </c>
      <c r="D59" s="152"/>
      <c r="E59" s="152"/>
      <c r="F59" s="152"/>
      <c r="G59" s="152"/>
      <c r="H59" s="154"/>
      <c r="I59" s="154"/>
      <c r="J59" s="154"/>
      <c r="K59" s="154"/>
      <c r="L59" s="154"/>
      <c r="M59" s="154"/>
      <c r="N59" s="154"/>
      <c r="O59" s="154"/>
      <c r="P59" s="154"/>
      <c r="Q59" s="154"/>
      <c r="R59" s="154"/>
      <c r="S59" s="154"/>
      <c r="T59" s="154"/>
      <c r="U59" s="154"/>
      <c r="V59" s="154"/>
      <c r="W59" s="154" t="s">
        <v>1204</v>
      </c>
    </row>
    <row r="60" spans="1:23">
      <c r="A60" s="151" t="s">
        <v>1358</v>
      </c>
      <c r="B60" s="152" t="s">
        <v>1350</v>
      </c>
      <c r="C60" s="152" t="s">
        <v>1359</v>
      </c>
      <c r="D60" s="152"/>
      <c r="E60" s="152"/>
      <c r="F60" s="152"/>
      <c r="G60" s="152"/>
      <c r="H60" s="154" t="s">
        <v>1204</v>
      </c>
      <c r="I60" s="154"/>
      <c r="J60" s="154"/>
      <c r="K60" s="154"/>
      <c r="L60" s="154"/>
      <c r="M60" s="154"/>
      <c r="N60" s="154"/>
      <c r="O60" s="154"/>
      <c r="P60" s="154"/>
      <c r="Q60" s="154"/>
      <c r="R60" s="154"/>
      <c r="S60" s="154"/>
      <c r="T60" s="154"/>
      <c r="U60" s="154"/>
      <c r="V60" s="154"/>
      <c r="W60" s="154"/>
    </row>
    <row r="61" spans="1:23">
      <c r="A61" s="151" t="s">
        <v>1360</v>
      </c>
      <c r="B61" s="152" t="s">
        <v>1250</v>
      </c>
      <c r="C61" s="152" t="s">
        <v>1361</v>
      </c>
      <c r="D61" s="152" t="s">
        <v>1296</v>
      </c>
      <c r="E61" s="152" t="s">
        <v>1307</v>
      </c>
      <c r="F61" s="152" t="s">
        <v>1228</v>
      </c>
      <c r="G61" s="152" t="s">
        <v>1362</v>
      </c>
      <c r="H61" s="154"/>
      <c r="I61" s="154"/>
      <c r="J61" s="154"/>
      <c r="K61" s="154"/>
      <c r="L61" s="154"/>
      <c r="M61" s="154"/>
      <c r="N61" s="154" t="s">
        <v>1204</v>
      </c>
      <c r="O61" s="154"/>
      <c r="P61" s="154"/>
      <c r="Q61" s="154"/>
      <c r="R61" s="154"/>
      <c r="S61" s="154"/>
      <c r="T61" s="154"/>
      <c r="U61" s="154"/>
      <c r="V61" s="154"/>
      <c r="W61" s="154"/>
    </row>
    <row r="62" spans="1:23">
      <c r="A62" s="151" t="s">
        <v>1360</v>
      </c>
      <c r="B62" s="152" t="s">
        <v>1363</v>
      </c>
      <c r="C62" s="152" t="s">
        <v>1364</v>
      </c>
      <c r="D62" s="152" t="s">
        <v>1365</v>
      </c>
      <c r="E62" s="152" t="s">
        <v>1366</v>
      </c>
      <c r="F62" s="152" t="s">
        <v>1228</v>
      </c>
      <c r="G62" s="152" t="s">
        <v>1367</v>
      </c>
      <c r="H62" s="154"/>
      <c r="I62" s="154"/>
      <c r="J62" s="154"/>
      <c r="K62" s="154"/>
      <c r="L62" s="154"/>
      <c r="M62" s="154"/>
      <c r="N62" s="154" t="s">
        <v>1204</v>
      </c>
      <c r="O62" s="154"/>
      <c r="P62" s="154"/>
      <c r="Q62" s="154"/>
      <c r="R62" s="154"/>
      <c r="S62" s="154"/>
      <c r="T62" s="154"/>
      <c r="U62" s="154"/>
      <c r="V62" s="154"/>
      <c r="W62" s="154"/>
    </row>
    <row r="63" spans="1:23">
      <c r="A63" s="151" t="s">
        <v>1360</v>
      </c>
      <c r="B63" s="152" t="s">
        <v>1335</v>
      </c>
      <c r="C63" s="152" t="s">
        <v>1368</v>
      </c>
      <c r="D63" s="152" t="s">
        <v>1369</v>
      </c>
      <c r="E63" s="152" t="s">
        <v>1218</v>
      </c>
      <c r="F63" s="152" t="s">
        <v>1219</v>
      </c>
      <c r="G63" s="152" t="s">
        <v>1370</v>
      </c>
      <c r="H63" s="154"/>
      <c r="I63" s="154"/>
      <c r="J63" s="154"/>
      <c r="K63" s="154"/>
      <c r="L63" s="154"/>
      <c r="M63" s="154"/>
      <c r="N63" s="154"/>
      <c r="O63" s="154"/>
      <c r="P63" s="154"/>
      <c r="Q63" s="154"/>
      <c r="R63" s="154"/>
      <c r="S63" s="154"/>
      <c r="T63" s="154"/>
      <c r="U63" s="154"/>
      <c r="V63" s="154"/>
      <c r="W63" s="154"/>
    </row>
    <row r="64" spans="1:23">
      <c r="A64" s="151" t="s">
        <v>1360</v>
      </c>
      <c r="B64" s="152" t="s">
        <v>1371</v>
      </c>
      <c r="C64" s="152" t="s">
        <v>1372</v>
      </c>
      <c r="D64" s="152"/>
      <c r="E64" s="152"/>
      <c r="F64" s="152"/>
      <c r="G64" s="152"/>
      <c r="H64" s="154"/>
      <c r="I64" s="154"/>
      <c r="J64" s="154"/>
      <c r="K64" s="154"/>
      <c r="L64" s="154"/>
      <c r="M64" s="154"/>
      <c r="N64" s="154"/>
      <c r="O64" s="154"/>
      <c r="P64" s="154"/>
      <c r="Q64" s="154"/>
      <c r="R64" s="154"/>
      <c r="S64" s="154"/>
      <c r="T64" s="154"/>
      <c r="U64" s="154"/>
      <c r="V64" s="154"/>
      <c r="W64" s="154"/>
    </row>
    <row r="65" spans="1:23">
      <c r="A65" s="151" t="s">
        <v>1373</v>
      </c>
      <c r="B65" s="152" t="s">
        <v>1371</v>
      </c>
      <c r="C65" s="152" t="s">
        <v>1374</v>
      </c>
      <c r="D65" s="152"/>
      <c r="E65" s="152"/>
      <c r="F65" s="152"/>
      <c r="G65" s="152"/>
      <c r="H65" s="154"/>
      <c r="I65" s="154"/>
      <c r="J65" s="154"/>
      <c r="K65" s="154"/>
      <c r="L65" s="154"/>
      <c r="M65" s="154"/>
      <c r="N65" s="154"/>
      <c r="O65" s="154"/>
      <c r="P65" s="154" t="s">
        <v>1204</v>
      </c>
      <c r="Q65" s="154"/>
      <c r="R65" s="154"/>
      <c r="S65" s="154"/>
      <c r="T65" s="154"/>
      <c r="U65" s="154"/>
      <c r="V65" s="154"/>
      <c r="W65" s="154"/>
    </row>
    <row r="66" spans="1:23">
      <c r="A66" s="151" t="s">
        <v>1375</v>
      </c>
      <c r="B66" s="152" t="s">
        <v>1376</v>
      </c>
      <c r="C66" s="152" t="s">
        <v>1377</v>
      </c>
      <c r="D66" s="152"/>
      <c r="E66" s="152"/>
      <c r="F66" s="152"/>
      <c r="G66" s="152"/>
      <c r="H66" s="154"/>
      <c r="I66" s="154"/>
      <c r="J66" s="154"/>
      <c r="K66" s="154"/>
      <c r="L66" s="154"/>
      <c r="M66" s="154"/>
      <c r="N66" s="154"/>
      <c r="O66" s="154" t="s">
        <v>1204</v>
      </c>
      <c r="P66" s="154"/>
      <c r="Q66" s="154"/>
      <c r="R66" s="154"/>
      <c r="S66" s="154"/>
      <c r="T66" s="154"/>
      <c r="U66" s="154"/>
      <c r="V66" s="154"/>
      <c r="W66" s="154"/>
    </row>
    <row r="67" spans="1:23">
      <c r="A67" s="151" t="s">
        <v>1378</v>
      </c>
      <c r="B67" s="152" t="s">
        <v>1270</v>
      </c>
      <c r="C67" s="152" t="s">
        <v>1379</v>
      </c>
      <c r="D67" s="152" t="s">
        <v>1296</v>
      </c>
      <c r="E67" s="152" t="s">
        <v>1307</v>
      </c>
      <c r="F67" s="152" t="s">
        <v>1228</v>
      </c>
      <c r="G67" s="152" t="s">
        <v>1380</v>
      </c>
      <c r="H67" s="154"/>
      <c r="I67" s="154"/>
      <c r="J67" s="154"/>
      <c r="K67" s="154"/>
      <c r="L67" s="154"/>
      <c r="M67" s="154"/>
      <c r="N67" s="154"/>
      <c r="O67" s="154"/>
      <c r="P67" s="154"/>
      <c r="Q67" s="154"/>
      <c r="R67" s="154"/>
      <c r="S67" s="154"/>
      <c r="T67" s="154" t="s">
        <v>1204</v>
      </c>
      <c r="U67" s="154"/>
      <c r="V67" s="154"/>
      <c r="W67" s="154"/>
    </row>
    <row r="68" spans="1:23">
      <c r="A68" s="151" t="s">
        <v>1381</v>
      </c>
      <c r="B68" s="152" t="s">
        <v>1342</v>
      </c>
      <c r="C68" s="152" t="s">
        <v>1382</v>
      </c>
      <c r="D68" s="152" t="s">
        <v>1306</v>
      </c>
      <c r="E68" s="152" t="s">
        <v>1307</v>
      </c>
      <c r="F68" s="152" t="s">
        <v>1228</v>
      </c>
      <c r="G68" s="152" t="s">
        <v>1383</v>
      </c>
      <c r="H68" s="154"/>
      <c r="I68" s="154"/>
      <c r="J68" s="154"/>
      <c r="K68" s="154"/>
      <c r="L68" s="154"/>
      <c r="M68" s="154"/>
      <c r="N68" s="154"/>
      <c r="O68" s="154"/>
      <c r="P68" s="154"/>
      <c r="Q68" s="154"/>
      <c r="R68" s="154"/>
      <c r="S68" s="154"/>
      <c r="T68" s="154"/>
      <c r="U68" s="154"/>
      <c r="V68" s="154" t="s">
        <v>1318</v>
      </c>
      <c r="W68" s="154"/>
    </row>
    <row r="69" spans="1:23">
      <c r="A69" s="151" t="s">
        <v>1381</v>
      </c>
      <c r="B69" s="152" t="s">
        <v>1363</v>
      </c>
      <c r="C69" s="152" t="s">
        <v>1384</v>
      </c>
      <c r="D69" s="152"/>
      <c r="E69" s="152"/>
      <c r="F69" s="152"/>
      <c r="G69" s="152"/>
      <c r="H69" s="154"/>
      <c r="I69" s="154"/>
      <c r="J69" s="154"/>
      <c r="K69" s="154"/>
      <c r="L69" s="154"/>
      <c r="M69" s="154"/>
      <c r="N69" s="154"/>
      <c r="O69" s="154"/>
      <c r="P69" s="154"/>
      <c r="Q69" s="154"/>
      <c r="R69" s="154"/>
      <c r="S69" s="154"/>
      <c r="T69" s="154"/>
      <c r="U69" s="154"/>
      <c r="V69" s="154"/>
      <c r="W69" s="154" t="s">
        <v>1204</v>
      </c>
    </row>
    <row r="70" spans="1:23">
      <c r="A70" s="151" t="s">
        <v>1381</v>
      </c>
      <c r="B70" s="152" t="s">
        <v>1356</v>
      </c>
      <c r="C70" s="152" t="s">
        <v>1385</v>
      </c>
      <c r="D70" s="152"/>
      <c r="E70" s="152"/>
      <c r="F70" s="152"/>
      <c r="G70" s="152"/>
      <c r="H70" s="154" t="s">
        <v>1204</v>
      </c>
      <c r="I70" s="154"/>
      <c r="J70" s="154"/>
      <c r="K70" s="154"/>
      <c r="L70" s="154"/>
      <c r="M70" s="154"/>
      <c r="N70" s="154"/>
      <c r="O70" s="154"/>
      <c r="P70" s="154"/>
      <c r="Q70" s="154"/>
      <c r="R70" s="154"/>
      <c r="S70" s="154"/>
      <c r="T70" s="154"/>
      <c r="U70" s="154"/>
      <c r="V70" s="154"/>
      <c r="W70" s="154"/>
    </row>
    <row r="71" spans="1:23">
      <c r="A71" s="151" t="s">
        <v>1381</v>
      </c>
      <c r="B71" s="152" t="s">
        <v>1259</v>
      </c>
      <c r="C71" s="152" t="s">
        <v>1386</v>
      </c>
      <c r="D71" s="152"/>
      <c r="E71" s="152"/>
      <c r="F71" s="152"/>
      <c r="G71" s="152"/>
      <c r="H71" s="154"/>
      <c r="I71" s="154"/>
      <c r="J71" s="154"/>
      <c r="K71" s="154"/>
      <c r="L71" s="154"/>
      <c r="M71" s="154"/>
      <c r="N71" s="154"/>
      <c r="O71" s="154"/>
      <c r="P71" s="154"/>
      <c r="Q71" s="154" t="s">
        <v>1204</v>
      </c>
      <c r="R71" s="154"/>
      <c r="S71" s="154"/>
      <c r="T71" s="154"/>
      <c r="U71" s="154"/>
      <c r="V71" s="154"/>
      <c r="W71" s="154"/>
    </row>
    <row r="72" spans="1:23">
      <c r="A72" s="151" t="s">
        <v>1387</v>
      </c>
      <c r="B72" s="152" t="s">
        <v>1388</v>
      </c>
      <c r="C72" s="152" t="s">
        <v>1389</v>
      </c>
      <c r="D72" s="152" t="s">
        <v>1390</v>
      </c>
      <c r="E72" s="152" t="s">
        <v>1292</v>
      </c>
      <c r="F72" s="152" t="s">
        <v>1228</v>
      </c>
      <c r="G72" s="152" t="s">
        <v>1391</v>
      </c>
      <c r="H72" s="154"/>
      <c r="I72" s="154"/>
      <c r="J72" s="154"/>
      <c r="K72" s="154"/>
      <c r="L72" s="154"/>
      <c r="M72" s="154"/>
      <c r="N72" s="154"/>
      <c r="O72" s="154"/>
      <c r="P72" s="154"/>
      <c r="Q72" s="154"/>
      <c r="R72" s="154"/>
      <c r="S72" s="154"/>
      <c r="T72" s="154"/>
      <c r="U72" s="154"/>
      <c r="V72" s="154"/>
      <c r="W72" s="154" t="s">
        <v>1204</v>
      </c>
    </row>
    <row r="73" spans="1:23">
      <c r="A73" s="151" t="s">
        <v>1392</v>
      </c>
      <c r="B73" s="152" t="s">
        <v>1225</v>
      </c>
      <c r="C73" s="152" t="s">
        <v>1393</v>
      </c>
      <c r="D73" s="152" t="s">
        <v>1394</v>
      </c>
      <c r="E73" s="152" t="s">
        <v>1292</v>
      </c>
      <c r="F73" s="152" t="s">
        <v>1213</v>
      </c>
      <c r="G73" s="152" t="s">
        <v>1395</v>
      </c>
      <c r="H73" s="154"/>
      <c r="I73" s="154"/>
      <c r="J73" s="154"/>
      <c r="K73" s="154"/>
      <c r="L73" s="154"/>
      <c r="M73" s="154"/>
      <c r="N73" s="154" t="s">
        <v>1204</v>
      </c>
      <c r="O73" s="154"/>
      <c r="P73" s="154"/>
      <c r="Q73" s="154"/>
      <c r="R73" s="154"/>
      <c r="S73" s="154"/>
      <c r="T73" s="154"/>
      <c r="U73" s="154"/>
      <c r="V73" s="154"/>
      <c r="W73" s="154"/>
    </row>
    <row r="74" spans="1:23">
      <c r="A74" s="151" t="s">
        <v>1392</v>
      </c>
      <c r="B74" s="152" t="s">
        <v>1222</v>
      </c>
      <c r="C74" s="152" t="s">
        <v>1396</v>
      </c>
      <c r="D74" s="152" t="s">
        <v>1397</v>
      </c>
      <c r="E74" s="152" t="s">
        <v>1307</v>
      </c>
      <c r="F74" s="152" t="s">
        <v>1228</v>
      </c>
      <c r="G74" s="152" t="s">
        <v>1398</v>
      </c>
      <c r="H74" s="154"/>
      <c r="I74" s="154" t="s">
        <v>1204</v>
      </c>
      <c r="J74" s="154"/>
      <c r="K74" s="154"/>
      <c r="L74" s="154"/>
      <c r="M74" s="154"/>
      <c r="N74" s="154"/>
      <c r="O74" s="154"/>
      <c r="P74" s="154"/>
      <c r="Q74" s="154"/>
      <c r="R74" s="154"/>
      <c r="S74" s="154"/>
      <c r="T74" s="154"/>
      <c r="U74" s="154"/>
      <c r="V74" s="154"/>
      <c r="W74" s="154"/>
    </row>
    <row r="75" spans="1:23">
      <c r="A75" s="151" t="s">
        <v>1392</v>
      </c>
      <c r="B75" s="152" t="s">
        <v>1320</v>
      </c>
      <c r="C75" s="152" t="s">
        <v>1399</v>
      </c>
      <c r="D75" s="152" t="s">
        <v>1400</v>
      </c>
      <c r="E75" s="152" t="s">
        <v>1366</v>
      </c>
      <c r="F75" s="152" t="s">
        <v>1228</v>
      </c>
      <c r="G75" s="152" t="s">
        <v>1401</v>
      </c>
      <c r="H75" s="154"/>
      <c r="I75" s="154"/>
      <c r="J75" s="154"/>
      <c r="K75" s="154"/>
      <c r="L75" s="154"/>
      <c r="M75" s="154"/>
      <c r="N75" s="154"/>
      <c r="O75" s="154"/>
      <c r="P75" s="154"/>
      <c r="Q75" s="154" t="s">
        <v>1204</v>
      </c>
      <c r="R75" s="154"/>
      <c r="S75" s="154"/>
      <c r="T75" s="154"/>
      <c r="U75" s="154"/>
      <c r="V75" s="154"/>
      <c r="W75" s="154"/>
    </row>
    <row r="76" spans="1:23">
      <c r="A76" s="151" t="s">
        <v>1392</v>
      </c>
      <c r="B76" s="152" t="s">
        <v>1231</v>
      </c>
      <c r="C76" s="152" t="s">
        <v>1402</v>
      </c>
      <c r="D76" s="152"/>
      <c r="E76" s="152"/>
      <c r="F76" s="152"/>
      <c r="G76" s="152"/>
      <c r="H76" s="154"/>
      <c r="I76" s="154"/>
      <c r="J76" s="154"/>
      <c r="K76" s="154"/>
      <c r="L76" s="154"/>
      <c r="M76" s="154"/>
      <c r="N76" s="154"/>
      <c r="O76" s="154"/>
      <c r="P76" s="154"/>
      <c r="Q76" s="154"/>
      <c r="R76" s="154"/>
      <c r="S76" s="154"/>
      <c r="T76" s="154" t="s">
        <v>1204</v>
      </c>
      <c r="U76" s="154"/>
      <c r="V76" s="154"/>
      <c r="W76" s="154"/>
    </row>
    <row r="77" spans="1:23">
      <c r="A77" s="151" t="s">
        <v>1392</v>
      </c>
      <c r="B77" s="152" t="s">
        <v>1388</v>
      </c>
      <c r="C77" s="152" t="s">
        <v>1403</v>
      </c>
      <c r="D77" s="152"/>
      <c r="E77" s="152"/>
      <c r="F77" s="152"/>
      <c r="G77" s="152"/>
      <c r="H77" s="154"/>
      <c r="I77" s="154"/>
      <c r="J77" s="154"/>
      <c r="K77" s="154"/>
      <c r="L77" s="154"/>
      <c r="M77" s="154"/>
      <c r="N77" s="154"/>
      <c r="O77" s="154"/>
      <c r="P77" s="154"/>
      <c r="Q77" s="154"/>
      <c r="R77" s="154"/>
      <c r="S77" s="154"/>
      <c r="T77" s="154"/>
      <c r="U77" s="154"/>
      <c r="V77" s="154" t="s">
        <v>1204</v>
      </c>
      <c r="W77" s="154"/>
    </row>
    <row r="78" spans="1:23">
      <c r="A78" s="151" t="s">
        <v>1404</v>
      </c>
      <c r="B78" s="152" t="s">
        <v>1254</v>
      </c>
      <c r="C78" s="152" t="s">
        <v>1405</v>
      </c>
      <c r="D78" s="152" t="s">
        <v>1406</v>
      </c>
      <c r="E78" s="152" t="s">
        <v>1242</v>
      </c>
      <c r="F78" s="152" t="s">
        <v>1213</v>
      </c>
      <c r="G78" s="152" t="s">
        <v>1407</v>
      </c>
      <c r="H78" s="154"/>
      <c r="I78" s="154"/>
      <c r="J78" s="154"/>
      <c r="K78" s="154"/>
      <c r="L78" s="154"/>
      <c r="M78" s="154"/>
      <c r="N78" s="154"/>
      <c r="O78" s="154"/>
      <c r="P78" s="154"/>
      <c r="Q78" s="154"/>
      <c r="R78" s="154"/>
      <c r="S78" s="154"/>
      <c r="T78" s="154"/>
      <c r="U78" s="154"/>
      <c r="V78" s="154"/>
      <c r="W78" s="154" t="s">
        <v>1204</v>
      </c>
    </row>
    <row r="79" spans="1:23">
      <c r="A79" s="159" t="s">
        <v>1408</v>
      </c>
      <c r="B79" s="160" t="s">
        <v>1342</v>
      </c>
      <c r="C79" s="160" t="s">
        <v>1409</v>
      </c>
      <c r="D79" s="160" t="s">
        <v>1410</v>
      </c>
      <c r="E79" s="160" t="s">
        <v>1307</v>
      </c>
      <c r="F79" s="160" t="s">
        <v>1228</v>
      </c>
      <c r="G79" s="160" t="s">
        <v>1411</v>
      </c>
      <c r="H79" s="154"/>
      <c r="I79" s="154"/>
      <c r="J79" s="154"/>
      <c r="K79" s="154"/>
      <c r="L79" s="154"/>
      <c r="M79" s="154"/>
      <c r="N79" s="154"/>
      <c r="O79" s="154"/>
      <c r="P79" s="154" t="s">
        <v>1204</v>
      </c>
      <c r="Q79" s="154"/>
      <c r="R79" s="154"/>
      <c r="S79" s="154"/>
      <c r="T79" s="154"/>
      <c r="U79" s="154"/>
      <c r="V79" s="154" t="s">
        <v>1204</v>
      </c>
      <c r="W79" s="154"/>
    </row>
    <row r="80" spans="1:23">
      <c r="A80" s="151" t="s">
        <v>1408</v>
      </c>
      <c r="B80" s="152" t="s">
        <v>1350</v>
      </c>
      <c r="C80" s="152" t="s">
        <v>1412</v>
      </c>
      <c r="D80" s="152" t="s">
        <v>1365</v>
      </c>
      <c r="E80" s="152" t="s">
        <v>1413</v>
      </c>
      <c r="F80" s="152" t="s">
        <v>1228</v>
      </c>
      <c r="G80" s="152" t="s">
        <v>1414</v>
      </c>
      <c r="H80" s="154"/>
      <c r="I80" s="154"/>
      <c r="J80" s="154"/>
      <c r="K80" s="154"/>
      <c r="L80" s="154"/>
      <c r="M80" s="154"/>
      <c r="N80" s="154"/>
      <c r="O80" s="154"/>
      <c r="P80" s="154"/>
      <c r="Q80" s="154"/>
      <c r="R80" s="154" t="s">
        <v>1204</v>
      </c>
      <c r="S80" s="154"/>
      <c r="T80" s="154"/>
      <c r="U80" s="154"/>
      <c r="V80" s="154"/>
      <c r="W80" s="154"/>
    </row>
    <row r="81" spans="1:23">
      <c r="A81" s="151" t="s">
        <v>1408</v>
      </c>
      <c r="B81" s="152" t="s">
        <v>1250</v>
      </c>
      <c r="C81" s="152" t="s">
        <v>1415</v>
      </c>
      <c r="D81" s="152" t="s">
        <v>1256</v>
      </c>
      <c r="E81" s="152" t="s">
        <v>1307</v>
      </c>
      <c r="F81" s="152" t="s">
        <v>1228</v>
      </c>
      <c r="G81" s="152" t="s">
        <v>1416</v>
      </c>
      <c r="H81" s="154"/>
      <c r="I81" s="154" t="s">
        <v>1204</v>
      </c>
      <c r="J81" s="154"/>
      <c r="K81" s="154"/>
      <c r="L81" s="154"/>
      <c r="M81" s="154"/>
      <c r="N81" s="154"/>
      <c r="O81" s="154"/>
      <c r="P81" s="154"/>
      <c r="Q81" s="154"/>
      <c r="R81" s="154"/>
      <c r="S81" s="154"/>
      <c r="T81" s="154"/>
      <c r="U81" s="154"/>
      <c r="V81" s="154"/>
      <c r="W81" s="154"/>
    </row>
    <row r="82" spans="1:23">
      <c r="A82" s="151" t="s">
        <v>1408</v>
      </c>
      <c r="B82" s="152" t="s">
        <v>1417</v>
      </c>
      <c r="C82" s="152" t="s">
        <v>1418</v>
      </c>
      <c r="D82" s="152"/>
      <c r="E82" s="152"/>
      <c r="F82" s="152"/>
      <c r="G82" s="152"/>
      <c r="H82" s="154"/>
      <c r="I82" s="154"/>
      <c r="J82" s="154"/>
      <c r="K82" s="154"/>
      <c r="L82" s="154"/>
      <c r="M82" s="154"/>
      <c r="N82" s="154"/>
      <c r="O82" s="154"/>
      <c r="P82" s="154"/>
      <c r="Q82" s="154"/>
      <c r="R82" s="154"/>
      <c r="S82" s="154"/>
      <c r="T82" s="154"/>
      <c r="U82" s="154"/>
      <c r="V82" s="154"/>
      <c r="W82" s="154" t="s">
        <v>1204</v>
      </c>
    </row>
    <row r="83" spans="1:23">
      <c r="A83" s="151" t="s">
        <v>1408</v>
      </c>
      <c r="B83" s="152" t="s">
        <v>1419</v>
      </c>
      <c r="C83" s="152" t="s">
        <v>1420</v>
      </c>
      <c r="D83" s="152"/>
      <c r="E83" s="152"/>
      <c r="F83" s="152"/>
      <c r="G83" s="152"/>
      <c r="H83" s="154"/>
      <c r="I83" s="154"/>
      <c r="J83" s="154"/>
      <c r="K83" s="154"/>
      <c r="L83" s="154"/>
      <c r="M83" s="154"/>
      <c r="N83" s="154"/>
      <c r="O83" s="154"/>
      <c r="P83" s="154"/>
      <c r="Q83" s="154"/>
      <c r="R83" s="154"/>
      <c r="S83" s="154" t="s">
        <v>1204</v>
      </c>
      <c r="T83" s="154"/>
      <c r="U83" s="154"/>
      <c r="V83" s="154"/>
      <c r="W83" s="154"/>
    </row>
    <row r="84" spans="1:23">
      <c r="A84" s="151" t="s">
        <v>1408</v>
      </c>
      <c r="B84" s="152" t="s">
        <v>1356</v>
      </c>
      <c r="C84" s="152" t="s">
        <v>1421</v>
      </c>
      <c r="D84" s="152"/>
      <c r="E84" s="152"/>
      <c r="F84" s="152"/>
      <c r="G84" s="152"/>
      <c r="H84" s="154"/>
      <c r="I84" s="154"/>
      <c r="J84" s="154"/>
      <c r="K84" s="154"/>
      <c r="L84" s="154"/>
      <c r="M84" s="154"/>
      <c r="N84" s="154"/>
      <c r="O84" s="154" t="s">
        <v>1204</v>
      </c>
      <c r="P84" s="154"/>
      <c r="Q84" s="154"/>
      <c r="R84" s="154"/>
      <c r="S84" s="154"/>
      <c r="T84" s="154"/>
      <c r="U84" s="154"/>
      <c r="V84" s="154"/>
      <c r="W84" s="154"/>
    </row>
    <row r="85" spans="1:23">
      <c r="A85" s="151" t="s">
        <v>1422</v>
      </c>
      <c r="B85" s="152" t="s">
        <v>1423</v>
      </c>
      <c r="C85" s="152" t="s">
        <v>1424</v>
      </c>
      <c r="D85" s="152" t="s">
        <v>1425</v>
      </c>
      <c r="E85" s="152" t="s">
        <v>1212</v>
      </c>
      <c r="F85" s="152" t="s">
        <v>1219</v>
      </c>
      <c r="G85" s="157" t="s">
        <v>1426</v>
      </c>
      <c r="H85" s="154"/>
      <c r="I85" s="154"/>
      <c r="J85" s="154"/>
      <c r="K85" s="154"/>
      <c r="L85" s="154"/>
      <c r="M85" s="154"/>
      <c r="N85" s="154"/>
      <c r="O85" s="154"/>
      <c r="P85" s="154"/>
      <c r="Q85" s="154"/>
      <c r="R85" s="154"/>
      <c r="S85" s="154"/>
      <c r="T85" s="154" t="s">
        <v>1204</v>
      </c>
      <c r="U85" s="154"/>
      <c r="V85" s="154"/>
      <c r="W85" s="154"/>
    </row>
    <row r="86" spans="1:23">
      <c r="A86" s="151" t="s">
        <v>1422</v>
      </c>
      <c r="B86" s="152" t="s">
        <v>1265</v>
      </c>
      <c r="C86" s="152" t="s">
        <v>1427</v>
      </c>
      <c r="D86" s="152" t="s">
        <v>1296</v>
      </c>
      <c r="E86" s="152" t="s">
        <v>1218</v>
      </c>
      <c r="F86" s="152" t="s">
        <v>1213</v>
      </c>
      <c r="G86" s="152" t="s">
        <v>1428</v>
      </c>
      <c r="H86" s="154"/>
      <c r="I86" s="154"/>
      <c r="J86" s="154"/>
      <c r="K86" s="154"/>
      <c r="L86" s="154"/>
      <c r="M86" s="154"/>
      <c r="N86" s="154"/>
      <c r="O86" s="154"/>
      <c r="P86" s="154"/>
      <c r="Q86" s="154"/>
      <c r="R86" s="154"/>
      <c r="S86" s="154"/>
      <c r="T86" s="154"/>
      <c r="U86" s="154"/>
      <c r="V86" s="154" t="s">
        <v>1204</v>
      </c>
      <c r="W86" s="154"/>
    </row>
    <row r="87" spans="1:23">
      <c r="A87" s="151" t="s">
        <v>1422</v>
      </c>
      <c r="B87" s="152" t="s">
        <v>1342</v>
      </c>
      <c r="C87" s="152" t="s">
        <v>1429</v>
      </c>
      <c r="D87" s="152" t="s">
        <v>1296</v>
      </c>
      <c r="E87" s="152" t="s">
        <v>1430</v>
      </c>
      <c r="F87" s="152" t="s">
        <v>1213</v>
      </c>
      <c r="G87" s="152" t="s">
        <v>1431</v>
      </c>
      <c r="H87" s="154"/>
      <c r="I87" s="154"/>
      <c r="J87" s="154"/>
      <c r="K87" s="154"/>
      <c r="L87" s="154"/>
      <c r="M87" s="154"/>
      <c r="N87" s="154"/>
      <c r="O87" s="154" t="s">
        <v>1204</v>
      </c>
      <c r="P87" s="154"/>
      <c r="Q87" s="154"/>
      <c r="R87" s="154"/>
      <c r="S87" s="154"/>
      <c r="T87" s="154"/>
      <c r="U87" s="154"/>
      <c r="V87" s="154"/>
      <c r="W87" s="154"/>
    </row>
    <row r="88" spans="1:23">
      <c r="A88" s="151" t="s">
        <v>1422</v>
      </c>
      <c r="B88" s="152" t="s">
        <v>1254</v>
      </c>
      <c r="C88" s="152" t="s">
        <v>1432</v>
      </c>
      <c r="D88" s="152" t="s">
        <v>1433</v>
      </c>
      <c r="E88" s="152" t="s">
        <v>1242</v>
      </c>
      <c r="F88" s="152" t="s">
        <v>1213</v>
      </c>
      <c r="G88" s="152" t="s">
        <v>1434</v>
      </c>
      <c r="H88" s="154"/>
      <c r="I88" s="154"/>
      <c r="J88" s="154"/>
      <c r="K88" s="154"/>
      <c r="L88" s="154"/>
      <c r="M88" s="154"/>
      <c r="N88" s="154"/>
      <c r="O88" s="154"/>
      <c r="P88" s="154"/>
      <c r="Q88" s="154"/>
      <c r="R88" s="154"/>
      <c r="S88" s="154"/>
      <c r="T88" s="154"/>
      <c r="U88" s="154"/>
      <c r="V88" s="154"/>
      <c r="W88" s="154" t="s">
        <v>1204</v>
      </c>
    </row>
    <row r="89" spans="1:23">
      <c r="A89" s="151" t="s">
        <v>1435</v>
      </c>
      <c r="B89" s="152" t="s">
        <v>1335</v>
      </c>
      <c r="C89" s="152" t="s">
        <v>1436</v>
      </c>
      <c r="D89" s="152" t="s">
        <v>1302</v>
      </c>
      <c r="E89" s="152" t="s">
        <v>1218</v>
      </c>
      <c r="F89" s="152" t="s">
        <v>1213</v>
      </c>
      <c r="G89" s="152" t="s">
        <v>1437</v>
      </c>
      <c r="H89" s="154"/>
      <c r="I89" s="154"/>
      <c r="J89" s="154"/>
      <c r="K89" s="154"/>
      <c r="L89" s="154"/>
      <c r="M89" s="154"/>
      <c r="N89" s="154"/>
      <c r="O89" s="154"/>
      <c r="P89" s="154"/>
      <c r="Q89" s="154"/>
      <c r="R89" s="154"/>
      <c r="S89" s="154"/>
      <c r="T89" s="154"/>
      <c r="U89" s="154"/>
      <c r="V89" s="154"/>
      <c r="W89" s="154" t="s">
        <v>1204</v>
      </c>
    </row>
    <row r="90" spans="1:23">
      <c r="A90" s="151" t="s">
        <v>1438</v>
      </c>
      <c r="B90" s="152" t="s">
        <v>1439</v>
      </c>
      <c r="C90" s="152" t="s">
        <v>1440</v>
      </c>
      <c r="D90" s="152" t="s">
        <v>1333</v>
      </c>
      <c r="E90" s="152" t="s">
        <v>1366</v>
      </c>
      <c r="F90" s="152"/>
      <c r="G90" s="152" t="s">
        <v>1441</v>
      </c>
      <c r="H90" s="154"/>
      <c r="I90" s="154"/>
      <c r="J90" s="154"/>
      <c r="K90" s="154"/>
      <c r="L90" s="154"/>
      <c r="M90" s="154"/>
      <c r="N90" s="154"/>
      <c r="O90" s="154"/>
      <c r="P90" s="154"/>
      <c r="Q90" s="154" t="s">
        <v>1204</v>
      </c>
      <c r="R90" s="154"/>
      <c r="S90" s="154"/>
      <c r="T90" s="154"/>
      <c r="U90" s="154"/>
      <c r="V90" s="154"/>
      <c r="W90" s="154"/>
    </row>
    <row r="91" spans="1:23">
      <c r="A91" s="151" t="s">
        <v>1438</v>
      </c>
      <c r="B91" s="152" t="s">
        <v>1215</v>
      </c>
      <c r="C91" s="152" t="s">
        <v>1442</v>
      </c>
      <c r="D91" s="152" t="s">
        <v>1410</v>
      </c>
      <c r="E91" s="152" t="s">
        <v>1218</v>
      </c>
      <c r="F91" s="152" t="s">
        <v>1213</v>
      </c>
      <c r="G91" s="161" t="s">
        <v>1443</v>
      </c>
      <c r="H91" s="154"/>
      <c r="I91" s="154"/>
      <c r="J91" s="154"/>
      <c r="K91" s="154"/>
      <c r="L91" s="154"/>
      <c r="M91" s="154"/>
      <c r="N91" s="154"/>
      <c r="O91" s="154"/>
      <c r="P91" s="154"/>
      <c r="Q91" s="154"/>
      <c r="R91" s="154"/>
      <c r="S91" s="154"/>
      <c r="T91" s="154"/>
      <c r="U91" s="154"/>
      <c r="V91" s="154" t="s">
        <v>1204</v>
      </c>
      <c r="W91" s="154"/>
    </row>
    <row r="92" spans="1:23">
      <c r="A92" s="151" t="s">
        <v>1444</v>
      </c>
      <c r="B92" s="152" t="s">
        <v>1417</v>
      </c>
      <c r="C92" s="152" t="s">
        <v>1445</v>
      </c>
      <c r="D92" s="152" t="s">
        <v>1446</v>
      </c>
      <c r="E92" s="152" t="s">
        <v>1447</v>
      </c>
      <c r="F92" s="152" t="s">
        <v>1228</v>
      </c>
      <c r="G92" s="152" t="s">
        <v>1448</v>
      </c>
      <c r="H92" s="154"/>
      <c r="I92" s="154"/>
      <c r="J92" s="154"/>
      <c r="K92" s="154"/>
      <c r="L92" s="154"/>
      <c r="M92" s="154"/>
      <c r="N92" s="154"/>
      <c r="O92" s="154"/>
      <c r="P92" s="154"/>
      <c r="Q92" s="154"/>
      <c r="R92" s="154"/>
      <c r="S92" s="154"/>
      <c r="T92" s="154" t="s">
        <v>1204</v>
      </c>
      <c r="U92" s="154"/>
      <c r="V92" s="154"/>
      <c r="W92" s="154"/>
    </row>
    <row r="93" spans="1:23">
      <c r="A93" s="151" t="s">
        <v>1449</v>
      </c>
      <c r="B93" s="152" t="s">
        <v>1215</v>
      </c>
      <c r="C93" s="152" t="s">
        <v>1450</v>
      </c>
      <c r="D93" s="152"/>
      <c r="E93" s="152"/>
      <c r="F93" s="152"/>
      <c r="G93" s="152"/>
      <c r="H93" s="154"/>
      <c r="I93" s="154" t="s">
        <v>1204</v>
      </c>
      <c r="J93" s="154"/>
      <c r="K93" s="154"/>
      <c r="L93" s="154"/>
      <c r="M93" s="154"/>
      <c r="N93" s="154"/>
      <c r="O93" s="154"/>
      <c r="P93" s="154"/>
      <c r="Q93" s="154"/>
      <c r="R93" s="154"/>
      <c r="S93" s="154"/>
      <c r="T93" s="154"/>
      <c r="U93" s="154"/>
      <c r="V93" s="154"/>
      <c r="W93" s="154"/>
    </row>
    <row r="94" spans="1:23">
      <c r="A94" s="151" t="s">
        <v>1451</v>
      </c>
      <c r="B94" s="152" t="s">
        <v>1452</v>
      </c>
      <c r="C94" s="152" t="s">
        <v>1453</v>
      </c>
      <c r="D94" s="152" t="s">
        <v>1454</v>
      </c>
      <c r="E94" s="152" t="s">
        <v>1447</v>
      </c>
      <c r="F94" s="152" t="s">
        <v>1228</v>
      </c>
      <c r="G94" s="152" t="s">
        <v>1455</v>
      </c>
      <c r="H94" s="154"/>
      <c r="I94" s="154"/>
      <c r="J94" s="154"/>
      <c r="K94" s="154"/>
      <c r="L94" s="154"/>
      <c r="M94" s="154"/>
      <c r="N94" s="154"/>
      <c r="O94" s="154"/>
      <c r="P94" s="154"/>
      <c r="Q94" s="154"/>
      <c r="R94" s="154" t="s">
        <v>1204</v>
      </c>
      <c r="S94" s="154"/>
      <c r="T94" s="154"/>
      <c r="U94" s="154"/>
      <c r="V94" s="154"/>
      <c r="W94" s="154"/>
    </row>
    <row r="95" spans="1:23">
      <c r="A95" s="151" t="s">
        <v>1451</v>
      </c>
      <c r="B95" s="152" t="s">
        <v>1456</v>
      </c>
      <c r="C95" s="152" t="s">
        <v>1457</v>
      </c>
      <c r="D95" s="152" t="s">
        <v>1458</v>
      </c>
      <c r="E95" s="152" t="s">
        <v>1212</v>
      </c>
      <c r="F95" s="152" t="s">
        <v>1228</v>
      </c>
      <c r="G95" s="152" t="s">
        <v>1459</v>
      </c>
      <c r="H95" s="154"/>
      <c r="I95" s="154"/>
      <c r="J95" s="154"/>
      <c r="K95" s="154"/>
      <c r="L95" s="154"/>
      <c r="M95" s="154"/>
      <c r="N95" s="154"/>
      <c r="O95" s="154"/>
      <c r="P95" s="154"/>
      <c r="Q95" s="154"/>
      <c r="R95" s="154"/>
      <c r="S95" s="154" t="s">
        <v>1204</v>
      </c>
      <c r="T95" s="154"/>
      <c r="U95" s="154"/>
      <c r="V95" s="154"/>
      <c r="W95" s="154"/>
    </row>
    <row r="96" spans="1:23">
      <c r="A96" s="151" t="s">
        <v>1451</v>
      </c>
      <c r="B96" s="152" t="s">
        <v>1259</v>
      </c>
      <c r="C96" s="152" t="s">
        <v>1460</v>
      </c>
      <c r="D96" s="152" t="s">
        <v>1227</v>
      </c>
      <c r="E96" s="152" t="s">
        <v>1212</v>
      </c>
      <c r="F96" s="152" t="s">
        <v>1213</v>
      </c>
      <c r="G96" s="152" t="s">
        <v>1461</v>
      </c>
      <c r="H96" s="154"/>
      <c r="I96" s="154"/>
      <c r="J96" s="154"/>
      <c r="K96" s="154"/>
      <c r="L96" s="154"/>
      <c r="M96" s="154"/>
      <c r="N96" s="154"/>
      <c r="O96" s="154"/>
      <c r="P96" s="154"/>
      <c r="Q96" s="154"/>
      <c r="R96" s="154" t="s">
        <v>1204</v>
      </c>
      <c r="S96" s="154"/>
      <c r="T96" s="154"/>
      <c r="U96" s="154"/>
      <c r="V96" s="154"/>
      <c r="W96" s="154"/>
    </row>
    <row r="97" spans="1:23">
      <c r="A97" s="151" t="s">
        <v>1451</v>
      </c>
      <c r="B97" s="152" t="s">
        <v>1215</v>
      </c>
      <c r="C97" s="152" t="s">
        <v>1462</v>
      </c>
      <c r="D97" s="152" t="s">
        <v>1256</v>
      </c>
      <c r="E97" s="152" t="s">
        <v>1463</v>
      </c>
      <c r="F97" s="152" t="s">
        <v>1228</v>
      </c>
      <c r="G97" s="152" t="s">
        <v>1464</v>
      </c>
      <c r="H97" s="154"/>
      <c r="I97" s="154"/>
      <c r="J97" s="154"/>
      <c r="K97" s="154"/>
      <c r="L97" s="154"/>
      <c r="M97" s="154"/>
      <c r="N97" s="154"/>
      <c r="O97" s="154"/>
      <c r="P97" s="154"/>
      <c r="Q97" s="154"/>
      <c r="R97" s="154" t="s">
        <v>1204</v>
      </c>
      <c r="S97" s="154"/>
      <c r="T97" s="154"/>
      <c r="U97" s="154"/>
      <c r="V97" s="154"/>
      <c r="W97" s="154"/>
    </row>
    <row r="98" spans="1:23">
      <c r="A98" s="151" t="s">
        <v>1451</v>
      </c>
      <c r="B98" s="152" t="s">
        <v>1371</v>
      </c>
      <c r="C98" s="152" t="s">
        <v>1465</v>
      </c>
      <c r="D98" s="152"/>
      <c r="E98" s="152"/>
      <c r="F98" s="152"/>
      <c r="G98" s="152"/>
      <c r="H98" s="154" t="s">
        <v>1204</v>
      </c>
      <c r="I98" s="154"/>
      <c r="J98" s="154"/>
      <c r="K98" s="154"/>
      <c r="L98" s="154"/>
      <c r="M98" s="154"/>
      <c r="N98" s="154"/>
      <c r="O98" s="154"/>
      <c r="P98" s="154"/>
      <c r="Q98" s="154"/>
      <c r="R98" s="154"/>
      <c r="S98" s="154"/>
      <c r="T98" s="154"/>
      <c r="U98" s="154"/>
      <c r="V98" s="154"/>
      <c r="W98" s="154"/>
    </row>
    <row r="99" spans="1:23">
      <c r="A99" s="151" t="s">
        <v>1451</v>
      </c>
      <c r="B99" s="152" t="s">
        <v>1215</v>
      </c>
      <c r="C99" s="152" t="s">
        <v>1466</v>
      </c>
      <c r="D99" s="152"/>
      <c r="E99" s="152"/>
      <c r="F99" s="152"/>
      <c r="G99" s="152"/>
      <c r="H99" s="154"/>
      <c r="I99" s="154"/>
      <c r="J99" s="154"/>
      <c r="K99" s="154"/>
      <c r="L99" s="154"/>
      <c r="M99" s="154"/>
      <c r="N99" s="154"/>
      <c r="O99" s="154" t="s">
        <v>1204</v>
      </c>
      <c r="P99" s="154"/>
      <c r="Q99" s="154"/>
      <c r="R99" s="154"/>
      <c r="S99" s="154"/>
      <c r="T99" s="154"/>
      <c r="U99" s="154"/>
      <c r="V99" s="154"/>
      <c r="W99" s="154"/>
    </row>
    <row r="100" spans="1:23">
      <c r="A100" s="151" t="s">
        <v>1467</v>
      </c>
      <c r="B100" s="152" t="s">
        <v>1259</v>
      </c>
      <c r="C100" s="152" t="s">
        <v>1468</v>
      </c>
      <c r="D100" s="152"/>
      <c r="E100" s="152"/>
      <c r="F100" s="152"/>
      <c r="G100" s="152"/>
      <c r="H100" s="154"/>
      <c r="I100" s="154"/>
      <c r="J100" s="154"/>
      <c r="K100" s="154"/>
      <c r="L100" s="154"/>
      <c r="M100" s="154"/>
      <c r="N100" s="154"/>
      <c r="O100" s="154"/>
      <c r="P100" s="154"/>
      <c r="Q100" s="154"/>
      <c r="R100" s="154"/>
      <c r="S100" s="154" t="s">
        <v>1204</v>
      </c>
      <c r="T100" s="154"/>
      <c r="U100" s="154"/>
      <c r="V100" s="154"/>
      <c r="W100" s="154"/>
    </row>
    <row r="101" spans="1:23">
      <c r="A101" t="s">
        <v>1469</v>
      </c>
      <c r="B101" s="152" t="s">
        <v>1259</v>
      </c>
      <c r="C101" s="152" t="s">
        <v>1470</v>
      </c>
      <c r="D101" s="152" t="s">
        <v>1471</v>
      </c>
      <c r="E101" s="152" t="s">
        <v>1307</v>
      </c>
      <c r="F101" s="152" t="s">
        <v>1228</v>
      </c>
      <c r="G101" s="152" t="s">
        <v>1472</v>
      </c>
      <c r="H101" s="154"/>
      <c r="I101" s="154"/>
      <c r="J101" s="154"/>
      <c r="K101" s="154"/>
      <c r="L101" s="154"/>
      <c r="M101" s="154"/>
      <c r="N101" s="154"/>
      <c r="O101" s="154"/>
      <c r="P101" s="154"/>
      <c r="Q101" s="154"/>
      <c r="R101" s="154"/>
      <c r="S101" s="154"/>
      <c r="T101" s="154"/>
      <c r="U101" s="154"/>
      <c r="V101" s="154"/>
      <c r="W101" s="154"/>
    </row>
    <row r="102" spans="1:23">
      <c r="A102" s="151" t="s">
        <v>1469</v>
      </c>
      <c r="B102" s="152" t="s">
        <v>1363</v>
      </c>
      <c r="C102" s="161" t="s">
        <v>1473</v>
      </c>
      <c r="D102" s="152" t="s">
        <v>1474</v>
      </c>
      <c r="E102" s="152" t="s">
        <v>1242</v>
      </c>
      <c r="F102" s="152" t="s">
        <v>1213</v>
      </c>
      <c r="G102" s="152" t="s">
        <v>1475</v>
      </c>
      <c r="H102" s="154"/>
      <c r="I102" s="154"/>
      <c r="J102" s="154"/>
      <c r="K102" s="154"/>
      <c r="L102" s="154"/>
      <c r="M102" s="154"/>
      <c r="N102" s="154"/>
      <c r="O102" s="154"/>
      <c r="P102" s="154" t="s">
        <v>1204</v>
      </c>
      <c r="Q102" s="154"/>
      <c r="R102" s="154"/>
      <c r="S102" s="154"/>
      <c r="T102" s="154"/>
      <c r="U102" s="154"/>
      <c r="V102" s="154"/>
      <c r="W102" s="154"/>
    </row>
    <row r="103" spans="1:23">
      <c r="A103" s="151" t="s">
        <v>1469</v>
      </c>
      <c r="B103" s="152" t="s">
        <v>1363</v>
      </c>
      <c r="C103" s="161" t="s">
        <v>1473</v>
      </c>
      <c r="D103" s="152" t="s">
        <v>1476</v>
      </c>
      <c r="E103" s="152" t="s">
        <v>1242</v>
      </c>
      <c r="F103" s="152" t="s">
        <v>1219</v>
      </c>
      <c r="G103" s="152" t="s">
        <v>1477</v>
      </c>
      <c r="H103" s="154"/>
      <c r="I103" s="154"/>
      <c r="J103" s="154"/>
      <c r="K103" s="154"/>
      <c r="L103" s="154"/>
      <c r="M103" s="154"/>
      <c r="N103" s="154"/>
      <c r="O103" s="154" t="s">
        <v>1204</v>
      </c>
      <c r="P103" s="154"/>
      <c r="Q103" s="154"/>
      <c r="R103" s="154"/>
      <c r="S103" s="154"/>
      <c r="T103" s="154"/>
      <c r="U103" s="154"/>
      <c r="V103" s="154"/>
      <c r="W103" s="154"/>
    </row>
    <row r="104" spans="1:23">
      <c r="A104" s="151" t="s">
        <v>1469</v>
      </c>
      <c r="B104" s="152" t="s">
        <v>1259</v>
      </c>
      <c r="C104" s="152" t="s">
        <v>1478</v>
      </c>
      <c r="D104" s="152"/>
      <c r="E104" s="152"/>
      <c r="F104" s="152"/>
      <c r="G104" s="152"/>
      <c r="H104" s="154"/>
      <c r="I104" s="154"/>
      <c r="J104" s="154"/>
      <c r="K104" s="154"/>
      <c r="L104" s="154"/>
      <c r="M104" s="154"/>
      <c r="N104" s="154"/>
      <c r="O104" s="154"/>
      <c r="P104" s="154"/>
      <c r="Q104" s="154"/>
      <c r="R104" s="154"/>
      <c r="S104" s="154" t="s">
        <v>1204</v>
      </c>
      <c r="T104" s="154"/>
      <c r="U104" s="154"/>
      <c r="V104" s="154"/>
      <c r="W104" s="154"/>
    </row>
    <row r="105" spans="1:23">
      <c r="A105" s="151" t="s">
        <v>1469</v>
      </c>
      <c r="B105" s="152" t="s">
        <v>1479</v>
      </c>
      <c r="C105" s="162" t="s">
        <v>1836</v>
      </c>
      <c r="D105" s="152"/>
      <c r="E105" s="152"/>
      <c r="F105" s="152"/>
      <c r="G105" s="152"/>
      <c r="H105" s="154"/>
      <c r="I105" s="154"/>
      <c r="J105" s="154"/>
      <c r="K105" s="154"/>
      <c r="L105" s="154"/>
      <c r="M105" s="154"/>
      <c r="N105" s="154"/>
      <c r="O105" s="154"/>
      <c r="P105" s="154"/>
      <c r="Q105" s="154"/>
      <c r="R105" s="154"/>
      <c r="S105" s="154"/>
      <c r="T105" s="154" t="s">
        <v>1204</v>
      </c>
      <c r="U105" s="154"/>
      <c r="V105" s="154"/>
      <c r="W105" s="154"/>
    </row>
    <row r="106" spans="1:23">
      <c r="A106" s="151" t="s">
        <v>1480</v>
      </c>
      <c r="B106" s="152" t="s">
        <v>1259</v>
      </c>
      <c r="C106" s="152" t="s">
        <v>1481</v>
      </c>
      <c r="D106" s="152" t="s">
        <v>1482</v>
      </c>
      <c r="E106" s="152" t="s">
        <v>1218</v>
      </c>
      <c r="F106" s="152" t="s">
        <v>1213</v>
      </c>
      <c r="G106" s="152" t="s">
        <v>1483</v>
      </c>
      <c r="H106" s="154"/>
      <c r="I106" s="154"/>
      <c r="J106" s="154"/>
      <c r="K106" s="154"/>
      <c r="L106" s="154"/>
      <c r="M106" s="154"/>
      <c r="N106" s="154"/>
      <c r="O106" s="154" t="s">
        <v>1204</v>
      </c>
      <c r="P106" s="154"/>
      <c r="Q106" s="154"/>
      <c r="R106" s="154"/>
      <c r="S106" s="154"/>
      <c r="T106" s="154"/>
      <c r="U106" s="154"/>
      <c r="V106" s="154"/>
      <c r="W106" s="154"/>
    </row>
    <row r="107" spans="1:23">
      <c r="A107" s="151" t="s">
        <v>1484</v>
      </c>
      <c r="B107" s="152" t="s">
        <v>1479</v>
      </c>
      <c r="C107" s="152" t="s">
        <v>1485</v>
      </c>
      <c r="D107" s="163"/>
      <c r="E107" s="152"/>
      <c r="F107" s="152"/>
      <c r="G107" s="152"/>
      <c r="H107" s="154"/>
      <c r="I107" s="154"/>
      <c r="J107" s="154"/>
      <c r="K107" s="154"/>
      <c r="L107" s="154"/>
      <c r="M107" s="154"/>
      <c r="N107" s="154"/>
      <c r="O107" s="154"/>
      <c r="P107" s="154"/>
      <c r="Q107" s="154"/>
      <c r="R107" s="154"/>
      <c r="S107" s="154"/>
      <c r="T107" s="154" t="s">
        <v>1204</v>
      </c>
      <c r="U107" s="154"/>
      <c r="V107" s="154"/>
      <c r="W107" s="154"/>
    </row>
    <row r="108" spans="1:23">
      <c r="A108" s="151" t="s">
        <v>1484</v>
      </c>
      <c r="B108" s="152" t="s">
        <v>1479</v>
      </c>
      <c r="C108" s="152" t="s">
        <v>1486</v>
      </c>
      <c r="D108" s="152"/>
      <c r="E108" s="152"/>
      <c r="F108" s="152"/>
      <c r="G108" s="152"/>
      <c r="H108" s="154"/>
      <c r="I108" s="154"/>
      <c r="J108" s="154"/>
      <c r="K108" s="154"/>
      <c r="L108" s="154"/>
      <c r="M108" s="154"/>
      <c r="N108" s="154"/>
      <c r="O108" s="154"/>
      <c r="P108" s="154"/>
      <c r="Q108" s="154"/>
      <c r="R108" s="154"/>
      <c r="S108" s="154"/>
      <c r="T108" s="154" t="s">
        <v>1204</v>
      </c>
      <c r="U108" s="154"/>
      <c r="V108" s="154"/>
      <c r="W108" s="154"/>
    </row>
    <row r="109" spans="1:23">
      <c r="A109" s="151" t="s">
        <v>1487</v>
      </c>
      <c r="B109" s="152" t="s">
        <v>1259</v>
      </c>
      <c r="C109" s="152" t="s">
        <v>1488</v>
      </c>
      <c r="D109" s="152"/>
      <c r="E109" s="152"/>
      <c r="F109" s="152"/>
      <c r="G109" s="152"/>
      <c r="H109" s="154"/>
      <c r="I109" s="154"/>
      <c r="J109" s="154"/>
      <c r="K109" s="154"/>
      <c r="L109" s="154"/>
      <c r="M109" s="154"/>
      <c r="N109" s="154"/>
      <c r="O109" s="154"/>
      <c r="P109" s="154"/>
      <c r="Q109" s="154"/>
      <c r="R109" s="154"/>
      <c r="S109" s="154" t="s">
        <v>1204</v>
      </c>
      <c r="T109" s="154"/>
      <c r="U109" s="154"/>
      <c r="V109" s="154"/>
      <c r="W109" s="154"/>
    </row>
    <row r="110" spans="1:23">
      <c r="A110" s="151" t="s">
        <v>1489</v>
      </c>
      <c r="B110" s="152" t="s">
        <v>1304</v>
      </c>
      <c r="C110" s="152" t="s">
        <v>1490</v>
      </c>
      <c r="D110" s="152" t="s">
        <v>1491</v>
      </c>
      <c r="E110" s="152" t="s">
        <v>1212</v>
      </c>
      <c r="F110" s="152"/>
      <c r="G110" s="152" t="s">
        <v>1492</v>
      </c>
      <c r="H110" s="154"/>
      <c r="I110" s="154"/>
      <c r="J110" s="154"/>
      <c r="K110" s="154"/>
      <c r="L110" s="154"/>
      <c r="M110" s="154"/>
      <c r="N110" s="154"/>
      <c r="O110" s="154"/>
      <c r="P110" s="154"/>
      <c r="Q110" s="154"/>
      <c r="R110" s="154"/>
      <c r="S110" s="154" t="s">
        <v>1204</v>
      </c>
      <c r="T110" s="154"/>
      <c r="U110" s="154"/>
      <c r="V110" s="154"/>
      <c r="W110" s="154"/>
    </row>
    <row r="111" spans="1:23">
      <c r="A111" s="151" t="s">
        <v>1489</v>
      </c>
      <c r="B111" s="152" t="s">
        <v>1202</v>
      </c>
      <c r="C111" s="152" t="s">
        <v>1493</v>
      </c>
      <c r="D111" s="152" t="s">
        <v>1494</v>
      </c>
      <c r="E111" s="152" t="s">
        <v>1212</v>
      </c>
      <c r="F111" s="152" t="s">
        <v>1228</v>
      </c>
      <c r="G111" s="152" t="s">
        <v>1495</v>
      </c>
      <c r="H111" s="154"/>
      <c r="I111" s="154" t="s">
        <v>1204</v>
      </c>
      <c r="J111" s="154"/>
      <c r="K111" s="154"/>
      <c r="L111" s="154"/>
      <c r="M111" s="154"/>
      <c r="N111" s="154"/>
      <c r="O111" s="154"/>
      <c r="P111" s="154"/>
      <c r="Q111" s="154"/>
      <c r="R111" s="154"/>
      <c r="S111" s="154"/>
      <c r="T111" s="154"/>
      <c r="U111" s="154"/>
      <c r="V111" s="154"/>
      <c r="W111" s="154"/>
    </row>
    <row r="112" spans="1:23">
      <c r="A112" s="151" t="s">
        <v>1496</v>
      </c>
      <c r="B112" s="152" t="s">
        <v>1417</v>
      </c>
      <c r="C112" s="152" t="s">
        <v>1497</v>
      </c>
      <c r="D112" s="152" t="s">
        <v>1471</v>
      </c>
      <c r="E112" s="152" t="s">
        <v>1307</v>
      </c>
      <c r="F112" s="152" t="s">
        <v>1228</v>
      </c>
      <c r="G112" s="152" t="s">
        <v>1498</v>
      </c>
      <c r="H112" s="154"/>
      <c r="I112" s="154"/>
      <c r="J112" s="154"/>
      <c r="K112" s="154"/>
      <c r="L112" s="154"/>
      <c r="M112" s="154"/>
      <c r="N112" s="154"/>
      <c r="O112" s="154"/>
      <c r="P112" s="154"/>
      <c r="Q112" s="154"/>
      <c r="R112" s="154"/>
      <c r="S112" s="154"/>
      <c r="T112" s="154"/>
      <c r="U112" s="154"/>
      <c r="V112" s="154" t="s">
        <v>1204</v>
      </c>
      <c r="W112" s="154"/>
    </row>
    <row r="113" spans="1:23">
      <c r="A113" s="151" t="s">
        <v>1499</v>
      </c>
      <c r="B113" s="152" t="s">
        <v>1500</v>
      </c>
      <c r="C113" s="152" t="s">
        <v>1501</v>
      </c>
      <c r="D113" s="152"/>
      <c r="E113" s="152"/>
      <c r="F113" s="152"/>
      <c r="G113" s="152"/>
      <c r="H113" s="164"/>
      <c r="I113" s="155"/>
      <c r="J113" s="155"/>
      <c r="K113" s="155"/>
      <c r="L113" s="155"/>
      <c r="M113" s="155"/>
      <c r="N113" s="155"/>
      <c r="O113" s="155"/>
      <c r="P113" s="155"/>
      <c r="Q113" s="155"/>
      <c r="R113" s="155"/>
      <c r="S113" s="155"/>
      <c r="T113" s="155"/>
      <c r="U113" s="155"/>
      <c r="V113" s="155"/>
      <c r="W113" s="155">
        <v>1</v>
      </c>
    </row>
    <row r="114" spans="1:23">
      <c r="A114" s="151" t="s">
        <v>1499</v>
      </c>
      <c r="B114" s="152" t="s">
        <v>1225</v>
      </c>
      <c r="C114" s="152" t="s">
        <v>1502</v>
      </c>
      <c r="D114" s="152"/>
      <c r="E114" s="152"/>
      <c r="F114" s="152"/>
      <c r="G114" s="152"/>
      <c r="H114" s="155"/>
      <c r="I114" s="155"/>
      <c r="J114" s="155"/>
      <c r="K114" s="155"/>
      <c r="L114" s="155"/>
      <c r="M114" s="155"/>
      <c r="N114" s="155"/>
      <c r="O114" s="155"/>
      <c r="P114" s="155"/>
      <c r="Q114" s="155"/>
      <c r="R114" s="155"/>
      <c r="S114" s="155"/>
      <c r="T114" s="155"/>
      <c r="U114" s="155"/>
      <c r="V114" s="155"/>
      <c r="W114" s="155">
        <v>1</v>
      </c>
    </row>
    <row r="115" spans="1:23">
      <c r="A115" s="151" t="s">
        <v>1503</v>
      </c>
      <c r="B115" s="152" t="s">
        <v>1388</v>
      </c>
      <c r="C115" s="152" t="s">
        <v>1504</v>
      </c>
      <c r="D115" s="152" t="s">
        <v>1433</v>
      </c>
      <c r="E115" s="152" t="s">
        <v>1218</v>
      </c>
      <c r="F115" s="152" t="s">
        <v>1213</v>
      </c>
      <c r="G115" s="152" t="s">
        <v>1505</v>
      </c>
      <c r="H115" s="155">
        <v>1</v>
      </c>
      <c r="I115" s="155"/>
      <c r="J115" s="155"/>
      <c r="K115" s="155"/>
      <c r="L115" s="155"/>
      <c r="M115" s="155"/>
      <c r="N115" s="155"/>
      <c r="O115" s="155"/>
      <c r="P115" s="155"/>
      <c r="Q115" s="155"/>
      <c r="R115" s="155"/>
      <c r="S115" s="155"/>
      <c r="T115" s="155"/>
      <c r="U115" s="155"/>
      <c r="V115" s="155"/>
      <c r="W115" s="155"/>
    </row>
    <row r="116" spans="1:23">
      <c r="A116" s="151" t="s">
        <v>1503</v>
      </c>
      <c r="B116" s="152" t="s">
        <v>1506</v>
      </c>
      <c r="C116" s="152" t="s">
        <v>1507</v>
      </c>
      <c r="D116" s="152" t="s">
        <v>1433</v>
      </c>
      <c r="E116" s="152" t="s">
        <v>1218</v>
      </c>
      <c r="F116" s="152" t="s">
        <v>1228</v>
      </c>
      <c r="G116" s="152" t="s">
        <v>1508</v>
      </c>
      <c r="H116" s="155"/>
      <c r="I116" s="155"/>
      <c r="J116" s="155"/>
      <c r="K116" s="155"/>
      <c r="L116" s="155"/>
      <c r="M116" s="155"/>
      <c r="N116" s="155"/>
      <c r="O116" s="155"/>
      <c r="P116" s="155"/>
      <c r="Q116" s="155"/>
      <c r="R116" s="155"/>
      <c r="S116" s="155">
        <v>1</v>
      </c>
      <c r="T116" s="155"/>
      <c r="U116" s="155"/>
      <c r="V116" s="155"/>
      <c r="W116" s="155"/>
    </row>
    <row r="117" spans="1:23">
      <c r="A117" s="151" t="s">
        <v>1503</v>
      </c>
      <c r="B117" s="152" t="s">
        <v>1231</v>
      </c>
      <c r="C117" s="152" t="s">
        <v>1509</v>
      </c>
      <c r="D117" s="152"/>
      <c r="E117" s="152"/>
      <c r="F117" s="152"/>
      <c r="G117" s="152"/>
      <c r="H117" s="158"/>
      <c r="I117" s="154"/>
      <c r="J117" s="154"/>
      <c r="K117" s="154"/>
      <c r="L117" s="154"/>
      <c r="M117" s="154"/>
      <c r="N117" s="154"/>
      <c r="O117" s="154" t="s">
        <v>1204</v>
      </c>
      <c r="P117" s="154"/>
      <c r="Q117" s="154"/>
      <c r="R117" s="154"/>
      <c r="S117" s="154"/>
      <c r="T117" s="154"/>
      <c r="U117" s="154"/>
      <c r="V117" s="154"/>
      <c r="W117" s="154"/>
    </row>
    <row r="118" spans="1:23">
      <c r="A118" s="151" t="s">
        <v>1510</v>
      </c>
      <c r="B118" s="152" t="s">
        <v>1320</v>
      </c>
      <c r="C118" s="152" t="s">
        <v>1511</v>
      </c>
      <c r="D118" s="152"/>
      <c r="E118" s="152"/>
      <c r="F118" s="152"/>
      <c r="G118" s="152"/>
      <c r="H118" s="154"/>
      <c r="I118" s="154"/>
      <c r="J118" s="154"/>
      <c r="K118" s="154"/>
      <c r="L118" s="154"/>
      <c r="M118" s="154"/>
      <c r="N118" s="154"/>
      <c r="O118" s="154"/>
      <c r="P118" s="154" t="s">
        <v>1204</v>
      </c>
      <c r="Q118" s="154"/>
      <c r="R118" s="154"/>
      <c r="S118" s="154"/>
      <c r="T118" s="154"/>
      <c r="U118" s="154"/>
      <c r="V118" s="154"/>
      <c r="W118" s="154"/>
    </row>
    <row r="119" spans="1:23">
      <c r="A119" s="151" t="s">
        <v>1510</v>
      </c>
      <c r="B119" s="152" t="s">
        <v>1320</v>
      </c>
      <c r="C119" s="152" t="s">
        <v>1512</v>
      </c>
      <c r="D119" s="152"/>
      <c r="E119" s="152"/>
      <c r="F119" s="152"/>
      <c r="G119" s="152"/>
      <c r="H119" s="154"/>
      <c r="I119" s="154"/>
      <c r="J119" s="154"/>
      <c r="K119" s="154"/>
      <c r="L119" s="154"/>
      <c r="M119" s="154"/>
      <c r="N119" s="154"/>
      <c r="O119" s="154"/>
      <c r="P119" s="154"/>
      <c r="Q119" s="154"/>
      <c r="R119" s="154" t="s">
        <v>1204</v>
      </c>
      <c r="S119" s="154"/>
      <c r="T119" s="154"/>
      <c r="U119" s="154"/>
      <c r="V119" s="154"/>
      <c r="W119" s="154"/>
    </row>
    <row r="120" spans="1:23">
      <c r="A120" s="151" t="s">
        <v>1513</v>
      </c>
      <c r="B120" s="152" t="s">
        <v>1342</v>
      </c>
      <c r="C120" s="152" t="s">
        <v>1514</v>
      </c>
      <c r="D120" s="152" t="s">
        <v>1515</v>
      </c>
      <c r="E120" s="152" t="s">
        <v>1218</v>
      </c>
      <c r="F120" s="152" t="s">
        <v>1228</v>
      </c>
      <c r="G120" s="152" t="s">
        <v>1516</v>
      </c>
      <c r="H120" s="154"/>
      <c r="I120" s="154"/>
      <c r="J120" s="154"/>
      <c r="K120" s="154"/>
      <c r="L120" s="154"/>
      <c r="M120" s="154"/>
      <c r="N120" s="154"/>
      <c r="O120" s="154"/>
      <c r="P120" s="154"/>
      <c r="Q120" s="154"/>
      <c r="R120" s="154" t="s">
        <v>1204</v>
      </c>
      <c r="S120" s="154"/>
      <c r="T120" s="154"/>
      <c r="U120" s="154"/>
      <c r="V120" s="154"/>
      <c r="W120" s="154"/>
    </row>
    <row r="121" spans="1:23">
      <c r="A121" s="159" t="s">
        <v>1513</v>
      </c>
      <c r="B121" s="160" t="s">
        <v>1240</v>
      </c>
      <c r="C121" s="161" t="s">
        <v>1517</v>
      </c>
      <c r="D121" s="152" t="s">
        <v>1296</v>
      </c>
      <c r="E121" s="152" t="s">
        <v>1218</v>
      </c>
      <c r="F121" s="152" t="s">
        <v>1213</v>
      </c>
      <c r="G121" s="161" t="s">
        <v>1518</v>
      </c>
      <c r="H121" s="165"/>
      <c r="I121" s="165"/>
      <c r="J121" s="165"/>
      <c r="K121" s="165"/>
      <c r="L121" s="165"/>
      <c r="M121" s="165"/>
      <c r="N121" s="165"/>
      <c r="O121" s="165"/>
      <c r="P121" s="165" t="s">
        <v>1204</v>
      </c>
      <c r="Q121" s="165"/>
      <c r="R121" s="165"/>
      <c r="S121" s="165"/>
      <c r="T121" s="165"/>
      <c r="U121" s="165"/>
      <c r="V121" s="165" t="s">
        <v>1204</v>
      </c>
      <c r="W121" s="165"/>
    </row>
    <row r="122" spans="1:23">
      <c r="A122" s="151" t="s">
        <v>1513</v>
      </c>
      <c r="B122" s="152" t="s">
        <v>1259</v>
      </c>
      <c r="C122" s="152" t="s">
        <v>1519</v>
      </c>
      <c r="D122" s="152" t="s">
        <v>1296</v>
      </c>
      <c r="E122" s="152" t="s">
        <v>1307</v>
      </c>
      <c r="F122" s="152" t="s">
        <v>1228</v>
      </c>
      <c r="G122" s="152" t="s">
        <v>1520</v>
      </c>
      <c r="H122" s="154"/>
      <c r="I122" s="154"/>
      <c r="J122" s="154"/>
      <c r="K122" s="154"/>
      <c r="L122" s="154"/>
      <c r="M122" s="154"/>
      <c r="N122" s="154" t="s">
        <v>1204</v>
      </c>
      <c r="O122" s="154"/>
      <c r="P122" s="154"/>
      <c r="Q122" s="154"/>
      <c r="R122" s="154"/>
      <c r="S122" s="154"/>
      <c r="T122" s="154"/>
      <c r="U122" s="154"/>
      <c r="V122" s="154"/>
      <c r="W122" s="154"/>
    </row>
    <row r="123" spans="1:23">
      <c r="A123" s="151" t="s">
        <v>1513</v>
      </c>
      <c r="B123" s="152" t="s">
        <v>1521</v>
      </c>
      <c r="C123" s="152" t="s">
        <v>1522</v>
      </c>
      <c r="D123" s="152" t="s">
        <v>1256</v>
      </c>
      <c r="E123" s="152" t="s">
        <v>1261</v>
      </c>
      <c r="F123" s="152" t="s">
        <v>1213</v>
      </c>
      <c r="G123" s="152" t="s">
        <v>1523</v>
      </c>
      <c r="H123" s="154"/>
      <c r="I123" s="154"/>
      <c r="J123" s="154"/>
      <c r="K123" s="154"/>
      <c r="L123" s="154"/>
      <c r="M123" s="154"/>
      <c r="N123" s="154"/>
      <c r="O123" s="154"/>
      <c r="P123" s="154"/>
      <c r="Q123" s="154"/>
      <c r="R123" s="154"/>
      <c r="S123" s="154"/>
      <c r="T123" s="154"/>
      <c r="U123" s="154"/>
      <c r="V123" s="154"/>
      <c r="W123" s="154"/>
    </row>
    <row r="124" spans="1:23">
      <c r="A124" s="151" t="s">
        <v>1513</v>
      </c>
      <c r="B124" s="152" t="s">
        <v>1240</v>
      </c>
      <c r="C124" s="161" t="s">
        <v>1517</v>
      </c>
      <c r="D124" s="152"/>
      <c r="E124" s="152"/>
      <c r="F124" s="152"/>
      <c r="G124" s="152"/>
      <c r="H124" s="154"/>
      <c r="I124" s="154"/>
      <c r="J124" s="154"/>
      <c r="K124" s="154"/>
      <c r="L124" s="154"/>
      <c r="M124" s="154"/>
      <c r="N124" s="154"/>
      <c r="O124" s="154"/>
      <c r="P124" s="154" t="s">
        <v>1204</v>
      </c>
      <c r="Q124" s="154"/>
      <c r="R124" s="154"/>
      <c r="S124" s="154"/>
      <c r="T124" s="154"/>
      <c r="U124" s="154"/>
      <c r="V124" s="154"/>
      <c r="W124" s="154"/>
    </row>
    <row r="125" spans="1:23">
      <c r="A125" s="151" t="s">
        <v>1513</v>
      </c>
      <c r="B125" s="152" t="s">
        <v>1419</v>
      </c>
      <c r="C125" s="152" t="s">
        <v>1524</v>
      </c>
      <c r="D125" s="152"/>
      <c r="E125" s="152"/>
      <c r="F125" s="152"/>
      <c r="G125" s="152"/>
      <c r="H125" s="158"/>
      <c r="I125" s="154"/>
      <c r="J125" s="154"/>
      <c r="K125" s="154"/>
      <c r="L125" s="154"/>
      <c r="M125" s="154"/>
      <c r="N125" s="154"/>
      <c r="O125" s="154"/>
      <c r="P125" s="154"/>
      <c r="Q125" s="154"/>
      <c r="R125" s="154" t="s">
        <v>1204</v>
      </c>
      <c r="S125" s="154"/>
      <c r="T125" s="154"/>
      <c r="U125" s="154"/>
      <c r="V125" s="154"/>
      <c r="W125" s="154"/>
    </row>
    <row r="126" spans="1:23">
      <c r="A126" s="151" t="s">
        <v>1513</v>
      </c>
      <c r="B126" s="152" t="s">
        <v>1417</v>
      </c>
      <c r="C126" s="152" t="s">
        <v>1525</v>
      </c>
      <c r="D126" s="152"/>
      <c r="E126" s="152"/>
      <c r="F126" s="152"/>
      <c r="G126" s="152"/>
      <c r="H126" s="154"/>
      <c r="I126" s="154"/>
      <c r="J126" s="154"/>
      <c r="K126" s="154"/>
      <c r="L126" s="154"/>
      <c r="M126" s="154"/>
      <c r="N126" s="154" t="s">
        <v>1204</v>
      </c>
      <c r="O126" s="154"/>
      <c r="P126" s="154"/>
      <c r="Q126" s="154"/>
      <c r="R126" s="154"/>
      <c r="S126" s="154"/>
      <c r="T126" s="154"/>
      <c r="U126" s="154"/>
      <c r="V126" s="154"/>
      <c r="W126" s="154"/>
    </row>
    <row r="127" spans="1:23">
      <c r="A127" s="151" t="s">
        <v>1526</v>
      </c>
      <c r="B127" s="152" t="s">
        <v>1527</v>
      </c>
      <c r="C127" s="152" t="s">
        <v>1528</v>
      </c>
      <c r="D127" s="152"/>
      <c r="E127" s="152"/>
      <c r="F127" s="152"/>
      <c r="G127" s="152"/>
      <c r="H127" s="154"/>
      <c r="I127" s="154"/>
      <c r="J127" s="154"/>
      <c r="K127" s="154"/>
      <c r="L127" s="154"/>
      <c r="M127" s="154"/>
      <c r="N127" s="154"/>
      <c r="O127" s="154"/>
      <c r="P127" s="154"/>
      <c r="Q127" s="154"/>
      <c r="R127" s="154"/>
      <c r="S127" s="154"/>
      <c r="T127" s="154"/>
      <c r="U127" s="154"/>
      <c r="V127" s="154"/>
      <c r="W127" s="154" t="s">
        <v>1204</v>
      </c>
    </row>
    <row r="128" spans="1:23">
      <c r="A128" s="151" t="s">
        <v>1526</v>
      </c>
      <c r="B128" s="152" t="s">
        <v>1235</v>
      </c>
      <c r="C128" s="152" t="s">
        <v>1529</v>
      </c>
      <c r="D128" s="152"/>
      <c r="E128" s="152"/>
      <c r="F128" s="152"/>
      <c r="G128" s="152"/>
      <c r="H128" s="154"/>
      <c r="I128" s="154"/>
      <c r="J128" s="154"/>
      <c r="K128" s="154"/>
      <c r="L128" s="154"/>
      <c r="M128" s="154"/>
      <c r="N128" s="154"/>
      <c r="O128" s="154"/>
      <c r="P128" s="154"/>
      <c r="Q128" s="154"/>
      <c r="R128" s="154"/>
      <c r="S128" s="154"/>
      <c r="T128" s="154" t="s">
        <v>1204</v>
      </c>
      <c r="U128" s="154"/>
      <c r="V128" s="154"/>
      <c r="W128" s="154"/>
    </row>
    <row r="129" spans="1:23">
      <c r="A129" s="151" t="s">
        <v>1530</v>
      </c>
      <c r="B129" s="152" t="s">
        <v>1250</v>
      </c>
      <c r="C129" s="152" t="s">
        <v>1531</v>
      </c>
      <c r="D129" s="152" t="s">
        <v>1217</v>
      </c>
      <c r="E129" s="152" t="s">
        <v>1218</v>
      </c>
      <c r="F129" s="152" t="s">
        <v>1213</v>
      </c>
      <c r="G129" s="152" t="s">
        <v>1532</v>
      </c>
      <c r="H129" s="154"/>
      <c r="I129" s="154"/>
      <c r="J129" s="154"/>
      <c r="K129" s="154"/>
      <c r="L129" s="154"/>
      <c r="M129" s="154"/>
      <c r="N129" s="154"/>
      <c r="O129" s="154"/>
      <c r="P129" s="154"/>
      <c r="Q129" s="154"/>
      <c r="R129" s="154"/>
      <c r="S129" s="154"/>
      <c r="T129" s="154"/>
      <c r="U129" s="154"/>
      <c r="V129" s="154"/>
      <c r="W129" s="154" t="s">
        <v>1204</v>
      </c>
    </row>
    <row r="130" spans="1:23">
      <c r="A130" s="151" t="s">
        <v>1533</v>
      </c>
      <c r="B130" s="152" t="s">
        <v>1215</v>
      </c>
      <c r="C130" s="152" t="s">
        <v>1534</v>
      </c>
      <c r="D130" s="152" t="s">
        <v>1296</v>
      </c>
      <c r="E130" s="152" t="s">
        <v>1447</v>
      </c>
      <c r="F130" s="152" t="s">
        <v>1228</v>
      </c>
      <c r="G130" s="152" t="s">
        <v>1535</v>
      </c>
      <c r="H130" s="154"/>
      <c r="I130" s="154"/>
      <c r="J130" s="154"/>
      <c r="K130" s="154"/>
      <c r="L130" s="154"/>
      <c r="M130" s="154"/>
      <c r="N130" s="154"/>
      <c r="O130" s="154" t="s">
        <v>1204</v>
      </c>
      <c r="P130" s="154"/>
      <c r="Q130" s="154"/>
      <c r="R130" s="154"/>
      <c r="S130" s="154"/>
      <c r="T130" s="154"/>
      <c r="U130" s="154"/>
      <c r="V130" s="154"/>
      <c r="W130" s="154"/>
    </row>
    <row r="131" spans="1:23">
      <c r="A131" s="151" t="s">
        <v>1533</v>
      </c>
      <c r="B131" s="152" t="s">
        <v>1479</v>
      </c>
      <c r="C131" s="152" t="s">
        <v>1536</v>
      </c>
      <c r="D131" s="152"/>
      <c r="E131" s="152"/>
      <c r="F131" s="152"/>
      <c r="G131" s="152"/>
      <c r="H131" s="154"/>
      <c r="I131" s="154"/>
      <c r="J131" s="154"/>
      <c r="K131" s="154"/>
      <c r="L131" s="154"/>
      <c r="M131" s="154"/>
      <c r="N131" s="154"/>
      <c r="O131" s="154"/>
      <c r="P131" s="154"/>
      <c r="Q131" s="154"/>
      <c r="R131" s="154"/>
      <c r="S131" s="154" t="s">
        <v>1204</v>
      </c>
      <c r="T131" s="154"/>
      <c r="U131" s="154"/>
      <c r="V131" s="154"/>
      <c r="W131" s="154"/>
    </row>
    <row r="132" spans="1:23">
      <c r="A132" s="151" t="s">
        <v>1537</v>
      </c>
      <c r="B132" s="152" t="s">
        <v>1538</v>
      </c>
      <c r="C132" s="152" t="s">
        <v>1539</v>
      </c>
      <c r="D132" s="152" t="s">
        <v>1540</v>
      </c>
      <c r="E132" s="152" t="s">
        <v>1307</v>
      </c>
      <c r="F132" s="152" t="s">
        <v>1228</v>
      </c>
      <c r="G132" s="152" t="s">
        <v>1541</v>
      </c>
      <c r="H132" s="154"/>
      <c r="I132" s="154"/>
      <c r="J132" s="154"/>
      <c r="K132" s="154"/>
      <c r="L132" s="154"/>
      <c r="M132" s="154"/>
      <c r="N132" s="154"/>
      <c r="O132" s="154"/>
      <c r="P132" s="154"/>
      <c r="Q132" s="154"/>
      <c r="R132" s="154"/>
      <c r="S132" s="154"/>
      <c r="T132" s="154"/>
      <c r="U132" s="154"/>
      <c r="V132" s="154" t="s">
        <v>1204</v>
      </c>
      <c r="W132" s="154"/>
    </row>
    <row r="133" spans="1:23">
      <c r="A133" s="151" t="s">
        <v>1537</v>
      </c>
      <c r="B133" s="152" t="s">
        <v>1294</v>
      </c>
      <c r="C133" s="152" t="s">
        <v>1542</v>
      </c>
      <c r="D133" s="152" t="s">
        <v>1256</v>
      </c>
      <c r="E133" s="152" t="s">
        <v>1218</v>
      </c>
      <c r="F133" s="152" t="s">
        <v>1213</v>
      </c>
      <c r="G133" s="152" t="s">
        <v>1543</v>
      </c>
      <c r="H133" s="154"/>
      <c r="I133" s="154"/>
      <c r="J133" s="154"/>
      <c r="K133" s="154"/>
      <c r="L133" s="154"/>
      <c r="M133" s="154"/>
      <c r="N133" s="154"/>
      <c r="O133" s="154"/>
      <c r="P133" s="154"/>
      <c r="Q133" s="154" t="s">
        <v>1204</v>
      </c>
      <c r="R133" s="154"/>
      <c r="S133" s="154"/>
      <c r="T133" s="154"/>
      <c r="U133" s="154"/>
      <c r="V133" s="154"/>
      <c r="W133" s="154"/>
    </row>
    <row r="134" spans="1:23">
      <c r="A134" s="151" t="s">
        <v>1537</v>
      </c>
      <c r="B134" s="152" t="s">
        <v>1324</v>
      </c>
      <c r="C134" s="152" t="s">
        <v>1544</v>
      </c>
      <c r="D134" s="152"/>
      <c r="E134" s="152"/>
      <c r="F134" s="152"/>
      <c r="G134" s="152"/>
      <c r="H134" s="154"/>
      <c r="I134" s="154"/>
      <c r="J134" s="154"/>
      <c r="K134" s="154"/>
      <c r="L134" s="154"/>
      <c r="M134" s="154"/>
      <c r="N134" s="154"/>
      <c r="O134" s="154"/>
      <c r="P134" s="154"/>
      <c r="Q134" s="154"/>
      <c r="R134" s="154"/>
      <c r="S134" s="154"/>
      <c r="T134" s="154"/>
      <c r="U134" s="154"/>
      <c r="V134" s="154" t="s">
        <v>1204</v>
      </c>
      <c r="W134" s="154"/>
    </row>
    <row r="135" spans="1:23">
      <c r="A135" s="151" t="s">
        <v>1545</v>
      </c>
      <c r="B135" s="152" t="s">
        <v>1546</v>
      </c>
      <c r="C135" s="152" t="s">
        <v>1547</v>
      </c>
      <c r="D135" s="152" t="s">
        <v>1333</v>
      </c>
      <c r="E135" s="152" t="s">
        <v>1307</v>
      </c>
      <c r="F135" s="152"/>
      <c r="G135" s="152" t="s">
        <v>1548</v>
      </c>
      <c r="H135" s="164">
        <v>1</v>
      </c>
      <c r="I135" s="155"/>
      <c r="J135" s="155"/>
      <c r="K135" s="155"/>
      <c r="L135" s="155"/>
      <c r="M135" s="155"/>
      <c r="N135" s="155"/>
      <c r="O135" s="155"/>
      <c r="P135" s="155"/>
      <c r="Q135" s="155"/>
      <c r="R135" s="155"/>
      <c r="S135" s="155"/>
      <c r="T135" s="155"/>
      <c r="U135" s="155"/>
      <c r="V135" s="155"/>
      <c r="W135" s="155"/>
    </row>
    <row r="136" spans="1:23">
      <c r="A136" s="151" t="s">
        <v>1545</v>
      </c>
      <c r="B136" s="152" t="s">
        <v>1549</v>
      </c>
      <c r="C136" s="152" t="s">
        <v>1550</v>
      </c>
      <c r="D136" s="152"/>
      <c r="E136" s="152"/>
      <c r="F136" s="152"/>
      <c r="G136" s="152"/>
      <c r="H136" s="155"/>
      <c r="I136" s="155"/>
      <c r="J136" s="155"/>
      <c r="K136" s="155"/>
      <c r="L136" s="155"/>
      <c r="M136" s="155"/>
      <c r="N136" s="155"/>
      <c r="O136" s="155"/>
      <c r="P136" s="155"/>
      <c r="Q136" s="155"/>
      <c r="R136" s="155"/>
      <c r="S136" s="155">
        <v>1</v>
      </c>
      <c r="T136" s="155"/>
      <c r="U136" s="155"/>
      <c r="V136" s="155"/>
      <c r="W136" s="155"/>
    </row>
    <row r="137" spans="1:23">
      <c r="A137" s="151" t="s">
        <v>1551</v>
      </c>
      <c r="B137" s="152" t="s">
        <v>1552</v>
      </c>
      <c r="C137" s="152" t="s">
        <v>1553</v>
      </c>
      <c r="D137" s="152" t="s">
        <v>1554</v>
      </c>
      <c r="E137" s="152" t="s">
        <v>1555</v>
      </c>
      <c r="F137" s="152" t="s">
        <v>1228</v>
      </c>
      <c r="G137" s="152" t="s">
        <v>1556</v>
      </c>
      <c r="H137" s="154"/>
      <c r="I137" s="154"/>
      <c r="J137" s="154"/>
      <c r="K137" s="154"/>
      <c r="L137" s="154"/>
      <c r="M137" s="154"/>
      <c r="N137" s="154"/>
      <c r="O137" s="154"/>
      <c r="P137" s="154"/>
      <c r="Q137" s="154"/>
      <c r="R137" s="154"/>
      <c r="S137" s="154"/>
      <c r="T137" s="154" t="s">
        <v>1204</v>
      </c>
      <c r="U137" s="154"/>
      <c r="V137" s="154"/>
      <c r="W137" s="154"/>
    </row>
    <row r="138" spans="1:23">
      <c r="A138" s="151" t="s">
        <v>1557</v>
      </c>
      <c r="B138" s="152" t="s">
        <v>1558</v>
      </c>
      <c r="C138" s="161" t="s">
        <v>1559</v>
      </c>
      <c r="D138" s="152" t="s">
        <v>1560</v>
      </c>
      <c r="E138" s="152" t="s">
        <v>1242</v>
      </c>
      <c r="F138" s="152" t="s">
        <v>1213</v>
      </c>
      <c r="G138" s="152" t="s">
        <v>1561</v>
      </c>
      <c r="H138" s="154"/>
      <c r="I138" s="154"/>
      <c r="J138" s="154"/>
      <c r="K138" s="154"/>
      <c r="L138" s="154"/>
      <c r="M138" s="154"/>
      <c r="N138" s="154"/>
      <c r="O138" s="154"/>
      <c r="P138" s="154"/>
      <c r="Q138" s="154"/>
      <c r="R138" s="154"/>
      <c r="S138" s="154"/>
      <c r="T138" s="154" t="s">
        <v>1204</v>
      </c>
      <c r="U138" s="154"/>
      <c r="V138" s="154"/>
      <c r="W138" s="154"/>
    </row>
    <row r="139" spans="1:23">
      <c r="A139" s="151" t="s">
        <v>1557</v>
      </c>
      <c r="B139" s="152" t="s">
        <v>1558</v>
      </c>
      <c r="C139" s="160" t="s">
        <v>1559</v>
      </c>
      <c r="D139" s="152"/>
      <c r="E139" s="152"/>
      <c r="F139" s="152"/>
      <c r="G139" s="152"/>
      <c r="H139" s="154"/>
      <c r="I139" s="154"/>
      <c r="J139" s="154"/>
      <c r="K139" s="154"/>
      <c r="L139" s="154"/>
      <c r="M139" s="154"/>
      <c r="N139" s="154"/>
      <c r="O139" s="154"/>
      <c r="P139" s="154"/>
      <c r="Q139" s="154" t="s">
        <v>1204</v>
      </c>
      <c r="R139" s="154"/>
      <c r="S139" s="154"/>
      <c r="T139" s="154"/>
      <c r="U139" s="154"/>
      <c r="V139" s="154"/>
      <c r="W139" s="154"/>
    </row>
    <row r="140" spans="1:23">
      <c r="A140" s="151" t="s">
        <v>1557</v>
      </c>
      <c r="B140" s="152" t="s">
        <v>1558</v>
      </c>
      <c r="C140" s="160" t="s">
        <v>1559</v>
      </c>
      <c r="D140" s="152"/>
      <c r="E140" s="152"/>
      <c r="F140" s="152"/>
      <c r="G140" s="152"/>
      <c r="H140" s="154"/>
      <c r="I140" s="154"/>
      <c r="J140" s="154"/>
      <c r="K140" s="154"/>
      <c r="L140" s="154"/>
      <c r="M140" s="154"/>
      <c r="N140" s="154"/>
      <c r="O140" s="154"/>
      <c r="P140" s="154"/>
      <c r="Q140" s="154"/>
      <c r="R140" s="154"/>
      <c r="S140" s="154"/>
      <c r="T140" s="154" t="s">
        <v>1204</v>
      </c>
      <c r="U140" s="154"/>
      <c r="V140" s="154"/>
      <c r="W140" s="154"/>
    </row>
    <row r="141" spans="1:23">
      <c r="A141" s="151" t="s">
        <v>1562</v>
      </c>
      <c r="B141" s="152" t="s">
        <v>1324</v>
      </c>
      <c r="C141" s="152" t="s">
        <v>1563</v>
      </c>
      <c r="D141" s="152" t="s">
        <v>1564</v>
      </c>
      <c r="E141" s="152" t="s">
        <v>1261</v>
      </c>
      <c r="F141" s="152" t="s">
        <v>1219</v>
      </c>
      <c r="G141" s="152" t="s">
        <v>1565</v>
      </c>
      <c r="H141" s="154"/>
      <c r="I141" s="154"/>
      <c r="J141" s="154"/>
      <c r="K141" s="154"/>
      <c r="L141" s="154"/>
      <c r="M141" s="154"/>
      <c r="N141" s="154"/>
      <c r="O141" s="154"/>
      <c r="P141" s="154"/>
      <c r="Q141" s="154"/>
      <c r="R141" s="154"/>
      <c r="S141" s="154"/>
      <c r="T141" s="154"/>
      <c r="U141" s="154"/>
      <c r="V141" s="154" t="s">
        <v>1204</v>
      </c>
      <c r="W141" s="154"/>
    </row>
    <row r="142" spans="1:23">
      <c r="A142" s="151" t="s">
        <v>1566</v>
      </c>
      <c r="B142" s="152" t="s">
        <v>1363</v>
      </c>
      <c r="C142" s="152" t="s">
        <v>1567</v>
      </c>
      <c r="D142" s="152" t="s">
        <v>1314</v>
      </c>
      <c r="E142" s="152" t="s">
        <v>1242</v>
      </c>
      <c r="F142" s="152" t="s">
        <v>1228</v>
      </c>
      <c r="G142" s="152" t="s">
        <v>1568</v>
      </c>
      <c r="H142" s="154"/>
      <c r="I142" s="154" t="s">
        <v>1204</v>
      </c>
      <c r="J142" s="154"/>
      <c r="K142" s="154"/>
      <c r="L142" s="154"/>
      <c r="M142" s="154"/>
      <c r="N142" s="154"/>
      <c r="O142" s="154"/>
      <c r="P142" s="154"/>
      <c r="Q142" s="154"/>
      <c r="R142" s="154"/>
      <c r="S142" s="154"/>
      <c r="T142" s="154"/>
      <c r="U142" s="154"/>
      <c r="V142" s="154"/>
      <c r="W142" s="154"/>
    </row>
    <row r="143" spans="1:23">
      <c r="A143" s="151" t="s">
        <v>1566</v>
      </c>
      <c r="B143" s="152" t="s">
        <v>1304</v>
      </c>
      <c r="C143" s="152" t="s">
        <v>1569</v>
      </c>
      <c r="D143" s="152" t="s">
        <v>1570</v>
      </c>
      <c r="E143" s="152" t="s">
        <v>1413</v>
      </c>
      <c r="F143" s="152" t="s">
        <v>1228</v>
      </c>
      <c r="G143" s="152" t="s">
        <v>1571</v>
      </c>
      <c r="H143" s="155">
        <v>1</v>
      </c>
      <c r="I143" s="155"/>
      <c r="J143" s="155"/>
      <c r="K143" s="155"/>
      <c r="L143" s="155"/>
      <c r="M143" s="155"/>
      <c r="N143" s="155"/>
      <c r="O143" s="155"/>
      <c r="P143" s="155"/>
      <c r="Q143" s="155"/>
      <c r="R143" s="155"/>
      <c r="S143" s="155"/>
      <c r="T143" s="155"/>
      <c r="U143" s="155"/>
      <c r="V143" s="155"/>
      <c r="W143" s="155"/>
    </row>
    <row r="144" spans="1:23">
      <c r="A144" s="151" t="s">
        <v>1566</v>
      </c>
      <c r="B144" s="152" t="s">
        <v>1452</v>
      </c>
      <c r="C144" s="152" t="s">
        <v>1572</v>
      </c>
      <c r="D144" s="152" t="s">
        <v>1333</v>
      </c>
      <c r="E144" s="152" t="s">
        <v>1292</v>
      </c>
      <c r="F144" s="152" t="s">
        <v>1213</v>
      </c>
      <c r="G144" s="152" t="s">
        <v>1573</v>
      </c>
      <c r="H144" s="154"/>
      <c r="I144" s="154"/>
      <c r="J144" s="154"/>
      <c r="K144" s="154"/>
      <c r="L144" s="154"/>
      <c r="M144" s="154"/>
      <c r="N144" s="154"/>
      <c r="O144" s="154"/>
      <c r="P144" s="154"/>
      <c r="Q144" s="154" t="s">
        <v>1204</v>
      </c>
      <c r="R144" s="154"/>
      <c r="S144" s="154"/>
      <c r="T144" s="154"/>
      <c r="U144" s="154"/>
      <c r="V144" s="154"/>
      <c r="W144" s="154"/>
    </row>
    <row r="145" spans="1:23">
      <c r="A145" s="151" t="s">
        <v>1566</v>
      </c>
      <c r="B145" s="152" t="s">
        <v>1259</v>
      </c>
      <c r="C145" s="152" t="s">
        <v>1574</v>
      </c>
      <c r="D145" s="152" t="s">
        <v>1575</v>
      </c>
      <c r="E145" s="152" t="s">
        <v>1292</v>
      </c>
      <c r="F145" s="152" t="s">
        <v>1213</v>
      </c>
      <c r="G145" s="152" t="s">
        <v>1576</v>
      </c>
      <c r="H145" s="154"/>
      <c r="I145" s="154"/>
      <c r="J145" s="154"/>
      <c r="K145" s="154"/>
      <c r="L145" s="154"/>
      <c r="M145" s="154"/>
      <c r="N145" s="154"/>
      <c r="O145" s="154"/>
      <c r="P145" s="154"/>
      <c r="Q145" s="154" t="s">
        <v>1204</v>
      </c>
      <c r="R145" s="154"/>
      <c r="S145" s="154"/>
      <c r="T145" s="154"/>
      <c r="U145" s="154"/>
      <c r="V145" s="154"/>
      <c r="W145" s="154"/>
    </row>
    <row r="146" spans="1:23">
      <c r="A146" s="151" t="s">
        <v>1566</v>
      </c>
      <c r="B146" s="152" t="s">
        <v>1215</v>
      </c>
      <c r="C146" s="152" t="s">
        <v>1577</v>
      </c>
      <c r="D146" s="152"/>
      <c r="E146" s="152"/>
      <c r="F146" s="152"/>
      <c r="G146" s="152"/>
      <c r="H146" s="154"/>
      <c r="I146" s="154" t="s">
        <v>1204</v>
      </c>
      <c r="J146" s="154"/>
      <c r="K146" s="154"/>
      <c r="L146" s="154"/>
      <c r="M146" s="154"/>
      <c r="N146" s="154"/>
      <c r="O146" s="154"/>
      <c r="P146" s="154"/>
      <c r="Q146" s="154"/>
      <c r="R146" s="154"/>
      <c r="S146" s="154"/>
      <c r="T146" s="154"/>
      <c r="U146" s="154"/>
      <c r="V146" s="154"/>
      <c r="W146" s="154"/>
    </row>
    <row r="147" spans="1:23">
      <c r="A147" s="151" t="s">
        <v>1566</v>
      </c>
      <c r="B147" s="152" t="s">
        <v>1578</v>
      </c>
      <c r="C147" s="152" t="s">
        <v>1579</v>
      </c>
      <c r="D147" s="152"/>
      <c r="E147" s="152"/>
      <c r="F147" s="152"/>
      <c r="G147" s="152"/>
      <c r="H147" s="154"/>
      <c r="I147" s="154"/>
      <c r="J147" s="154"/>
      <c r="K147" s="154"/>
      <c r="L147" s="154"/>
      <c r="M147" s="154"/>
      <c r="N147" s="154"/>
      <c r="O147" s="154"/>
      <c r="P147" s="154"/>
      <c r="Q147" s="154"/>
      <c r="R147" s="154"/>
      <c r="S147" s="154"/>
      <c r="T147" s="154"/>
      <c r="U147" s="154"/>
      <c r="V147" s="154" t="s">
        <v>1204</v>
      </c>
      <c r="W147" s="154"/>
    </row>
    <row r="148" spans="1:23">
      <c r="A148" s="151" t="s">
        <v>1566</v>
      </c>
      <c r="B148" s="152" t="s">
        <v>1578</v>
      </c>
      <c r="C148" s="152" t="s">
        <v>1580</v>
      </c>
      <c r="D148" s="152"/>
      <c r="E148" s="152"/>
      <c r="F148" s="152"/>
      <c r="G148" s="152"/>
      <c r="H148" s="154"/>
      <c r="I148" s="154"/>
      <c r="J148" s="154"/>
      <c r="K148" s="154"/>
      <c r="L148" s="154"/>
      <c r="M148" s="154"/>
      <c r="N148" s="154"/>
      <c r="O148" s="154"/>
      <c r="P148" s="154"/>
      <c r="Q148" s="154"/>
      <c r="R148" s="154"/>
      <c r="S148" s="154" t="s">
        <v>1204</v>
      </c>
      <c r="T148" s="154"/>
      <c r="U148" s="154"/>
      <c r="V148" s="154"/>
      <c r="W148" s="154"/>
    </row>
    <row r="149" spans="1:23">
      <c r="A149" s="151" t="s">
        <v>1566</v>
      </c>
      <c r="B149" s="152" t="s">
        <v>1388</v>
      </c>
      <c r="C149" s="152" t="s">
        <v>1581</v>
      </c>
      <c r="D149" s="167"/>
      <c r="E149" s="152"/>
      <c r="F149" s="152"/>
      <c r="G149" s="152"/>
      <c r="H149" s="155"/>
      <c r="I149" s="155"/>
      <c r="J149" s="155"/>
      <c r="K149" s="155"/>
      <c r="L149" s="155"/>
      <c r="M149" s="155"/>
      <c r="N149" s="155">
        <v>1</v>
      </c>
      <c r="O149" s="155"/>
      <c r="P149" s="155"/>
      <c r="Q149" s="155"/>
      <c r="R149" s="155"/>
      <c r="S149" s="155"/>
      <c r="T149" s="155"/>
      <c r="U149" s="155"/>
      <c r="V149" s="155"/>
      <c r="W149" s="155"/>
    </row>
    <row r="150" spans="1:23">
      <c r="A150" s="151" t="s">
        <v>1566</v>
      </c>
      <c r="B150" s="152" t="s">
        <v>1582</v>
      </c>
      <c r="C150" s="152" t="s">
        <v>1583</v>
      </c>
      <c r="D150" s="152"/>
      <c r="E150" s="152"/>
      <c r="F150" s="152"/>
      <c r="G150" s="152"/>
      <c r="H150" s="154"/>
      <c r="I150" s="154"/>
      <c r="J150" s="154"/>
      <c r="K150" s="154"/>
      <c r="L150" s="154"/>
      <c r="M150" s="154"/>
      <c r="N150" s="154"/>
      <c r="O150" s="154" t="s">
        <v>1204</v>
      </c>
      <c r="P150" s="154"/>
      <c r="Q150" s="154"/>
      <c r="R150" s="154"/>
      <c r="S150" s="154"/>
      <c r="T150" s="154"/>
      <c r="U150" s="154"/>
      <c r="V150" s="154"/>
      <c r="W150" s="154"/>
    </row>
    <row r="151" spans="1:23">
      <c r="A151" s="151" t="s">
        <v>1584</v>
      </c>
      <c r="B151" s="152" t="s">
        <v>1215</v>
      </c>
      <c r="C151" s="152" t="s">
        <v>1585</v>
      </c>
      <c r="D151" s="152" t="s">
        <v>1586</v>
      </c>
      <c r="E151" s="152" t="s">
        <v>1307</v>
      </c>
      <c r="F151" s="152" t="s">
        <v>1228</v>
      </c>
      <c r="G151" s="152" t="s">
        <v>1587</v>
      </c>
      <c r="H151" s="154"/>
      <c r="I151" s="154"/>
      <c r="J151" s="154"/>
      <c r="K151" s="154"/>
      <c r="L151" s="154"/>
      <c r="M151" s="154"/>
      <c r="N151" s="154" t="s">
        <v>1204</v>
      </c>
      <c r="O151" s="154"/>
      <c r="P151" s="154"/>
      <c r="Q151" s="154"/>
      <c r="R151" s="154"/>
      <c r="S151" s="154"/>
      <c r="T151" s="154"/>
      <c r="U151" s="154"/>
      <c r="V151" s="154"/>
      <c r="W151" s="154"/>
    </row>
    <row r="152" spans="1:23">
      <c r="A152" s="159" t="s">
        <v>1584</v>
      </c>
      <c r="B152" s="160" t="s">
        <v>1324</v>
      </c>
      <c r="C152" s="160" t="s">
        <v>1588</v>
      </c>
      <c r="D152" s="160" t="s">
        <v>1589</v>
      </c>
      <c r="E152" s="160" t="s">
        <v>1212</v>
      </c>
      <c r="F152" s="160" t="s">
        <v>1213</v>
      </c>
      <c r="G152" s="161" t="s">
        <v>1590</v>
      </c>
      <c r="H152" s="165"/>
      <c r="I152" s="165" t="s">
        <v>1204</v>
      </c>
      <c r="J152" s="165"/>
      <c r="K152" s="165"/>
      <c r="L152" s="165"/>
      <c r="M152" s="165"/>
      <c r="N152" s="165"/>
      <c r="O152" s="165"/>
      <c r="P152" s="165"/>
      <c r="Q152" s="165" t="s">
        <v>1323</v>
      </c>
      <c r="R152" s="165"/>
      <c r="S152" s="165"/>
      <c r="T152" s="165" t="s">
        <v>1323</v>
      </c>
      <c r="U152" s="165"/>
      <c r="V152" s="165"/>
      <c r="W152" s="165"/>
    </row>
    <row r="153" spans="1:23">
      <c r="A153" s="159" t="s">
        <v>1584</v>
      </c>
      <c r="B153" s="160" t="s">
        <v>1324</v>
      </c>
      <c r="C153" s="160" t="s">
        <v>1592</v>
      </c>
      <c r="D153" s="160" t="s">
        <v>1589</v>
      </c>
      <c r="E153" s="160" t="s">
        <v>1212</v>
      </c>
      <c r="F153" s="160" t="s">
        <v>1213</v>
      </c>
      <c r="G153" s="161" t="s">
        <v>1590</v>
      </c>
      <c r="H153" s="165"/>
      <c r="I153" s="165"/>
      <c r="J153" s="165"/>
      <c r="K153" s="165"/>
      <c r="L153" s="165"/>
      <c r="M153" s="165"/>
      <c r="N153" s="165"/>
      <c r="O153" s="165"/>
      <c r="P153" s="165"/>
      <c r="Q153" s="165" t="s">
        <v>1204</v>
      </c>
      <c r="R153" s="165"/>
      <c r="S153" s="165"/>
      <c r="T153" s="165"/>
      <c r="U153" s="165"/>
      <c r="V153" s="165"/>
      <c r="W153" s="165"/>
    </row>
    <row r="154" spans="1:23">
      <c r="A154" s="156" t="s">
        <v>1591</v>
      </c>
      <c r="B154" s="157" t="s">
        <v>1324</v>
      </c>
      <c r="C154" s="157" t="s">
        <v>1593</v>
      </c>
      <c r="D154" s="157" t="s">
        <v>1589</v>
      </c>
      <c r="E154" s="157" t="s">
        <v>1212</v>
      </c>
      <c r="F154" s="157" t="s">
        <v>1213</v>
      </c>
      <c r="G154" s="161" t="s">
        <v>1590</v>
      </c>
      <c r="H154" s="154"/>
      <c r="I154" s="154" t="s">
        <v>1204</v>
      </c>
      <c r="J154" s="154"/>
      <c r="K154" s="154"/>
      <c r="L154" s="154"/>
      <c r="M154" s="154"/>
      <c r="N154" s="154"/>
      <c r="O154" s="154"/>
      <c r="P154" s="154"/>
      <c r="Q154" s="154"/>
      <c r="R154" s="154"/>
      <c r="S154" s="154"/>
      <c r="T154" s="154"/>
      <c r="U154" s="154"/>
      <c r="V154" s="154"/>
      <c r="W154" s="154"/>
    </row>
    <row r="155" spans="1:23">
      <c r="A155" s="151" t="s">
        <v>1584</v>
      </c>
      <c r="B155" s="152" t="s">
        <v>1371</v>
      </c>
      <c r="C155" s="152" t="s">
        <v>1594</v>
      </c>
      <c r="D155" s="152" t="s">
        <v>1474</v>
      </c>
      <c r="E155" s="152" t="s">
        <v>1212</v>
      </c>
      <c r="F155" s="152" t="s">
        <v>1228</v>
      </c>
      <c r="G155" s="152" t="s">
        <v>1595</v>
      </c>
      <c r="H155" s="154"/>
      <c r="I155" s="154" t="s">
        <v>1204</v>
      </c>
      <c r="J155" s="154"/>
      <c r="K155" s="154"/>
      <c r="L155" s="154"/>
      <c r="M155" s="154"/>
      <c r="N155" s="154"/>
      <c r="O155" s="154"/>
      <c r="P155" s="154"/>
      <c r="Q155" s="154"/>
      <c r="R155" s="154"/>
      <c r="S155" s="154"/>
      <c r="T155" s="154"/>
      <c r="U155" s="154"/>
      <c r="V155" s="154"/>
      <c r="W155" s="154"/>
    </row>
    <row r="156" spans="1:23">
      <c r="A156" s="151" t="s">
        <v>1584</v>
      </c>
      <c r="B156" s="152" t="s">
        <v>1506</v>
      </c>
      <c r="C156" s="152" t="s">
        <v>1596</v>
      </c>
      <c r="D156" s="152"/>
      <c r="E156" s="152"/>
      <c r="F156" s="152"/>
      <c r="G156" s="152"/>
      <c r="H156" s="154"/>
      <c r="I156" s="154"/>
      <c r="J156" s="154"/>
      <c r="K156" s="154"/>
      <c r="L156" s="154"/>
      <c r="M156" s="154"/>
      <c r="N156" s="154"/>
      <c r="O156" s="154"/>
      <c r="P156" s="154"/>
      <c r="Q156" s="154"/>
      <c r="R156" s="154"/>
      <c r="S156" s="154"/>
      <c r="T156" s="154"/>
      <c r="U156" s="154"/>
      <c r="V156" s="154"/>
      <c r="W156" s="154" t="s">
        <v>1204</v>
      </c>
    </row>
    <row r="157" spans="1:23">
      <c r="A157" s="151" t="s">
        <v>1584</v>
      </c>
      <c r="B157" s="152" t="s">
        <v>1597</v>
      </c>
      <c r="C157" s="152" t="s">
        <v>1598</v>
      </c>
      <c r="D157" s="152"/>
      <c r="E157" s="152"/>
      <c r="F157" s="152"/>
      <c r="G157" s="152"/>
      <c r="H157" s="154"/>
      <c r="I157" s="154" t="s">
        <v>1204</v>
      </c>
      <c r="J157" s="154"/>
      <c r="K157" s="154"/>
      <c r="L157" s="154"/>
      <c r="M157" s="154"/>
      <c r="N157" s="154"/>
      <c r="O157" s="154"/>
      <c r="P157" s="154"/>
      <c r="Q157" s="154"/>
      <c r="R157" s="154"/>
      <c r="S157" s="154"/>
      <c r="T157" s="154"/>
      <c r="U157" s="154"/>
      <c r="V157" s="154"/>
      <c r="W157" s="154"/>
    </row>
    <row r="158" spans="1:23">
      <c r="A158" s="151" t="s">
        <v>1584</v>
      </c>
      <c r="B158" s="152" t="s">
        <v>1337</v>
      </c>
      <c r="C158" s="152" t="s">
        <v>1599</v>
      </c>
      <c r="D158" s="152"/>
      <c r="E158" s="152"/>
      <c r="F158" s="152"/>
      <c r="G158" s="152"/>
      <c r="H158" s="154"/>
      <c r="I158" s="154"/>
      <c r="J158" s="154"/>
      <c r="K158" s="154"/>
      <c r="L158" s="154"/>
      <c r="M158" s="154"/>
      <c r="N158" s="154"/>
      <c r="O158" s="154" t="s">
        <v>1204</v>
      </c>
      <c r="P158" s="154"/>
      <c r="Q158" s="154"/>
      <c r="R158" s="154"/>
      <c r="S158" s="154"/>
      <c r="T158" s="154"/>
      <c r="U158" s="154"/>
      <c r="V158" s="154"/>
      <c r="W158" s="154"/>
    </row>
    <row r="159" spans="1:23">
      <c r="A159" s="151" t="s">
        <v>1600</v>
      </c>
      <c r="B159" s="152" t="s">
        <v>1521</v>
      </c>
      <c r="C159" s="152" t="s">
        <v>1601</v>
      </c>
      <c r="D159" s="168"/>
      <c r="E159" s="168"/>
      <c r="F159" s="168"/>
      <c r="G159" s="168"/>
      <c r="H159" s="154"/>
      <c r="I159" s="154"/>
      <c r="J159" s="154"/>
      <c r="K159" s="154"/>
      <c r="L159" s="154"/>
      <c r="M159" s="154"/>
      <c r="N159" s="154"/>
      <c r="O159" s="154"/>
      <c r="P159" s="154"/>
      <c r="Q159" s="154"/>
      <c r="R159" s="154"/>
      <c r="S159" s="154"/>
      <c r="T159" s="154"/>
      <c r="U159" s="154"/>
      <c r="V159" s="154" t="s">
        <v>1204</v>
      </c>
      <c r="W159" s="154"/>
    </row>
    <row r="160" spans="1:23">
      <c r="A160" s="151" t="s">
        <v>1602</v>
      </c>
      <c r="B160" s="152" t="s">
        <v>1521</v>
      </c>
      <c r="C160" s="152" t="s">
        <v>1603</v>
      </c>
      <c r="D160" s="152" t="s">
        <v>1314</v>
      </c>
      <c r="E160" s="152" t="s">
        <v>1307</v>
      </c>
      <c r="F160" s="152" t="s">
        <v>1228</v>
      </c>
      <c r="G160" s="152" t="s">
        <v>1604</v>
      </c>
      <c r="H160" s="154"/>
      <c r="I160" s="154"/>
      <c r="J160" s="154"/>
      <c r="K160" s="154"/>
      <c r="L160" s="154"/>
      <c r="M160" s="154"/>
      <c r="N160" s="154"/>
      <c r="O160" s="154"/>
      <c r="P160" s="154"/>
      <c r="Q160" s="154"/>
      <c r="R160" s="154" t="s">
        <v>1204</v>
      </c>
      <c r="S160" s="154"/>
      <c r="T160" s="154"/>
      <c r="U160" s="154"/>
      <c r="V160" s="154"/>
      <c r="W160" s="154"/>
    </row>
    <row r="161" spans="1:23">
      <c r="A161" s="151" t="s">
        <v>1605</v>
      </c>
      <c r="B161" s="152" t="s">
        <v>1342</v>
      </c>
      <c r="C161" s="152" t="s">
        <v>1606</v>
      </c>
      <c r="D161" s="152" t="s">
        <v>1474</v>
      </c>
      <c r="E161" s="152" t="s">
        <v>1366</v>
      </c>
      <c r="F161" s="152" t="s">
        <v>1228</v>
      </c>
      <c r="G161" s="152" t="s">
        <v>1607</v>
      </c>
      <c r="H161" s="154"/>
      <c r="I161" s="154"/>
      <c r="J161" s="154"/>
      <c r="K161" s="154"/>
      <c r="L161" s="154"/>
      <c r="M161" s="154"/>
      <c r="N161" s="154"/>
      <c r="O161" s="154"/>
      <c r="P161" s="154"/>
      <c r="Q161" s="154"/>
      <c r="R161" s="154"/>
      <c r="S161" s="154"/>
      <c r="T161" s="154"/>
      <c r="U161" s="154"/>
      <c r="V161" s="154"/>
      <c r="W161" s="154"/>
    </row>
    <row r="162" spans="1:23">
      <c r="A162" s="151" t="s">
        <v>1608</v>
      </c>
      <c r="B162" s="152" t="s">
        <v>1259</v>
      </c>
      <c r="C162" s="152" t="s">
        <v>1609</v>
      </c>
      <c r="D162" s="152" t="s">
        <v>1211</v>
      </c>
      <c r="E162" s="152" t="s">
        <v>1307</v>
      </c>
      <c r="F162" s="152" t="s">
        <v>1228</v>
      </c>
      <c r="G162" s="152" t="s">
        <v>1610</v>
      </c>
      <c r="H162" s="154"/>
      <c r="I162" s="154"/>
      <c r="J162" s="154"/>
      <c r="K162" s="154"/>
      <c r="L162" s="154"/>
      <c r="M162" s="154"/>
      <c r="N162" s="154"/>
      <c r="O162" s="154"/>
      <c r="P162" s="154" t="s">
        <v>1204</v>
      </c>
      <c r="Q162" s="154"/>
      <c r="R162" s="154"/>
      <c r="S162" s="154"/>
      <c r="T162" s="154"/>
      <c r="U162" s="154"/>
      <c r="V162" s="154"/>
      <c r="W162" s="154"/>
    </row>
    <row r="163" spans="1:23">
      <c r="A163" s="151" t="s">
        <v>1608</v>
      </c>
      <c r="B163" s="152" t="s">
        <v>1419</v>
      </c>
      <c r="C163" s="152" t="s">
        <v>1611</v>
      </c>
      <c r="D163" s="152" t="s">
        <v>1575</v>
      </c>
      <c r="E163" s="152" t="s">
        <v>1238</v>
      </c>
      <c r="F163" s="152" t="s">
        <v>1228</v>
      </c>
      <c r="G163" s="152" t="s">
        <v>1612</v>
      </c>
      <c r="H163" s="154"/>
      <c r="I163" s="154" t="s">
        <v>1204</v>
      </c>
      <c r="J163" s="154"/>
      <c r="K163" s="154"/>
      <c r="L163" s="154"/>
      <c r="M163" s="154"/>
      <c r="N163" s="154"/>
      <c r="O163" s="154"/>
      <c r="P163" s="154"/>
      <c r="Q163" s="154"/>
      <c r="R163" s="154"/>
      <c r="S163" s="154"/>
      <c r="T163" s="154"/>
      <c r="U163" s="154"/>
      <c r="V163" s="154"/>
      <c r="W163" s="154"/>
    </row>
    <row r="164" spans="1:23">
      <c r="A164" s="151" t="s">
        <v>1613</v>
      </c>
      <c r="B164" s="152" t="s">
        <v>1614</v>
      </c>
      <c r="C164" s="152" t="s">
        <v>1615</v>
      </c>
      <c r="D164" s="152"/>
      <c r="E164" s="152"/>
      <c r="F164" s="152"/>
      <c r="G164" s="152"/>
      <c r="H164" s="154"/>
      <c r="I164" s="154"/>
      <c r="J164" s="154"/>
      <c r="K164" s="154"/>
      <c r="L164" s="154"/>
      <c r="M164" s="154"/>
      <c r="N164" s="154"/>
      <c r="O164" s="154"/>
      <c r="P164" s="154"/>
      <c r="Q164" s="154"/>
      <c r="R164" s="154"/>
      <c r="S164" s="154"/>
      <c r="T164" s="154"/>
      <c r="U164" s="154"/>
      <c r="V164" s="154"/>
      <c r="W164" s="154" t="s">
        <v>1204</v>
      </c>
    </row>
    <row r="165" spans="1:23">
      <c r="A165" s="151" t="s">
        <v>1613</v>
      </c>
      <c r="B165" s="152" t="s">
        <v>1320</v>
      </c>
      <c r="C165" s="152" t="s">
        <v>1616</v>
      </c>
      <c r="D165" s="152"/>
      <c r="E165" s="152"/>
      <c r="F165" s="152"/>
      <c r="G165" s="152"/>
      <c r="H165" s="154"/>
      <c r="I165" s="154"/>
      <c r="J165" s="154"/>
      <c r="K165" s="154"/>
      <c r="L165" s="154"/>
      <c r="M165" s="154"/>
      <c r="N165" s="154"/>
      <c r="O165" s="154"/>
      <c r="P165" s="154"/>
      <c r="Q165" s="154" t="s">
        <v>1204</v>
      </c>
      <c r="R165" s="154"/>
      <c r="S165" s="154"/>
      <c r="T165" s="154"/>
      <c r="U165" s="154"/>
      <c r="V165" s="154"/>
      <c r="W165" s="154"/>
    </row>
    <row r="166" spans="1:23">
      <c r="A166" s="151" t="s">
        <v>1613</v>
      </c>
      <c r="B166" s="152" t="s">
        <v>1479</v>
      </c>
      <c r="C166" s="152" t="s">
        <v>1617</v>
      </c>
      <c r="D166" s="152"/>
      <c r="E166" s="152"/>
      <c r="F166" s="152"/>
      <c r="G166" s="152"/>
      <c r="H166" s="154"/>
      <c r="I166" s="154"/>
      <c r="J166" s="154"/>
      <c r="K166" s="154"/>
      <c r="L166" s="154"/>
      <c r="M166" s="154"/>
      <c r="N166" s="154"/>
      <c r="O166" s="154"/>
      <c r="P166" s="154"/>
      <c r="Q166" s="154"/>
      <c r="R166" s="154" t="s">
        <v>1204</v>
      </c>
      <c r="S166" s="154"/>
      <c r="T166" s="154"/>
      <c r="U166" s="154"/>
      <c r="V166" s="154"/>
      <c r="W166" s="154"/>
    </row>
    <row r="167" spans="1:23">
      <c r="A167" s="151" t="s">
        <v>1618</v>
      </c>
      <c r="B167" s="152" t="s">
        <v>1287</v>
      </c>
      <c r="C167" s="152" t="s">
        <v>1619</v>
      </c>
      <c r="D167" s="152" t="s">
        <v>1296</v>
      </c>
      <c r="E167" s="152" t="s">
        <v>1218</v>
      </c>
      <c r="F167" s="152" t="s">
        <v>1219</v>
      </c>
      <c r="G167" s="152" t="s">
        <v>1620</v>
      </c>
      <c r="H167" s="154"/>
      <c r="I167" s="154"/>
      <c r="J167" s="154"/>
      <c r="K167" s="154"/>
      <c r="L167" s="154"/>
      <c r="M167" s="154"/>
      <c r="N167" s="154"/>
      <c r="O167" s="154"/>
      <c r="P167" s="154"/>
      <c r="Q167" s="154"/>
      <c r="R167" s="154"/>
      <c r="S167" s="154" t="s">
        <v>1204</v>
      </c>
      <c r="T167" s="154"/>
      <c r="U167" s="154"/>
      <c r="V167" s="154"/>
      <c r="W167" s="154"/>
    </row>
    <row r="168" spans="1:23">
      <c r="A168" s="151" t="s">
        <v>1618</v>
      </c>
      <c r="B168" s="152" t="s">
        <v>1335</v>
      </c>
      <c r="C168" s="152" t="s">
        <v>1621</v>
      </c>
      <c r="D168" s="152"/>
      <c r="E168" s="152"/>
      <c r="F168" s="152"/>
      <c r="G168" s="152"/>
      <c r="H168" s="154"/>
      <c r="I168" s="154"/>
      <c r="J168" s="154"/>
      <c r="K168" s="154"/>
      <c r="L168" s="154"/>
      <c r="M168" s="154"/>
      <c r="N168" s="154"/>
      <c r="O168" s="154"/>
      <c r="P168" s="154"/>
      <c r="Q168" s="154"/>
      <c r="R168" s="154"/>
      <c r="S168" s="154" t="s">
        <v>1204</v>
      </c>
      <c r="T168" s="154"/>
      <c r="U168" s="154"/>
      <c r="V168" s="154"/>
      <c r="W168" s="154"/>
    </row>
    <row r="169" spans="1:23">
      <c r="A169" s="151" t="s">
        <v>1622</v>
      </c>
      <c r="B169" s="152" t="s">
        <v>1324</v>
      </c>
      <c r="C169" s="152" t="s">
        <v>1623</v>
      </c>
      <c r="D169" s="152" t="s">
        <v>1624</v>
      </c>
      <c r="E169" s="152" t="s">
        <v>1307</v>
      </c>
      <c r="F169" s="152" t="s">
        <v>1228</v>
      </c>
      <c r="G169" s="152" t="s">
        <v>1625</v>
      </c>
      <c r="H169" s="154"/>
      <c r="I169" s="154"/>
      <c r="J169" s="154"/>
      <c r="K169" s="154"/>
      <c r="L169" s="154"/>
      <c r="M169" s="154"/>
      <c r="N169" s="154"/>
      <c r="O169" s="154" t="s">
        <v>1204</v>
      </c>
      <c r="P169" s="154"/>
      <c r="Q169" s="154"/>
      <c r="R169" s="154"/>
      <c r="S169" s="154"/>
      <c r="T169" s="154"/>
      <c r="U169" s="154"/>
      <c r="V169" s="154"/>
      <c r="W169" s="154"/>
    </row>
    <row r="170" spans="1:23">
      <c r="A170" s="151" t="s">
        <v>1622</v>
      </c>
      <c r="B170" s="152" t="s">
        <v>1265</v>
      </c>
      <c r="C170" s="152" t="s">
        <v>1626</v>
      </c>
      <c r="D170" s="152" t="s">
        <v>1627</v>
      </c>
      <c r="E170" s="152" t="s">
        <v>1212</v>
      </c>
      <c r="F170" s="152" t="s">
        <v>1213</v>
      </c>
      <c r="G170" s="152" t="s">
        <v>1628</v>
      </c>
      <c r="H170" s="154"/>
      <c r="I170" s="154"/>
      <c r="J170" s="154"/>
      <c r="K170" s="154"/>
      <c r="L170" s="154"/>
      <c r="M170" s="154"/>
      <c r="N170" s="154"/>
      <c r="O170" s="154"/>
      <c r="P170" s="154"/>
      <c r="Q170" s="154"/>
      <c r="R170" s="154"/>
      <c r="S170" s="154" t="s">
        <v>1204</v>
      </c>
      <c r="T170" s="154"/>
      <c r="U170" s="154"/>
      <c r="V170" s="154"/>
      <c r="W170" s="154"/>
    </row>
    <row r="171" spans="1:23">
      <c r="A171" s="151" t="s">
        <v>1622</v>
      </c>
      <c r="B171" s="152" t="s">
        <v>1439</v>
      </c>
      <c r="C171" s="152" t="s">
        <v>1629</v>
      </c>
      <c r="D171" s="152" t="s">
        <v>1256</v>
      </c>
      <c r="E171" s="152" t="s">
        <v>1292</v>
      </c>
      <c r="F171" s="152" t="s">
        <v>1213</v>
      </c>
      <c r="G171" s="152" t="s">
        <v>1630</v>
      </c>
      <c r="H171" s="154"/>
      <c r="I171" s="154"/>
      <c r="J171" s="154"/>
      <c r="K171" s="154"/>
      <c r="L171" s="154"/>
      <c r="M171" s="154"/>
      <c r="N171" s="154"/>
      <c r="O171" s="154" t="s">
        <v>1204</v>
      </c>
      <c r="P171" s="154"/>
      <c r="Q171" s="154"/>
      <c r="R171" s="154"/>
      <c r="S171" s="154"/>
      <c r="T171" s="154"/>
      <c r="U171" s="154"/>
      <c r="V171" s="154"/>
      <c r="W171" s="154"/>
    </row>
    <row r="172" spans="1:23">
      <c r="A172" s="151" t="s">
        <v>1622</v>
      </c>
      <c r="B172" s="152" t="s">
        <v>1479</v>
      </c>
      <c r="C172" s="152" t="s">
        <v>1631</v>
      </c>
      <c r="D172" s="152"/>
      <c r="E172" s="152"/>
      <c r="F172" s="152"/>
      <c r="G172" s="152"/>
      <c r="H172" s="154"/>
      <c r="I172" s="154"/>
      <c r="J172" s="154"/>
      <c r="K172" s="154"/>
      <c r="L172" s="154"/>
      <c r="M172" s="154"/>
      <c r="N172" s="154"/>
      <c r="O172" s="154"/>
      <c r="P172" s="154"/>
      <c r="Q172" s="154"/>
      <c r="R172" s="154"/>
      <c r="S172" s="154" t="s">
        <v>1204</v>
      </c>
      <c r="T172" s="154"/>
      <c r="U172" s="154"/>
      <c r="V172" s="154"/>
      <c r="W172" s="154"/>
    </row>
    <row r="173" spans="1:23">
      <c r="A173" s="151" t="s">
        <v>1632</v>
      </c>
      <c r="B173" s="152" t="s">
        <v>1439</v>
      </c>
      <c r="C173" s="152" t="s">
        <v>1633</v>
      </c>
      <c r="D173" s="152"/>
      <c r="E173" s="152"/>
      <c r="F173" s="152"/>
      <c r="G173" s="152"/>
      <c r="H173" s="154"/>
      <c r="I173" s="154"/>
      <c r="J173" s="154"/>
      <c r="K173" s="154"/>
      <c r="L173" s="154"/>
      <c r="M173" s="154"/>
      <c r="N173" s="154"/>
      <c r="O173" s="154" t="s">
        <v>1204</v>
      </c>
      <c r="P173" s="154"/>
      <c r="Q173" s="154"/>
      <c r="R173" s="154"/>
      <c r="S173" s="154"/>
      <c r="T173" s="154"/>
      <c r="U173" s="154"/>
      <c r="V173" s="154"/>
      <c r="W173" s="154"/>
    </row>
    <row r="174" spans="1:23">
      <c r="A174" s="151" t="s">
        <v>1634</v>
      </c>
      <c r="B174" s="152" t="s">
        <v>1552</v>
      </c>
      <c r="C174" s="152" t="s">
        <v>1635</v>
      </c>
      <c r="D174" s="152" t="s">
        <v>1554</v>
      </c>
      <c r="E174" s="152" t="s">
        <v>1307</v>
      </c>
      <c r="F174" s="152"/>
      <c r="G174" s="152" t="s">
        <v>1636</v>
      </c>
      <c r="H174" s="154"/>
      <c r="I174" s="154"/>
      <c r="J174" s="154"/>
      <c r="K174" s="154"/>
      <c r="L174" s="154"/>
      <c r="M174" s="154"/>
      <c r="N174" s="154"/>
      <c r="O174" s="154"/>
      <c r="P174" s="154"/>
      <c r="Q174" s="154"/>
      <c r="R174" s="154" t="s">
        <v>1204</v>
      </c>
      <c r="S174" s="154"/>
      <c r="T174" s="154"/>
      <c r="U174" s="154"/>
      <c r="V174" s="154"/>
      <c r="W174" s="154"/>
    </row>
    <row r="175" spans="1:23">
      <c r="A175" s="151" t="s">
        <v>1637</v>
      </c>
      <c r="B175" s="152" t="s">
        <v>1452</v>
      </c>
      <c r="C175" s="152" t="s">
        <v>1638</v>
      </c>
      <c r="D175" s="152" t="s">
        <v>1211</v>
      </c>
      <c r="E175" s="152" t="s">
        <v>1212</v>
      </c>
      <c r="F175" s="152" t="s">
        <v>1228</v>
      </c>
      <c r="G175" s="152" t="s">
        <v>1639</v>
      </c>
      <c r="H175" s="154"/>
      <c r="I175" s="154"/>
      <c r="J175" s="154"/>
      <c r="K175" s="154"/>
      <c r="L175" s="154"/>
      <c r="M175" s="154"/>
      <c r="N175" s="154"/>
      <c r="O175" s="154"/>
      <c r="P175" s="154"/>
      <c r="Q175" s="154"/>
      <c r="R175" s="154" t="s">
        <v>1204</v>
      </c>
      <c r="S175" s="154"/>
      <c r="T175" s="154"/>
      <c r="U175" s="154"/>
      <c r="V175" s="154"/>
      <c r="W175" s="154"/>
    </row>
    <row r="176" spans="1:23">
      <c r="A176" s="151" t="s">
        <v>1637</v>
      </c>
      <c r="B176" s="152" t="s">
        <v>1254</v>
      </c>
      <c r="C176" s="152" t="s">
        <v>1640</v>
      </c>
      <c r="D176" s="152" t="s">
        <v>1641</v>
      </c>
      <c r="E176" s="152" t="s">
        <v>1366</v>
      </c>
      <c r="F176" s="152" t="s">
        <v>1228</v>
      </c>
      <c r="G176" s="152" t="s">
        <v>1642</v>
      </c>
      <c r="H176" s="154"/>
      <c r="I176" s="154"/>
      <c r="J176" s="154"/>
      <c r="K176" s="154"/>
      <c r="L176" s="154"/>
      <c r="M176" s="154"/>
      <c r="N176" s="154"/>
      <c r="O176" s="154"/>
      <c r="P176" s="154"/>
      <c r="Q176" s="154"/>
      <c r="R176" s="154"/>
      <c r="S176" s="154" t="s">
        <v>1204</v>
      </c>
      <c r="T176" s="154"/>
      <c r="U176" s="154"/>
      <c r="V176" s="154"/>
      <c r="W176" s="154"/>
    </row>
    <row r="177" spans="1:23">
      <c r="A177" s="151" t="s">
        <v>1637</v>
      </c>
      <c r="B177" s="152" t="s">
        <v>1521</v>
      </c>
      <c r="C177" s="152" t="s">
        <v>1643</v>
      </c>
      <c r="D177" s="152" t="s">
        <v>1644</v>
      </c>
      <c r="E177" s="152" t="s">
        <v>1218</v>
      </c>
      <c r="F177" s="152"/>
      <c r="G177" s="152" t="s">
        <v>1645</v>
      </c>
      <c r="H177" s="154"/>
      <c r="I177" s="154"/>
      <c r="J177" s="154"/>
      <c r="K177" s="154"/>
      <c r="L177" s="154"/>
      <c r="M177" s="154"/>
      <c r="N177" s="154"/>
      <c r="O177" s="154"/>
      <c r="P177" s="154"/>
      <c r="Q177" s="154"/>
      <c r="R177" s="154"/>
      <c r="S177" s="154"/>
      <c r="T177" s="154"/>
      <c r="U177" s="154"/>
      <c r="V177" s="154"/>
      <c r="W177" s="154" t="s">
        <v>1204</v>
      </c>
    </row>
    <row r="178" spans="1:23">
      <c r="A178" s="151" t="s">
        <v>1646</v>
      </c>
      <c r="B178" s="152" t="s">
        <v>1521</v>
      </c>
      <c r="C178" s="160" t="s">
        <v>1647</v>
      </c>
      <c r="D178" s="152"/>
      <c r="E178" s="152"/>
      <c r="F178" s="152"/>
      <c r="G178" s="152"/>
      <c r="H178" s="154"/>
      <c r="I178" s="154"/>
      <c r="J178" s="154"/>
      <c r="K178" s="154"/>
      <c r="L178" s="154"/>
      <c r="M178" s="154"/>
      <c r="N178" s="154"/>
      <c r="O178" s="154"/>
      <c r="P178" s="154"/>
      <c r="Q178" s="154"/>
      <c r="R178" s="154"/>
      <c r="S178" s="154"/>
      <c r="T178" s="154"/>
      <c r="U178" s="154"/>
      <c r="V178" s="154"/>
      <c r="W178" s="154" t="s">
        <v>1323</v>
      </c>
    </row>
    <row r="179" spans="1:23">
      <c r="A179" s="151" t="s">
        <v>1646</v>
      </c>
      <c r="B179" s="152" t="s">
        <v>1521</v>
      </c>
      <c r="C179" s="160" t="s">
        <v>1837</v>
      </c>
      <c r="D179" s="152"/>
      <c r="E179" s="152"/>
      <c r="F179" s="152"/>
      <c r="G179" s="152"/>
      <c r="H179" s="154"/>
      <c r="I179" s="154"/>
      <c r="J179" s="154"/>
      <c r="K179" s="154"/>
      <c r="L179" s="154"/>
      <c r="M179" s="154"/>
      <c r="N179" s="154"/>
      <c r="O179" s="154"/>
      <c r="P179" s="154"/>
      <c r="Q179" s="154"/>
      <c r="R179" s="154"/>
      <c r="S179" s="154"/>
      <c r="T179" s="154"/>
      <c r="U179" s="154"/>
      <c r="V179" s="154"/>
      <c r="W179" s="154" t="s">
        <v>1204</v>
      </c>
    </row>
    <row r="180" spans="1:23">
      <c r="A180" s="151" t="s">
        <v>1648</v>
      </c>
      <c r="B180" s="152" t="s">
        <v>1649</v>
      </c>
      <c r="C180" s="152" t="s">
        <v>1650</v>
      </c>
      <c r="D180" s="152"/>
      <c r="E180" s="152"/>
      <c r="F180" s="152"/>
      <c r="G180" s="152"/>
      <c r="H180" s="154"/>
      <c r="I180" s="154"/>
      <c r="J180" s="154"/>
      <c r="K180" s="154"/>
      <c r="L180" s="154"/>
      <c r="M180" s="154"/>
      <c r="N180" s="154"/>
      <c r="O180" s="154"/>
      <c r="P180" s="154"/>
      <c r="Q180" s="154"/>
      <c r="R180" s="154"/>
      <c r="S180" s="154"/>
      <c r="T180" s="154"/>
      <c r="U180" s="154"/>
      <c r="V180" s="154"/>
      <c r="W180" s="154" t="s">
        <v>1204</v>
      </c>
    </row>
    <row r="181" spans="1:23">
      <c r="A181" s="151" t="s">
        <v>1648</v>
      </c>
      <c r="B181" s="152" t="s">
        <v>1521</v>
      </c>
      <c r="C181" s="152" t="s">
        <v>1651</v>
      </c>
      <c r="D181" s="152"/>
      <c r="E181" s="152"/>
      <c r="F181" s="152"/>
      <c r="G181" s="152"/>
      <c r="H181" s="154"/>
      <c r="I181" s="154"/>
      <c r="J181" s="154"/>
      <c r="K181" s="154"/>
      <c r="L181" s="154"/>
      <c r="M181" s="154"/>
      <c r="N181" s="154"/>
      <c r="O181" s="154"/>
      <c r="P181" s="154"/>
      <c r="Q181" s="154"/>
      <c r="R181" s="154"/>
      <c r="S181" s="154"/>
      <c r="T181" s="154"/>
      <c r="U181" s="154"/>
      <c r="V181" s="154"/>
      <c r="W181" s="154" t="s">
        <v>1204</v>
      </c>
    </row>
    <row r="182" spans="1:23">
      <c r="A182" s="151"/>
      <c r="B182" s="152"/>
      <c r="C182" s="152"/>
      <c r="D182" s="152" t="s">
        <v>1652</v>
      </c>
      <c r="E182" s="152" t="s">
        <v>1307</v>
      </c>
      <c r="F182" s="152" t="s">
        <v>1228</v>
      </c>
      <c r="G182" s="152" t="s">
        <v>1653</v>
      </c>
      <c r="H182" s="154"/>
      <c r="I182" s="154"/>
      <c r="J182" s="154"/>
      <c r="K182" s="154"/>
      <c r="L182" s="154"/>
      <c r="M182" s="154"/>
      <c r="N182" s="154"/>
      <c r="O182" s="154"/>
      <c r="P182" s="154"/>
      <c r="Q182" s="154"/>
      <c r="R182" s="154"/>
      <c r="S182" s="154"/>
      <c r="T182" s="154"/>
      <c r="U182" s="154"/>
      <c r="V182" s="154" t="s">
        <v>1204</v>
      </c>
      <c r="W182" s="154"/>
    </row>
    <row r="183" spans="1:23">
      <c r="A183" s="151"/>
      <c r="B183" s="152"/>
      <c r="C183" s="152"/>
      <c r="D183" s="152" t="s">
        <v>1654</v>
      </c>
      <c r="E183" s="152" t="s">
        <v>1307</v>
      </c>
      <c r="F183" s="152" t="s">
        <v>1228</v>
      </c>
      <c r="G183" s="152" t="s">
        <v>1655</v>
      </c>
      <c r="H183" s="155">
        <v>1</v>
      </c>
      <c r="I183" s="155"/>
      <c r="J183" s="155"/>
      <c r="K183" s="155"/>
      <c r="L183" s="155"/>
      <c r="M183" s="155"/>
      <c r="N183" s="155"/>
      <c r="O183" s="155"/>
      <c r="P183" s="155"/>
      <c r="Q183" s="155"/>
      <c r="R183" s="155"/>
      <c r="S183" s="155"/>
      <c r="T183" s="155"/>
      <c r="U183" s="155"/>
      <c r="V183" s="155"/>
      <c r="W183" s="155"/>
    </row>
    <row r="184" spans="1:23">
      <c r="A184" s="151"/>
      <c r="B184" s="152"/>
      <c r="C184" s="152"/>
      <c r="D184" s="152" t="s">
        <v>1654</v>
      </c>
      <c r="E184" s="152" t="s">
        <v>1307</v>
      </c>
      <c r="F184" s="152" t="s">
        <v>1228</v>
      </c>
      <c r="G184" s="152" t="s">
        <v>1656</v>
      </c>
      <c r="H184" s="169"/>
      <c r="I184" s="169"/>
      <c r="J184" s="169"/>
      <c r="K184" s="169"/>
      <c r="L184" s="169">
        <v>1</v>
      </c>
      <c r="M184" s="169"/>
      <c r="N184" s="169"/>
      <c r="O184" s="169"/>
      <c r="P184" s="169"/>
      <c r="Q184" s="169"/>
      <c r="R184" s="169"/>
      <c r="S184" s="169"/>
      <c r="T184" s="169"/>
      <c r="U184" s="169"/>
      <c r="V184" s="169"/>
      <c r="W184" s="169"/>
    </row>
    <row r="185" spans="1:23">
      <c r="A185" s="151"/>
      <c r="B185" s="152"/>
      <c r="C185" s="152"/>
      <c r="D185" s="152" t="s">
        <v>1657</v>
      </c>
      <c r="E185" s="152" t="s">
        <v>1307</v>
      </c>
      <c r="F185" s="152" t="s">
        <v>1228</v>
      </c>
      <c r="G185" s="152" t="s">
        <v>1658</v>
      </c>
      <c r="H185" s="154"/>
      <c r="I185" s="154"/>
      <c r="J185" s="154"/>
      <c r="K185" s="154"/>
      <c r="L185" s="154"/>
      <c r="M185" s="154"/>
      <c r="N185" s="154"/>
      <c r="O185" s="154" t="s">
        <v>1204</v>
      </c>
      <c r="P185" s="154"/>
      <c r="Q185" s="154"/>
      <c r="R185" s="154"/>
      <c r="S185" s="154"/>
      <c r="T185" s="154"/>
      <c r="U185" s="154"/>
      <c r="V185" s="154"/>
      <c r="W185" s="154"/>
    </row>
    <row r="186" spans="1:23">
      <c r="A186" s="151"/>
      <c r="B186" s="152"/>
      <c r="C186" s="152"/>
      <c r="D186" s="152" t="s">
        <v>1657</v>
      </c>
      <c r="E186" s="152" t="s">
        <v>1292</v>
      </c>
      <c r="F186" s="152" t="s">
        <v>1219</v>
      </c>
      <c r="G186" s="152" t="s">
        <v>1659</v>
      </c>
      <c r="H186" s="169"/>
      <c r="I186" s="169"/>
      <c r="J186" s="169"/>
      <c r="K186" s="169">
        <v>2</v>
      </c>
      <c r="L186" s="169"/>
      <c r="M186" s="169"/>
      <c r="N186" s="169"/>
      <c r="O186" s="169"/>
      <c r="P186" s="169"/>
      <c r="Q186" s="169"/>
      <c r="R186" s="169"/>
      <c r="S186" s="169"/>
      <c r="T186" s="169"/>
      <c r="U186" s="169"/>
      <c r="V186" s="169"/>
      <c r="W186" s="169"/>
    </row>
    <row r="187" spans="1:23">
      <c r="A187" s="170"/>
      <c r="B187" s="171"/>
      <c r="C187" s="152"/>
      <c r="D187" s="152" t="s">
        <v>1657</v>
      </c>
      <c r="E187" s="152" t="s">
        <v>1366</v>
      </c>
      <c r="F187" s="152" t="s">
        <v>1228</v>
      </c>
      <c r="G187" s="152" t="s">
        <v>1660</v>
      </c>
      <c r="H187" s="169"/>
      <c r="I187" s="169"/>
      <c r="J187" s="169"/>
      <c r="K187" s="169"/>
      <c r="L187" s="169"/>
      <c r="M187" s="169">
        <v>1</v>
      </c>
      <c r="N187" s="169"/>
      <c r="O187" s="169"/>
      <c r="P187" s="169"/>
      <c r="Q187" s="169"/>
      <c r="R187" s="169"/>
      <c r="S187" s="169"/>
      <c r="T187" s="169"/>
      <c r="U187" s="169"/>
      <c r="V187" s="169"/>
      <c r="W187" s="169"/>
    </row>
    <row r="188" spans="1:23">
      <c r="A188" s="151"/>
      <c r="B188" s="152"/>
      <c r="C188" s="152"/>
      <c r="D188" s="152" t="s">
        <v>1657</v>
      </c>
      <c r="E188" s="152" t="s">
        <v>1661</v>
      </c>
      <c r="F188" s="152" t="s">
        <v>1213</v>
      </c>
      <c r="G188" s="152" t="s">
        <v>1662</v>
      </c>
      <c r="H188" s="155"/>
      <c r="I188" s="155"/>
      <c r="J188" s="155"/>
      <c r="K188" s="155"/>
      <c r="L188" s="155"/>
      <c r="M188" s="155"/>
      <c r="N188" s="155"/>
      <c r="O188" s="155"/>
      <c r="P188" s="155"/>
      <c r="Q188" s="155"/>
      <c r="R188" s="155"/>
      <c r="S188" s="155"/>
      <c r="T188" s="155"/>
      <c r="U188" s="155"/>
      <c r="V188" s="155">
        <v>1</v>
      </c>
      <c r="W188" s="155"/>
    </row>
    <row r="189" spans="1:23">
      <c r="A189" s="151"/>
      <c r="B189" s="152"/>
      <c r="C189" s="152"/>
      <c r="D189" s="152" t="s">
        <v>1663</v>
      </c>
      <c r="E189" s="152" t="s">
        <v>1218</v>
      </c>
      <c r="F189" s="152" t="s">
        <v>1219</v>
      </c>
      <c r="G189" s="152" t="s">
        <v>1664</v>
      </c>
      <c r="H189" s="155">
        <v>1</v>
      </c>
      <c r="I189" s="155"/>
      <c r="J189" s="155"/>
      <c r="K189" s="155"/>
      <c r="L189" s="155"/>
      <c r="M189" s="155"/>
      <c r="N189" s="155"/>
      <c r="O189" s="155"/>
      <c r="P189" s="155"/>
      <c r="Q189" s="155"/>
      <c r="R189" s="155"/>
      <c r="S189" s="155"/>
      <c r="T189" s="155"/>
      <c r="U189" s="155"/>
      <c r="V189" s="155"/>
      <c r="W189" s="155"/>
    </row>
    <row r="190" spans="1:23">
      <c r="A190" s="151"/>
      <c r="B190" s="152"/>
      <c r="C190" s="152"/>
      <c r="D190" s="152" t="s">
        <v>1665</v>
      </c>
      <c r="E190" s="152" t="s">
        <v>1307</v>
      </c>
      <c r="F190" s="152" t="s">
        <v>1228</v>
      </c>
      <c r="G190" s="152" t="s">
        <v>1666</v>
      </c>
      <c r="H190" s="155"/>
      <c r="I190" s="155"/>
      <c r="J190" s="155"/>
      <c r="K190" s="155"/>
      <c r="L190" s="155"/>
      <c r="M190" s="155"/>
      <c r="N190" s="155"/>
      <c r="O190" s="155"/>
      <c r="P190" s="155"/>
      <c r="Q190" s="155"/>
      <c r="R190" s="155"/>
      <c r="S190" s="155"/>
      <c r="T190" s="155"/>
      <c r="U190" s="155"/>
      <c r="V190" s="155"/>
      <c r="W190" s="155">
        <v>1</v>
      </c>
    </row>
    <row r="191" spans="1:23">
      <c r="A191" s="151"/>
      <c r="B191" s="152"/>
      <c r="C191" s="152"/>
      <c r="D191" s="152" t="s">
        <v>1586</v>
      </c>
      <c r="E191" s="152" t="s">
        <v>1307</v>
      </c>
      <c r="F191" s="152" t="s">
        <v>1228</v>
      </c>
      <c r="G191" s="152" t="s">
        <v>1667</v>
      </c>
      <c r="H191" s="169"/>
      <c r="I191" s="169"/>
      <c r="J191" s="169"/>
      <c r="K191" s="169">
        <v>1</v>
      </c>
      <c r="L191" s="169"/>
      <c r="M191" s="169"/>
      <c r="N191" s="169"/>
      <c r="O191" s="169"/>
      <c r="P191" s="169"/>
      <c r="Q191" s="169"/>
      <c r="R191" s="169"/>
      <c r="S191" s="169"/>
      <c r="T191" s="169"/>
      <c r="U191" s="169"/>
      <c r="V191" s="169"/>
      <c r="W191" s="169"/>
    </row>
    <row r="192" spans="1:23">
      <c r="A192" s="151"/>
      <c r="B192" s="152"/>
      <c r="C192" s="152"/>
      <c r="D192" s="152" t="s">
        <v>1515</v>
      </c>
      <c r="E192" s="152" t="s">
        <v>1242</v>
      </c>
      <c r="F192" s="152"/>
      <c r="G192" s="152" t="s">
        <v>1668</v>
      </c>
      <c r="H192" s="169"/>
      <c r="I192" s="169"/>
      <c r="J192" s="169"/>
      <c r="K192" s="169"/>
      <c r="L192" s="169"/>
      <c r="M192" s="169">
        <v>1</v>
      </c>
      <c r="N192" s="169"/>
      <c r="O192" s="169"/>
      <c r="P192" s="169"/>
      <c r="Q192" s="169"/>
      <c r="R192" s="169"/>
      <c r="S192" s="169"/>
      <c r="T192" s="169"/>
      <c r="U192" s="169"/>
      <c r="V192" s="169"/>
      <c r="W192" s="169"/>
    </row>
    <row r="193" spans="1:23">
      <c r="A193" s="151"/>
      <c r="B193" s="152"/>
      <c r="C193" s="152"/>
      <c r="D193" s="152" t="s">
        <v>1314</v>
      </c>
      <c r="E193" s="152" t="s">
        <v>1218</v>
      </c>
      <c r="F193" s="152" t="s">
        <v>1213</v>
      </c>
      <c r="G193" s="160" t="s">
        <v>1315</v>
      </c>
      <c r="H193" s="154"/>
      <c r="I193" s="154"/>
      <c r="J193" s="154"/>
      <c r="K193" s="154"/>
      <c r="L193" s="154"/>
      <c r="M193" s="154"/>
      <c r="N193" s="154"/>
      <c r="O193" s="154"/>
      <c r="P193" s="154" t="s">
        <v>1318</v>
      </c>
      <c r="Q193" s="154"/>
      <c r="R193" s="154"/>
      <c r="S193" s="154"/>
      <c r="T193" s="154"/>
      <c r="U193" s="154"/>
      <c r="V193" s="154"/>
      <c r="W193" s="154"/>
    </row>
    <row r="194" spans="1:23">
      <c r="A194" s="151"/>
      <c r="B194" s="152"/>
      <c r="C194" s="152"/>
      <c r="D194" s="152" t="s">
        <v>1317</v>
      </c>
      <c r="E194" s="152" t="s">
        <v>1218</v>
      </c>
      <c r="F194" s="152" t="s">
        <v>1228</v>
      </c>
      <c r="G194" s="152" t="s">
        <v>1669</v>
      </c>
      <c r="H194" s="154"/>
      <c r="I194" s="154"/>
      <c r="J194" s="154"/>
      <c r="K194" s="154"/>
      <c r="L194" s="154"/>
      <c r="M194" s="154"/>
      <c r="N194" s="154"/>
      <c r="O194" s="154"/>
      <c r="P194" s="154" t="s">
        <v>1204</v>
      </c>
      <c r="Q194" s="154"/>
      <c r="R194" s="154"/>
      <c r="S194" s="154"/>
      <c r="T194" s="154"/>
      <c r="U194" s="154"/>
      <c r="V194" s="154"/>
      <c r="W194" s="154"/>
    </row>
    <row r="195" spans="1:23">
      <c r="A195" s="151"/>
      <c r="B195" s="152"/>
      <c r="C195" s="152"/>
      <c r="D195" s="152" t="s">
        <v>1670</v>
      </c>
      <c r="E195" s="152" t="s">
        <v>1218</v>
      </c>
      <c r="F195" s="152" t="s">
        <v>1228</v>
      </c>
      <c r="G195" s="152" t="s">
        <v>1671</v>
      </c>
      <c r="H195" s="154"/>
      <c r="I195" s="154"/>
      <c r="J195" s="154"/>
      <c r="K195" s="154"/>
      <c r="L195" s="154"/>
      <c r="M195" s="154"/>
      <c r="N195" s="154"/>
      <c r="O195" s="154"/>
      <c r="P195" s="154" t="s">
        <v>1204</v>
      </c>
      <c r="Q195" s="154"/>
      <c r="R195" s="154"/>
      <c r="S195" s="154"/>
      <c r="T195" s="154"/>
      <c r="U195" s="154"/>
      <c r="V195" s="154"/>
      <c r="W195" s="154"/>
    </row>
    <row r="196" spans="1:23">
      <c r="A196" s="151"/>
      <c r="B196" s="152"/>
      <c r="C196" s="152"/>
      <c r="D196" s="152" t="s">
        <v>1672</v>
      </c>
      <c r="E196" s="152" t="s">
        <v>1463</v>
      </c>
      <c r="F196" s="152" t="s">
        <v>1228</v>
      </c>
      <c r="G196" s="152" t="s">
        <v>1673</v>
      </c>
      <c r="H196" s="154"/>
      <c r="I196" s="154"/>
      <c r="J196" s="154"/>
      <c r="K196" s="154"/>
      <c r="L196" s="154"/>
      <c r="M196" s="154"/>
      <c r="N196" s="154"/>
      <c r="O196" s="154"/>
      <c r="P196" s="154" t="s">
        <v>1204</v>
      </c>
      <c r="Q196" s="154"/>
      <c r="R196" s="154"/>
      <c r="S196" s="154"/>
      <c r="T196" s="154"/>
      <c r="U196" s="154"/>
      <c r="V196" s="154"/>
      <c r="W196" s="154"/>
    </row>
    <row r="197" spans="1:23">
      <c r="A197" s="151"/>
      <c r="B197" s="172"/>
      <c r="C197" s="152"/>
      <c r="D197" s="152" t="s">
        <v>1674</v>
      </c>
      <c r="E197" s="152" t="s">
        <v>1218</v>
      </c>
      <c r="F197" s="152" t="s">
        <v>1228</v>
      </c>
      <c r="G197" s="152" t="s">
        <v>1675</v>
      </c>
      <c r="H197" s="169"/>
      <c r="I197" s="169"/>
      <c r="J197" s="169"/>
      <c r="K197" s="169"/>
      <c r="L197" s="169">
        <v>1</v>
      </c>
      <c r="M197" s="169"/>
      <c r="N197" s="169"/>
      <c r="O197" s="169"/>
      <c r="P197" s="169"/>
      <c r="Q197" s="169"/>
      <c r="R197" s="169"/>
      <c r="S197" s="169"/>
      <c r="T197" s="169"/>
      <c r="U197" s="169"/>
      <c r="V197" s="169"/>
      <c r="W197" s="169"/>
    </row>
    <row r="198" spans="1:23">
      <c r="A198" s="173"/>
      <c r="B198" s="168"/>
      <c r="C198" s="168"/>
      <c r="D198" s="152" t="s">
        <v>1589</v>
      </c>
      <c r="E198" s="152" t="s">
        <v>1238</v>
      </c>
      <c r="F198" s="152" t="s">
        <v>1228</v>
      </c>
      <c r="G198" s="152" t="s">
        <v>1676</v>
      </c>
      <c r="H198" s="154"/>
      <c r="I198" s="154"/>
      <c r="J198" s="154"/>
      <c r="K198" s="154"/>
      <c r="L198" s="154"/>
      <c r="M198" s="154"/>
      <c r="N198" s="154"/>
      <c r="O198" s="154"/>
      <c r="P198" s="154"/>
      <c r="Q198" s="154"/>
      <c r="R198" s="154"/>
      <c r="S198" s="154" t="s">
        <v>1204</v>
      </c>
      <c r="T198" s="154"/>
      <c r="U198" s="154"/>
      <c r="V198" s="154"/>
      <c r="W198" s="154"/>
    </row>
    <row r="199" spans="1:23">
      <c r="A199" s="151"/>
      <c r="B199" s="152"/>
      <c r="C199" s="152"/>
      <c r="D199" s="152" t="s">
        <v>1589</v>
      </c>
      <c r="E199" s="152" t="s">
        <v>1212</v>
      </c>
      <c r="F199" s="152" t="s">
        <v>1213</v>
      </c>
      <c r="G199" s="160" t="s">
        <v>1590</v>
      </c>
      <c r="H199" s="154"/>
      <c r="I199" s="154" t="s">
        <v>1838</v>
      </c>
      <c r="J199" s="154"/>
      <c r="K199" s="154"/>
      <c r="L199" s="154"/>
      <c r="M199" s="154"/>
      <c r="N199" s="154"/>
      <c r="O199" s="154"/>
      <c r="P199" s="154"/>
      <c r="Q199" s="154" t="s">
        <v>1318</v>
      </c>
      <c r="R199" s="154"/>
      <c r="S199" s="154"/>
      <c r="T199" s="154" t="s">
        <v>1677</v>
      </c>
      <c r="U199" s="154"/>
      <c r="V199" s="154"/>
      <c r="W199" s="154"/>
    </row>
    <row r="200" spans="1:23">
      <c r="A200" s="151"/>
      <c r="B200" s="152"/>
      <c r="C200" s="152"/>
      <c r="D200" s="152" t="s">
        <v>1589</v>
      </c>
      <c r="E200" s="152" t="s">
        <v>1212</v>
      </c>
      <c r="F200" s="152" t="s">
        <v>1228</v>
      </c>
      <c r="G200" s="152" t="s">
        <v>1678</v>
      </c>
      <c r="H200" s="169"/>
      <c r="I200" s="169"/>
      <c r="J200" s="169"/>
      <c r="K200" s="169"/>
      <c r="L200" s="169"/>
      <c r="M200" s="169">
        <v>1</v>
      </c>
      <c r="N200" s="169"/>
      <c r="O200" s="169"/>
      <c r="P200" s="169"/>
      <c r="Q200" s="169"/>
      <c r="R200" s="169"/>
      <c r="S200" s="169"/>
      <c r="T200" s="169"/>
      <c r="U200" s="169"/>
      <c r="V200" s="169"/>
      <c r="W200" s="169"/>
    </row>
    <row r="201" spans="1:23">
      <c r="A201" s="151"/>
      <c r="B201" s="152"/>
      <c r="C201" s="152"/>
      <c r="D201" s="152" t="s">
        <v>1679</v>
      </c>
      <c r="E201" s="152" t="s">
        <v>1212</v>
      </c>
      <c r="F201" s="152"/>
      <c r="G201" s="152" t="s">
        <v>1680</v>
      </c>
      <c r="H201" s="154"/>
      <c r="I201" s="154"/>
      <c r="J201" s="154"/>
      <c r="K201" s="154"/>
      <c r="L201" s="154"/>
      <c r="M201" s="154"/>
      <c r="N201" s="154"/>
      <c r="O201" s="154"/>
      <c r="P201" s="154"/>
      <c r="Q201" s="154"/>
      <c r="R201" s="154"/>
      <c r="S201" s="154"/>
      <c r="T201" s="154" t="s">
        <v>1204</v>
      </c>
      <c r="U201" s="154"/>
      <c r="V201" s="154"/>
      <c r="W201" s="154"/>
    </row>
    <row r="202" spans="1:23">
      <c r="A202" s="151"/>
      <c r="B202" s="152"/>
      <c r="C202" s="152"/>
      <c r="D202" s="152" t="s">
        <v>1679</v>
      </c>
      <c r="E202" s="152" t="s">
        <v>1212</v>
      </c>
      <c r="F202" s="152" t="s">
        <v>1213</v>
      </c>
      <c r="G202" s="152" t="s">
        <v>1681</v>
      </c>
      <c r="H202" s="154"/>
      <c r="I202" s="154"/>
      <c r="J202" s="154"/>
      <c r="K202" s="154"/>
      <c r="L202" s="154"/>
      <c r="M202" s="154"/>
      <c r="N202" s="154"/>
      <c r="O202" s="154"/>
      <c r="P202" s="154"/>
      <c r="Q202" s="154"/>
      <c r="R202" s="154"/>
      <c r="S202" s="154"/>
      <c r="T202" s="154" t="s">
        <v>1204</v>
      </c>
      <c r="U202" s="154"/>
      <c r="V202" s="154"/>
      <c r="W202" s="154"/>
    </row>
    <row r="203" spans="1:23">
      <c r="A203" s="151"/>
      <c r="B203" s="152"/>
      <c r="C203" s="152"/>
      <c r="D203" s="152" t="s">
        <v>1682</v>
      </c>
      <c r="E203" s="152" t="s">
        <v>1307</v>
      </c>
      <c r="F203" s="152" t="s">
        <v>1228</v>
      </c>
      <c r="G203" s="152" t="s">
        <v>1683</v>
      </c>
      <c r="H203" s="154"/>
      <c r="I203" s="154"/>
      <c r="J203" s="154"/>
      <c r="K203" s="154"/>
      <c r="L203" s="154"/>
      <c r="M203" s="154"/>
      <c r="N203" s="154"/>
      <c r="O203" s="154"/>
      <c r="P203" s="154"/>
      <c r="Q203" s="154"/>
      <c r="R203" s="154"/>
      <c r="S203" s="154"/>
      <c r="T203" s="154"/>
      <c r="U203" s="154"/>
      <c r="V203" s="154"/>
      <c r="W203" s="154" t="s">
        <v>1204</v>
      </c>
    </row>
    <row r="204" spans="1:23">
      <c r="A204" s="151"/>
      <c r="B204" s="152"/>
      <c r="C204" s="152"/>
      <c r="D204" s="152" t="s">
        <v>1682</v>
      </c>
      <c r="E204" s="152" t="s">
        <v>1242</v>
      </c>
      <c r="F204" s="152" t="s">
        <v>1213</v>
      </c>
      <c r="G204" s="152" t="s">
        <v>1684</v>
      </c>
      <c r="H204" s="154"/>
      <c r="I204" s="154"/>
      <c r="J204" s="154"/>
      <c r="K204" s="154"/>
      <c r="L204" s="154"/>
      <c r="M204" s="154"/>
      <c r="N204" s="154"/>
      <c r="O204" s="154" t="s">
        <v>1204</v>
      </c>
      <c r="P204" s="154"/>
      <c r="Q204" s="154"/>
      <c r="R204" s="154"/>
      <c r="S204" s="154"/>
      <c r="T204" s="154"/>
      <c r="U204" s="154"/>
      <c r="V204" s="154"/>
      <c r="W204" s="154"/>
    </row>
    <row r="205" spans="1:23">
      <c r="A205" s="151"/>
      <c r="B205" s="152"/>
      <c r="C205" s="152"/>
      <c r="D205" s="152" t="s">
        <v>1682</v>
      </c>
      <c r="E205" s="152" t="s">
        <v>1307</v>
      </c>
      <c r="F205" s="152" t="s">
        <v>1228</v>
      </c>
      <c r="G205" s="152" t="s">
        <v>1685</v>
      </c>
      <c r="H205" s="169"/>
      <c r="I205" s="169"/>
      <c r="J205" s="169"/>
      <c r="K205" s="169"/>
      <c r="L205" s="169">
        <v>1</v>
      </c>
      <c r="M205" s="169"/>
      <c r="N205" s="169"/>
      <c r="O205" s="169"/>
      <c r="P205" s="169"/>
      <c r="Q205" s="169"/>
      <c r="R205" s="169"/>
      <c r="S205" s="169"/>
      <c r="T205" s="169"/>
      <c r="U205" s="169"/>
      <c r="V205" s="169"/>
      <c r="W205" s="169"/>
    </row>
    <row r="206" spans="1:23">
      <c r="A206" s="151"/>
      <c r="B206" s="172"/>
      <c r="C206" s="152"/>
      <c r="D206" s="152" t="s">
        <v>1425</v>
      </c>
      <c r="E206" s="152" t="s">
        <v>1218</v>
      </c>
      <c r="F206" s="152" t="s">
        <v>1213</v>
      </c>
      <c r="G206" s="152" t="s">
        <v>1686</v>
      </c>
      <c r="H206" s="169"/>
      <c r="I206" s="169"/>
      <c r="J206" s="169"/>
      <c r="K206" s="169"/>
      <c r="L206" s="169">
        <v>1</v>
      </c>
      <c r="M206" s="169"/>
      <c r="N206" s="169"/>
      <c r="O206" s="169"/>
      <c r="P206" s="169"/>
      <c r="Q206" s="169"/>
      <c r="R206" s="169"/>
      <c r="S206" s="169"/>
      <c r="T206" s="169"/>
      <c r="U206" s="169"/>
      <c r="V206" s="169"/>
      <c r="W206" s="169"/>
    </row>
    <row r="207" spans="1:23">
      <c r="A207" s="151"/>
      <c r="B207" s="152"/>
      <c r="C207" s="152"/>
      <c r="D207" s="152" t="s">
        <v>1425</v>
      </c>
      <c r="E207" s="152" t="s">
        <v>1212</v>
      </c>
      <c r="F207" s="152" t="s">
        <v>1228</v>
      </c>
      <c r="G207" s="152" t="s">
        <v>1687</v>
      </c>
      <c r="H207" s="169"/>
      <c r="I207" s="169"/>
      <c r="J207" s="169"/>
      <c r="K207" s="169"/>
      <c r="L207" s="169"/>
      <c r="M207" s="169">
        <v>1</v>
      </c>
      <c r="N207" s="169"/>
      <c r="O207" s="169"/>
      <c r="P207" s="169"/>
      <c r="Q207" s="169"/>
      <c r="R207" s="169"/>
      <c r="S207" s="169"/>
      <c r="T207" s="169"/>
      <c r="U207" s="169"/>
      <c r="V207" s="169"/>
      <c r="W207" s="169"/>
    </row>
    <row r="208" spans="1:23">
      <c r="A208" s="151"/>
      <c r="B208" s="152"/>
      <c r="C208" s="152"/>
      <c r="D208" s="152" t="s">
        <v>1425</v>
      </c>
      <c r="E208" s="152" t="s">
        <v>1212</v>
      </c>
      <c r="F208" s="152" t="s">
        <v>1219</v>
      </c>
      <c r="G208" s="174" t="s">
        <v>1426</v>
      </c>
      <c r="H208" s="169"/>
      <c r="I208" s="169"/>
      <c r="J208" s="169"/>
      <c r="K208" s="169"/>
      <c r="L208" s="169"/>
      <c r="M208" s="169"/>
      <c r="N208" s="169"/>
      <c r="O208" s="169"/>
      <c r="P208" s="169"/>
      <c r="Q208" s="169"/>
      <c r="R208" s="169"/>
      <c r="S208" s="169"/>
      <c r="T208" s="169">
        <v>1</v>
      </c>
      <c r="U208" s="169"/>
      <c r="V208" s="169"/>
      <c r="W208" s="169"/>
    </row>
    <row r="209" spans="1:23">
      <c r="A209" s="151"/>
      <c r="B209" s="152"/>
      <c r="C209" s="152"/>
      <c r="D209" s="141" t="s">
        <v>1333</v>
      </c>
      <c r="E209" s="151" t="s">
        <v>1307</v>
      </c>
      <c r="F209" s="152" t="s">
        <v>1228</v>
      </c>
      <c r="G209" s="152" t="s">
        <v>1688</v>
      </c>
      <c r="H209" s="154"/>
      <c r="I209" s="154"/>
      <c r="J209" s="154"/>
      <c r="K209" s="154"/>
      <c r="L209" s="154"/>
      <c r="M209" s="154"/>
      <c r="N209" s="154"/>
      <c r="O209" s="154"/>
      <c r="P209" s="154"/>
      <c r="Q209" s="154"/>
      <c r="R209" s="154"/>
      <c r="S209" s="154" t="s">
        <v>1204</v>
      </c>
      <c r="T209" s="154"/>
      <c r="U209" s="154"/>
      <c r="V209" s="154"/>
      <c r="W209" s="154"/>
    </row>
    <row r="210" spans="1:23">
      <c r="A210" s="151"/>
      <c r="B210" s="152"/>
      <c r="C210" s="152"/>
      <c r="D210" s="166" t="s">
        <v>1333</v>
      </c>
      <c r="E210" s="152" t="s">
        <v>1218</v>
      </c>
      <c r="F210" s="152" t="s">
        <v>1228</v>
      </c>
      <c r="G210" s="152" t="s">
        <v>1689</v>
      </c>
      <c r="H210" s="154"/>
      <c r="I210" s="154"/>
      <c r="J210" s="154"/>
      <c r="K210" s="154"/>
      <c r="L210" s="154"/>
      <c r="M210" s="154"/>
      <c r="N210" s="154"/>
      <c r="O210" s="154"/>
      <c r="P210" s="154"/>
      <c r="Q210" s="154"/>
      <c r="R210" s="154"/>
      <c r="S210" s="154" t="s">
        <v>1204</v>
      </c>
      <c r="T210" s="154"/>
      <c r="U210" s="154"/>
      <c r="V210" s="154"/>
      <c r="W210" s="154"/>
    </row>
    <row r="211" spans="1:23">
      <c r="A211" s="151"/>
      <c r="B211" s="152"/>
      <c r="C211" s="152"/>
      <c r="D211" s="152" t="s">
        <v>1690</v>
      </c>
      <c r="E211" s="152" t="s">
        <v>1238</v>
      </c>
      <c r="F211" s="152" t="s">
        <v>1228</v>
      </c>
      <c r="G211" s="152" t="s">
        <v>1691</v>
      </c>
      <c r="H211" s="158"/>
      <c r="I211" s="154"/>
      <c r="J211" s="154"/>
      <c r="K211" s="154"/>
      <c r="L211" s="154"/>
      <c r="M211" s="154"/>
      <c r="N211" s="154"/>
      <c r="O211" s="154"/>
      <c r="P211" s="154"/>
      <c r="Q211" s="154"/>
      <c r="R211" s="154" t="s">
        <v>1204</v>
      </c>
      <c r="S211" s="154"/>
      <c r="T211" s="154"/>
      <c r="U211" s="154"/>
      <c r="V211" s="154"/>
      <c r="W211" s="154"/>
    </row>
    <row r="212" spans="1:23">
      <c r="A212" s="151"/>
      <c r="B212" s="152"/>
      <c r="C212" s="152"/>
      <c r="D212" s="152" t="s">
        <v>1211</v>
      </c>
      <c r="E212" s="152" t="s">
        <v>1212</v>
      </c>
      <c r="F212" s="152" t="s">
        <v>1213</v>
      </c>
      <c r="G212" s="152" t="s">
        <v>1692</v>
      </c>
      <c r="H212" s="175"/>
      <c r="I212" s="169"/>
      <c r="J212" s="169"/>
      <c r="K212" s="169"/>
      <c r="L212" s="169"/>
      <c r="M212" s="169">
        <v>1</v>
      </c>
      <c r="N212" s="169"/>
      <c r="O212" s="169"/>
      <c r="P212" s="169"/>
      <c r="Q212" s="169"/>
      <c r="R212" s="169"/>
      <c r="S212" s="169"/>
      <c r="T212" s="169"/>
      <c r="U212" s="169"/>
      <c r="V212" s="169"/>
      <c r="W212" s="169"/>
    </row>
    <row r="213" spans="1:23">
      <c r="A213" s="176"/>
      <c r="B213" s="172"/>
      <c r="C213" s="152"/>
      <c r="D213" s="152" t="s">
        <v>1211</v>
      </c>
      <c r="E213" s="152" t="s">
        <v>1292</v>
      </c>
      <c r="F213" s="152" t="s">
        <v>1228</v>
      </c>
      <c r="G213" s="152" t="s">
        <v>1693</v>
      </c>
      <c r="H213" s="175"/>
      <c r="I213" s="169"/>
      <c r="J213" s="169"/>
      <c r="K213" s="169">
        <v>1</v>
      </c>
      <c r="L213" s="169"/>
      <c r="M213" s="169"/>
      <c r="N213" s="169"/>
      <c r="O213" s="169"/>
      <c r="P213" s="169"/>
      <c r="Q213" s="169"/>
      <c r="R213" s="169"/>
      <c r="S213" s="169"/>
      <c r="T213" s="169"/>
      <c r="U213" s="169"/>
      <c r="V213" s="169"/>
      <c r="W213" s="169"/>
    </row>
    <row r="214" spans="1:23">
      <c r="A214" s="151"/>
      <c r="B214" s="152"/>
      <c r="C214" s="152"/>
      <c r="D214" s="152" t="s">
        <v>1211</v>
      </c>
      <c r="E214" s="152" t="s">
        <v>1694</v>
      </c>
      <c r="F214" s="152"/>
      <c r="G214" s="152" t="s">
        <v>1695</v>
      </c>
      <c r="H214" s="169"/>
      <c r="I214" s="169"/>
      <c r="J214" s="169"/>
      <c r="K214" s="169"/>
      <c r="L214" s="169"/>
      <c r="M214" s="169">
        <v>1</v>
      </c>
      <c r="N214" s="169"/>
      <c r="O214" s="169"/>
      <c r="P214" s="169"/>
      <c r="Q214" s="169"/>
      <c r="R214" s="169"/>
      <c r="S214" s="169"/>
      <c r="T214" s="169"/>
      <c r="U214" s="169"/>
      <c r="V214" s="169"/>
      <c r="W214" s="169"/>
    </row>
    <row r="215" spans="1:23">
      <c r="A215" s="151"/>
      <c r="B215" s="152"/>
      <c r="C215" s="152"/>
      <c r="D215" s="152" t="s">
        <v>1211</v>
      </c>
      <c r="E215" s="152" t="s">
        <v>1366</v>
      </c>
      <c r="F215" s="152" t="s">
        <v>1228</v>
      </c>
      <c r="G215" s="152" t="s">
        <v>1696</v>
      </c>
      <c r="H215" s="169"/>
      <c r="I215" s="169"/>
      <c r="J215" s="169"/>
      <c r="K215" s="169"/>
      <c r="L215" s="169">
        <v>1</v>
      </c>
      <c r="M215" s="169"/>
      <c r="N215" s="169"/>
      <c r="O215" s="169"/>
      <c r="P215" s="169"/>
      <c r="Q215" s="169"/>
      <c r="R215" s="169"/>
      <c r="S215" s="169"/>
      <c r="T215" s="169"/>
      <c r="U215" s="169"/>
      <c r="V215" s="169"/>
      <c r="W215" s="169"/>
    </row>
    <row r="216" spans="1:23">
      <c r="A216" s="151"/>
      <c r="B216" s="152"/>
      <c r="C216" s="152"/>
      <c r="D216" s="152" t="s">
        <v>1211</v>
      </c>
      <c r="E216" s="152" t="s">
        <v>1366</v>
      </c>
      <c r="F216" s="152" t="s">
        <v>1228</v>
      </c>
      <c r="G216" s="152" t="s">
        <v>1697</v>
      </c>
      <c r="H216" s="154"/>
      <c r="I216" s="154"/>
      <c r="J216" s="154"/>
      <c r="K216" s="154"/>
      <c r="L216" s="154"/>
      <c r="M216" s="154"/>
      <c r="N216" s="154"/>
      <c r="O216" s="154"/>
      <c r="P216" s="154"/>
      <c r="Q216" s="154" t="s">
        <v>1204</v>
      </c>
      <c r="R216" s="154"/>
      <c r="S216" s="154"/>
      <c r="T216" s="154"/>
      <c r="U216" s="154"/>
      <c r="V216" s="154"/>
      <c r="W216" s="154"/>
    </row>
    <row r="217" spans="1:23">
      <c r="A217" s="151"/>
      <c r="B217" s="152"/>
      <c r="C217" s="152"/>
      <c r="D217" s="152" t="s">
        <v>1211</v>
      </c>
      <c r="E217" s="152" t="s">
        <v>1307</v>
      </c>
      <c r="F217" s="152" t="s">
        <v>1228</v>
      </c>
      <c r="G217" s="152" t="s">
        <v>1698</v>
      </c>
      <c r="H217" s="169"/>
      <c r="I217" s="169"/>
      <c r="J217" s="169"/>
      <c r="K217" s="169">
        <v>1</v>
      </c>
      <c r="L217" s="169"/>
      <c r="M217" s="169"/>
      <c r="N217" s="169"/>
      <c r="O217" s="169"/>
      <c r="P217" s="169"/>
      <c r="Q217" s="169"/>
      <c r="R217" s="169"/>
      <c r="S217" s="169"/>
      <c r="T217" s="169"/>
      <c r="U217" s="169"/>
      <c r="V217" s="169"/>
      <c r="W217" s="169"/>
    </row>
    <row r="218" spans="1:23">
      <c r="A218" s="151"/>
      <c r="B218" s="152"/>
      <c r="C218" s="152"/>
      <c r="D218" s="152" t="s">
        <v>1699</v>
      </c>
      <c r="E218" s="152" t="s">
        <v>1307</v>
      </c>
      <c r="F218" s="152" t="s">
        <v>1228</v>
      </c>
      <c r="G218" s="152" t="s">
        <v>1700</v>
      </c>
      <c r="H218" s="175"/>
      <c r="I218" s="169"/>
      <c r="J218" s="169"/>
      <c r="K218" s="169"/>
      <c r="L218" s="169">
        <v>1</v>
      </c>
      <c r="M218" s="169"/>
      <c r="N218" s="169"/>
      <c r="O218" s="169"/>
      <c r="P218" s="169"/>
      <c r="Q218" s="169"/>
      <c r="R218" s="169"/>
      <c r="S218" s="169"/>
      <c r="T218" s="169"/>
      <c r="U218" s="169"/>
      <c r="V218" s="169"/>
      <c r="W218" s="169"/>
    </row>
    <row r="219" spans="1:23">
      <c r="A219" s="151"/>
      <c r="B219" s="152"/>
      <c r="C219" s="152"/>
      <c r="D219" s="152" t="s">
        <v>1699</v>
      </c>
      <c r="E219" s="152" t="s">
        <v>1212</v>
      </c>
      <c r="F219" s="152" t="s">
        <v>1213</v>
      </c>
      <c r="G219" s="152" t="s">
        <v>1701</v>
      </c>
      <c r="H219" s="154"/>
      <c r="I219" s="154"/>
      <c r="J219" s="154"/>
      <c r="K219" s="154"/>
      <c r="L219" s="154"/>
      <c r="M219" s="154"/>
      <c r="N219" s="154"/>
      <c r="O219" s="154" t="s">
        <v>1204</v>
      </c>
      <c r="P219" s="154"/>
      <c r="Q219" s="154"/>
      <c r="R219" s="154"/>
      <c r="S219" s="154"/>
      <c r="T219" s="154"/>
      <c r="U219" s="154"/>
      <c r="V219" s="154"/>
      <c r="W219" s="154"/>
    </row>
    <row r="220" spans="1:23">
      <c r="A220" s="176"/>
      <c r="B220" s="172"/>
      <c r="C220" s="152"/>
      <c r="D220" s="152" t="s">
        <v>1699</v>
      </c>
      <c r="E220" s="152" t="s">
        <v>1212</v>
      </c>
      <c r="F220" s="152" t="s">
        <v>1228</v>
      </c>
      <c r="G220" s="152" t="s">
        <v>1702</v>
      </c>
      <c r="H220" s="169"/>
      <c r="I220" s="169"/>
      <c r="J220" s="169"/>
      <c r="K220" s="169">
        <v>1</v>
      </c>
      <c r="L220" s="169"/>
      <c r="M220" s="169"/>
      <c r="N220" s="169"/>
      <c r="O220" s="169"/>
      <c r="P220" s="169"/>
      <c r="Q220" s="169"/>
      <c r="R220" s="169"/>
      <c r="S220" s="169"/>
      <c r="T220" s="169"/>
      <c r="U220" s="169"/>
      <c r="V220" s="169"/>
      <c r="W220" s="169"/>
    </row>
    <row r="221" spans="1:23">
      <c r="A221" s="151"/>
      <c r="B221" s="152"/>
      <c r="C221" s="152"/>
      <c r="D221" s="152" t="s">
        <v>1699</v>
      </c>
      <c r="E221" s="152" t="s">
        <v>1307</v>
      </c>
      <c r="F221" s="152" t="s">
        <v>1228</v>
      </c>
      <c r="G221" s="152" t="s">
        <v>1703</v>
      </c>
      <c r="H221" s="154"/>
      <c r="I221" s="154"/>
      <c r="J221" s="154"/>
      <c r="K221" s="154"/>
      <c r="L221" s="154"/>
      <c r="M221" s="154"/>
      <c r="N221" s="154"/>
      <c r="O221" s="154"/>
      <c r="P221" s="154"/>
      <c r="Q221" s="154"/>
      <c r="R221" s="154"/>
      <c r="S221" s="154"/>
      <c r="T221" s="154"/>
      <c r="U221" s="154" t="s">
        <v>1204</v>
      </c>
      <c r="V221" s="154"/>
      <c r="W221" s="154"/>
    </row>
    <row r="222" spans="1:23">
      <c r="A222" s="151"/>
      <c r="B222" s="152"/>
      <c r="C222" s="152"/>
      <c r="D222" s="152" t="s">
        <v>1699</v>
      </c>
      <c r="E222" s="152" t="s">
        <v>1307</v>
      </c>
      <c r="F222" s="152" t="s">
        <v>1228</v>
      </c>
      <c r="G222" s="152" t="s">
        <v>1704</v>
      </c>
      <c r="H222" s="169"/>
      <c r="I222" s="169"/>
      <c r="J222" s="169"/>
      <c r="K222" s="169"/>
      <c r="L222" s="169"/>
      <c r="M222" s="169">
        <v>1</v>
      </c>
      <c r="N222" s="169"/>
      <c r="O222" s="169"/>
      <c r="P222" s="169"/>
      <c r="Q222" s="169"/>
      <c r="R222" s="169"/>
      <c r="S222" s="169"/>
      <c r="T222" s="169"/>
      <c r="U222" s="169"/>
      <c r="V222" s="169"/>
      <c r="W222" s="169"/>
    </row>
    <row r="223" spans="1:23">
      <c r="A223" s="151"/>
      <c r="B223" s="152"/>
      <c r="C223" s="152"/>
      <c r="D223" s="152" t="s">
        <v>1699</v>
      </c>
      <c r="E223" s="152" t="s">
        <v>1307</v>
      </c>
      <c r="F223" s="152" t="s">
        <v>1228</v>
      </c>
      <c r="G223" s="152" t="s">
        <v>1705</v>
      </c>
      <c r="H223" s="169"/>
      <c r="I223" s="169"/>
      <c r="J223" s="169"/>
      <c r="K223" s="169">
        <v>1</v>
      </c>
      <c r="L223" s="169"/>
      <c r="M223" s="169"/>
      <c r="N223" s="169"/>
      <c r="O223" s="169"/>
      <c r="P223" s="169"/>
      <c r="Q223" s="169"/>
      <c r="R223" s="169"/>
      <c r="S223" s="169"/>
      <c r="T223" s="169"/>
      <c r="U223" s="169"/>
      <c r="V223" s="169"/>
      <c r="W223" s="169"/>
    </row>
    <row r="224" spans="1:23">
      <c r="A224" s="151"/>
      <c r="B224" s="152"/>
      <c r="C224" s="152"/>
      <c r="D224" s="152" t="s">
        <v>1217</v>
      </c>
      <c r="E224" s="152" t="s">
        <v>1366</v>
      </c>
      <c r="F224" s="152"/>
      <c r="G224" s="152" t="s">
        <v>1706</v>
      </c>
      <c r="H224" s="154"/>
      <c r="I224" s="154"/>
      <c r="J224" s="154"/>
      <c r="K224" s="154"/>
      <c r="L224" s="154"/>
      <c r="M224" s="154"/>
      <c r="N224" s="154"/>
      <c r="O224" s="154"/>
      <c r="P224" s="154"/>
      <c r="Q224" s="154"/>
      <c r="R224" s="154"/>
      <c r="S224" s="154"/>
      <c r="T224" s="154" t="s">
        <v>1204</v>
      </c>
      <c r="U224" s="154"/>
      <c r="V224" s="154"/>
      <c r="W224" s="154"/>
    </row>
    <row r="225" spans="1:23">
      <c r="A225" s="151"/>
      <c r="B225" s="152"/>
      <c r="C225" s="152"/>
      <c r="D225" s="152" t="s">
        <v>1217</v>
      </c>
      <c r="E225" s="152" t="s">
        <v>1366</v>
      </c>
      <c r="F225" s="152" t="s">
        <v>1228</v>
      </c>
      <c r="G225" s="152" t="s">
        <v>1707</v>
      </c>
      <c r="H225" s="175"/>
      <c r="I225" s="169"/>
      <c r="J225" s="169"/>
      <c r="K225" s="169"/>
      <c r="L225" s="169"/>
      <c r="M225" s="169"/>
      <c r="N225" s="169"/>
      <c r="O225" s="169"/>
      <c r="P225" s="169"/>
      <c r="Q225" s="169"/>
      <c r="R225" s="169"/>
      <c r="S225" s="169"/>
      <c r="T225" s="169"/>
      <c r="U225" s="169"/>
      <c r="V225" s="169">
        <v>1</v>
      </c>
      <c r="W225" s="169"/>
    </row>
    <row r="226" spans="1:23">
      <c r="A226" s="151"/>
      <c r="B226" s="152"/>
      <c r="C226" s="152"/>
      <c r="D226" s="152" t="s">
        <v>1708</v>
      </c>
      <c r="E226" s="152" t="s">
        <v>1366</v>
      </c>
      <c r="F226" s="152" t="s">
        <v>1228</v>
      </c>
      <c r="G226" s="152" t="s">
        <v>1709</v>
      </c>
      <c r="H226" s="158"/>
      <c r="I226" s="154"/>
      <c r="J226" s="154"/>
      <c r="K226" s="154"/>
      <c r="L226" s="154"/>
      <c r="M226" s="154"/>
      <c r="N226" s="154"/>
      <c r="O226" s="154"/>
      <c r="P226" s="154"/>
      <c r="Q226" s="154"/>
      <c r="R226" s="154" t="s">
        <v>1204</v>
      </c>
      <c r="S226" s="154"/>
      <c r="T226" s="154"/>
      <c r="U226" s="154"/>
      <c r="V226" s="154"/>
      <c r="W226" s="154"/>
    </row>
    <row r="227" spans="1:23">
      <c r="A227" s="151"/>
      <c r="B227" s="152"/>
      <c r="C227" s="152"/>
      <c r="D227" s="152" t="s">
        <v>1710</v>
      </c>
      <c r="E227" s="152" t="s">
        <v>1212</v>
      </c>
      <c r="F227" s="152" t="s">
        <v>1228</v>
      </c>
      <c r="G227" s="152" t="s">
        <v>1711</v>
      </c>
      <c r="H227" s="158"/>
      <c r="I227" s="154"/>
      <c r="J227" s="154"/>
      <c r="K227" s="154"/>
      <c r="L227" s="154"/>
      <c r="M227" s="154"/>
      <c r="N227" s="154"/>
      <c r="O227" s="154"/>
      <c r="P227" s="154"/>
      <c r="Q227" s="154" t="s">
        <v>1204</v>
      </c>
      <c r="R227" s="154"/>
      <c r="S227" s="154"/>
      <c r="T227" s="154"/>
      <c r="U227" s="154"/>
      <c r="V227" s="154"/>
      <c r="W227" s="154"/>
    </row>
    <row r="228" spans="1:23">
      <c r="A228" s="151"/>
      <c r="B228" s="152"/>
      <c r="C228" s="152"/>
      <c r="D228" s="152" t="s">
        <v>1710</v>
      </c>
      <c r="E228" s="152" t="s">
        <v>1212</v>
      </c>
      <c r="F228" s="152" t="s">
        <v>1213</v>
      </c>
      <c r="G228" s="152" t="s">
        <v>1712</v>
      </c>
      <c r="H228" s="169"/>
      <c r="I228" s="169"/>
      <c r="J228" s="169"/>
      <c r="K228" s="169">
        <v>1</v>
      </c>
      <c r="L228" s="169"/>
      <c r="M228" s="169"/>
      <c r="N228" s="169"/>
      <c r="O228" s="169"/>
      <c r="P228" s="169"/>
      <c r="Q228" s="169"/>
      <c r="R228" s="169"/>
      <c r="S228" s="169"/>
      <c r="T228" s="169"/>
      <c r="U228" s="169"/>
      <c r="V228" s="169"/>
      <c r="W228" s="169"/>
    </row>
    <row r="229" spans="1:23">
      <c r="A229" s="151"/>
      <c r="B229" s="172"/>
      <c r="C229" s="152"/>
      <c r="D229" s="152" t="s">
        <v>1710</v>
      </c>
      <c r="E229" s="152" t="s">
        <v>1366</v>
      </c>
      <c r="F229" s="152"/>
      <c r="G229" s="152" t="s">
        <v>1713</v>
      </c>
      <c r="H229" s="169"/>
      <c r="I229" s="169"/>
      <c r="J229" s="169"/>
      <c r="K229" s="169"/>
      <c r="L229" s="169">
        <v>1</v>
      </c>
      <c r="M229" s="169"/>
      <c r="N229" s="169"/>
      <c r="O229" s="169"/>
      <c r="P229" s="169"/>
      <c r="Q229" s="169"/>
      <c r="R229" s="169"/>
      <c r="S229" s="169"/>
      <c r="T229" s="169"/>
      <c r="U229" s="169"/>
      <c r="V229" s="169"/>
      <c r="W229" s="169"/>
    </row>
    <row r="230" spans="1:23">
      <c r="A230" s="151"/>
      <c r="B230" s="152"/>
      <c r="C230" s="152"/>
      <c r="D230" s="152" t="s">
        <v>1491</v>
      </c>
      <c r="E230" s="152" t="s">
        <v>1307</v>
      </c>
      <c r="F230" s="152"/>
      <c r="G230" s="152" t="s">
        <v>1714</v>
      </c>
      <c r="H230" s="154"/>
      <c r="I230" s="154"/>
      <c r="J230" s="154"/>
      <c r="K230" s="154"/>
      <c r="L230" s="154"/>
      <c r="M230" s="154"/>
      <c r="N230" s="154"/>
      <c r="O230" s="154"/>
      <c r="P230" s="154"/>
      <c r="Q230" s="154"/>
      <c r="R230" s="154"/>
      <c r="S230" s="154"/>
      <c r="T230" s="154"/>
      <c r="U230" s="154"/>
      <c r="V230" s="154" t="s">
        <v>1204</v>
      </c>
      <c r="W230" s="154"/>
    </row>
    <row r="231" spans="1:23">
      <c r="A231" s="151"/>
      <c r="B231" s="152"/>
      <c r="C231" s="152"/>
      <c r="D231" s="152" t="s">
        <v>1491</v>
      </c>
      <c r="E231" s="152" t="s">
        <v>1212</v>
      </c>
      <c r="F231" s="152" t="s">
        <v>1228</v>
      </c>
      <c r="G231" s="152" t="s">
        <v>1715</v>
      </c>
      <c r="H231" s="158"/>
      <c r="I231" s="154"/>
      <c r="J231" s="154"/>
      <c r="K231" s="154"/>
      <c r="L231" s="154"/>
      <c r="M231" s="154"/>
      <c r="N231" s="154"/>
      <c r="O231" s="154"/>
      <c r="P231" s="154"/>
      <c r="Q231" s="154"/>
      <c r="R231" s="154" t="s">
        <v>1204</v>
      </c>
      <c r="S231" s="154"/>
      <c r="T231" s="154"/>
      <c r="U231" s="154"/>
      <c r="V231" s="154"/>
      <c r="W231" s="154"/>
    </row>
    <row r="232" spans="1:23">
      <c r="A232" s="151"/>
      <c r="B232" s="152"/>
      <c r="C232" s="152"/>
      <c r="D232" s="152" t="s">
        <v>1716</v>
      </c>
      <c r="E232" s="152" t="s">
        <v>1218</v>
      </c>
      <c r="F232" s="152" t="s">
        <v>1213</v>
      </c>
      <c r="G232" s="152" t="s">
        <v>1717</v>
      </c>
      <c r="H232" s="175"/>
      <c r="I232" s="169"/>
      <c r="J232" s="169"/>
      <c r="K232" s="169">
        <v>1</v>
      </c>
      <c r="L232" s="169"/>
      <c r="M232" s="169"/>
      <c r="N232" s="169"/>
      <c r="O232" s="169"/>
      <c r="P232" s="169"/>
      <c r="Q232" s="169"/>
      <c r="R232" s="169"/>
      <c r="S232" s="169"/>
      <c r="T232" s="169"/>
      <c r="U232" s="169"/>
      <c r="V232" s="169"/>
      <c r="W232" s="169"/>
    </row>
    <row r="233" spans="1:23">
      <c r="A233" s="151"/>
      <c r="B233" s="172"/>
      <c r="C233" s="152"/>
      <c r="D233" s="152" t="s">
        <v>1718</v>
      </c>
      <c r="E233" s="152" t="s">
        <v>1307</v>
      </c>
      <c r="F233" s="152" t="s">
        <v>1228</v>
      </c>
      <c r="G233" s="152" t="s">
        <v>1719</v>
      </c>
      <c r="H233" s="169"/>
      <c r="I233" s="169"/>
      <c r="J233" s="169"/>
      <c r="K233" s="169"/>
      <c r="L233" s="169">
        <v>1</v>
      </c>
      <c r="M233" s="169"/>
      <c r="N233" s="169"/>
      <c r="O233" s="169"/>
      <c r="P233" s="169"/>
      <c r="Q233" s="169"/>
      <c r="R233" s="169"/>
      <c r="S233" s="169"/>
      <c r="T233" s="169"/>
      <c r="U233" s="169"/>
      <c r="V233" s="169"/>
      <c r="W233" s="169"/>
    </row>
    <row r="234" spans="1:23">
      <c r="A234" s="151"/>
      <c r="B234" s="152"/>
      <c r="C234" s="152"/>
      <c r="D234" s="152" t="s">
        <v>1720</v>
      </c>
      <c r="E234" s="152" t="s">
        <v>1261</v>
      </c>
      <c r="F234" s="152" t="s">
        <v>1213</v>
      </c>
      <c r="G234" s="152" t="s">
        <v>1721</v>
      </c>
      <c r="H234" s="154"/>
      <c r="I234" s="154" t="s">
        <v>1204</v>
      </c>
      <c r="J234" s="154"/>
      <c r="K234" s="154"/>
      <c r="L234" s="154"/>
      <c r="M234" s="154"/>
      <c r="N234" s="154"/>
      <c r="O234" s="154"/>
      <c r="P234" s="154"/>
      <c r="Q234" s="154"/>
      <c r="R234" s="154"/>
      <c r="S234" s="154"/>
      <c r="T234" s="154"/>
      <c r="U234" s="154"/>
      <c r="V234" s="154"/>
      <c r="W234" s="154"/>
    </row>
    <row r="235" spans="1:23">
      <c r="A235" s="151"/>
      <c r="B235" s="152"/>
      <c r="C235" s="152"/>
      <c r="D235" s="152" t="s">
        <v>1458</v>
      </c>
      <c r="E235" s="152" t="s">
        <v>1366</v>
      </c>
      <c r="F235" s="152" t="s">
        <v>1228</v>
      </c>
      <c r="G235" s="152" t="s">
        <v>1722</v>
      </c>
      <c r="H235" s="154"/>
      <c r="I235" s="154"/>
      <c r="J235" s="154"/>
      <c r="K235" s="154"/>
      <c r="L235" s="154"/>
      <c r="M235" s="154"/>
      <c r="N235" s="154"/>
      <c r="O235" s="154" t="s">
        <v>1204</v>
      </c>
      <c r="P235" s="154"/>
      <c r="Q235" s="154"/>
      <c r="R235" s="154"/>
      <c r="S235" s="154"/>
      <c r="T235" s="154"/>
      <c r="U235" s="154"/>
      <c r="V235" s="154"/>
      <c r="W235" s="154"/>
    </row>
    <row r="236" spans="1:23">
      <c r="A236" s="151"/>
      <c r="B236" s="152"/>
      <c r="C236" s="152"/>
      <c r="D236" s="152" t="s">
        <v>1458</v>
      </c>
      <c r="E236" s="152" t="s">
        <v>1212</v>
      </c>
      <c r="F236" s="152" t="s">
        <v>1228</v>
      </c>
      <c r="G236" s="152" t="s">
        <v>1723</v>
      </c>
      <c r="H236" s="158"/>
      <c r="I236" s="154"/>
      <c r="J236" s="154"/>
      <c r="K236" s="154"/>
      <c r="L236" s="154"/>
      <c r="M236" s="154"/>
      <c r="N236" s="154"/>
      <c r="O236" s="154"/>
      <c r="P236" s="154"/>
      <c r="Q236" s="154"/>
      <c r="R236" s="154"/>
      <c r="S236" s="154" t="s">
        <v>1204</v>
      </c>
      <c r="T236" s="154"/>
      <c r="U236" s="154"/>
      <c r="V236" s="154"/>
      <c r="W236" s="154"/>
    </row>
    <row r="237" spans="1:23">
      <c r="A237" s="151"/>
      <c r="B237" s="152"/>
      <c r="C237" s="152"/>
      <c r="D237" s="152" t="s">
        <v>1458</v>
      </c>
      <c r="E237" s="152" t="s">
        <v>1212</v>
      </c>
      <c r="F237" s="152" t="s">
        <v>1228</v>
      </c>
      <c r="G237" s="152" t="s">
        <v>1724</v>
      </c>
      <c r="H237" s="154"/>
      <c r="I237" s="154"/>
      <c r="J237" s="154"/>
      <c r="K237" s="154"/>
      <c r="L237" s="154"/>
      <c r="M237" s="154"/>
      <c r="N237" s="154"/>
      <c r="O237" s="154"/>
      <c r="P237" s="154" t="s">
        <v>1204</v>
      </c>
      <c r="Q237" s="154"/>
      <c r="R237" s="154"/>
      <c r="S237" s="154"/>
      <c r="T237" s="154"/>
      <c r="U237" s="154"/>
      <c r="V237" s="154"/>
      <c r="W237" s="154"/>
    </row>
    <row r="238" spans="1:23">
      <c r="A238" s="151"/>
      <c r="B238" s="152"/>
      <c r="C238" s="152"/>
      <c r="D238" s="152" t="s">
        <v>1458</v>
      </c>
      <c r="E238" s="152" t="s">
        <v>1238</v>
      </c>
      <c r="F238" s="152"/>
      <c r="G238" s="152" t="s">
        <v>1725</v>
      </c>
      <c r="H238" s="158"/>
      <c r="I238" s="154"/>
      <c r="J238" s="154"/>
      <c r="K238" s="154"/>
      <c r="L238" s="154"/>
      <c r="M238" s="154"/>
      <c r="N238" s="154"/>
      <c r="O238" s="154"/>
      <c r="P238" s="154"/>
      <c r="Q238" s="154"/>
      <c r="R238" s="154"/>
      <c r="S238" s="154"/>
      <c r="T238" s="154"/>
      <c r="U238" s="154"/>
      <c r="V238" s="154" t="s">
        <v>1204</v>
      </c>
      <c r="W238" s="154"/>
    </row>
    <row r="239" spans="1:23">
      <c r="A239" s="151"/>
      <c r="B239" s="152"/>
      <c r="C239" s="152"/>
      <c r="D239" s="152" t="s">
        <v>1726</v>
      </c>
      <c r="E239" s="152" t="s">
        <v>1218</v>
      </c>
      <c r="F239" s="152"/>
      <c r="G239" s="152" t="s">
        <v>1727</v>
      </c>
      <c r="H239" s="158"/>
      <c r="I239" s="154"/>
      <c r="J239" s="154"/>
      <c r="K239" s="154"/>
      <c r="L239" s="154"/>
      <c r="M239" s="154"/>
      <c r="N239" s="154"/>
      <c r="O239" s="154"/>
      <c r="P239" s="154"/>
      <c r="Q239" s="154"/>
      <c r="R239" s="154"/>
      <c r="S239" s="154"/>
      <c r="T239" s="154" t="s">
        <v>1204</v>
      </c>
      <c r="U239" s="154"/>
      <c r="V239" s="154"/>
      <c r="W239" s="154"/>
    </row>
    <row r="240" spans="1:23">
      <c r="A240" s="151"/>
      <c r="B240" s="152"/>
      <c r="C240" s="152"/>
      <c r="D240" s="152" t="s">
        <v>1728</v>
      </c>
      <c r="E240" s="152" t="s">
        <v>1292</v>
      </c>
      <c r="F240" s="152" t="s">
        <v>1219</v>
      </c>
      <c r="G240" s="152" t="s">
        <v>1729</v>
      </c>
      <c r="H240" s="169"/>
      <c r="I240" s="169"/>
      <c r="J240" s="169"/>
      <c r="K240" s="169">
        <v>1</v>
      </c>
      <c r="L240" s="169"/>
      <c r="M240" s="169"/>
      <c r="N240" s="169"/>
      <c r="O240" s="169"/>
      <c r="P240" s="169"/>
      <c r="Q240" s="169"/>
      <c r="R240" s="169"/>
      <c r="S240" s="169"/>
      <c r="T240" s="169"/>
      <c r="U240" s="169"/>
      <c r="V240" s="169"/>
      <c r="W240" s="169"/>
    </row>
    <row r="241" spans="1:23">
      <c r="A241" s="151"/>
      <c r="B241" s="152"/>
      <c r="C241" s="152"/>
      <c r="D241" s="152" t="s">
        <v>1730</v>
      </c>
      <c r="E241" s="152" t="s">
        <v>1212</v>
      </c>
      <c r="F241" s="152" t="s">
        <v>1228</v>
      </c>
      <c r="G241" s="152" t="s">
        <v>1731</v>
      </c>
      <c r="H241" s="154"/>
      <c r="I241" s="154" t="s">
        <v>1204</v>
      </c>
      <c r="J241" s="154"/>
      <c r="K241" s="154"/>
      <c r="L241" s="154"/>
      <c r="M241" s="154"/>
      <c r="N241" s="154"/>
      <c r="O241" s="154"/>
      <c r="P241" s="154"/>
      <c r="Q241" s="154"/>
      <c r="R241" s="154"/>
      <c r="S241" s="154"/>
      <c r="T241" s="154"/>
      <c r="U241" s="154"/>
      <c r="V241" s="154"/>
      <c r="W241" s="154"/>
    </row>
    <row r="242" spans="1:23">
      <c r="A242" s="151"/>
      <c r="B242" s="152"/>
      <c r="C242" s="152"/>
      <c r="D242" s="152" t="s">
        <v>1730</v>
      </c>
      <c r="E242" s="152" t="s">
        <v>1218</v>
      </c>
      <c r="F242" s="152" t="s">
        <v>1213</v>
      </c>
      <c r="G242" s="152" t="s">
        <v>1732</v>
      </c>
      <c r="H242" s="154"/>
      <c r="I242" s="154"/>
      <c r="J242" s="154"/>
      <c r="K242" s="154"/>
      <c r="L242" s="154"/>
      <c r="M242" s="154"/>
      <c r="N242" s="154"/>
      <c r="O242" s="154" t="s">
        <v>1204</v>
      </c>
      <c r="P242" s="154"/>
      <c r="Q242" s="154"/>
      <c r="R242" s="154"/>
      <c r="S242" s="154"/>
      <c r="T242" s="154"/>
      <c r="U242" s="154"/>
      <c r="V242" s="154"/>
      <c r="W242" s="154"/>
    </row>
    <row r="243" spans="1:23">
      <c r="A243" s="151"/>
      <c r="B243" s="152"/>
      <c r="C243" s="152"/>
      <c r="D243" s="152" t="s">
        <v>1733</v>
      </c>
      <c r="E243" s="152" t="s">
        <v>1218</v>
      </c>
      <c r="F243" s="152" t="s">
        <v>1219</v>
      </c>
      <c r="G243" s="152" t="s">
        <v>1734</v>
      </c>
      <c r="H243" s="158"/>
      <c r="I243" s="154"/>
      <c r="J243" s="154"/>
      <c r="K243" s="154"/>
      <c r="L243" s="154"/>
      <c r="M243" s="154"/>
      <c r="N243" s="154"/>
      <c r="O243" s="154"/>
      <c r="P243" s="154"/>
      <c r="Q243" s="154"/>
      <c r="R243" s="154"/>
      <c r="S243" s="154"/>
      <c r="T243" s="154"/>
      <c r="U243" s="154"/>
      <c r="V243" s="154"/>
      <c r="W243" s="154" t="s">
        <v>1204</v>
      </c>
    </row>
    <row r="244" spans="1:23">
      <c r="A244" s="151"/>
      <c r="B244" s="152"/>
      <c r="C244" s="152"/>
      <c r="D244" s="152" t="s">
        <v>1733</v>
      </c>
      <c r="E244" s="152" t="s">
        <v>1212</v>
      </c>
      <c r="F244" s="152" t="s">
        <v>1213</v>
      </c>
      <c r="G244" s="152" t="s">
        <v>1735</v>
      </c>
      <c r="H244" s="158"/>
      <c r="I244" s="154"/>
      <c r="J244" s="154"/>
      <c r="K244" s="154"/>
      <c r="L244" s="154"/>
      <c r="M244" s="154"/>
      <c r="N244" s="154"/>
      <c r="O244" s="154"/>
      <c r="P244" s="154"/>
      <c r="Q244" s="154"/>
      <c r="R244" s="154"/>
      <c r="S244" s="154"/>
      <c r="T244" s="154"/>
      <c r="U244" s="154"/>
      <c r="V244" s="154"/>
      <c r="W244" s="154" t="s">
        <v>1204</v>
      </c>
    </row>
    <row r="245" spans="1:23">
      <c r="A245" s="151"/>
      <c r="B245" s="152"/>
      <c r="C245" s="152"/>
      <c r="D245" s="152" t="s">
        <v>1733</v>
      </c>
      <c r="E245" s="152" t="s">
        <v>1212</v>
      </c>
      <c r="F245" s="152" t="s">
        <v>1228</v>
      </c>
      <c r="G245" s="152" t="s">
        <v>1736</v>
      </c>
      <c r="H245" s="154"/>
      <c r="I245" s="154"/>
      <c r="J245" s="154"/>
      <c r="K245" s="154"/>
      <c r="L245" s="154"/>
      <c r="M245" s="154"/>
      <c r="N245" s="154"/>
      <c r="O245" s="154"/>
      <c r="P245" s="154"/>
      <c r="Q245" s="154"/>
      <c r="R245" s="154"/>
      <c r="S245" s="154"/>
      <c r="T245" s="154"/>
      <c r="U245" s="154"/>
      <c r="V245" s="154"/>
      <c r="W245" s="154" t="s">
        <v>1204</v>
      </c>
    </row>
    <row r="246" spans="1:23">
      <c r="A246" s="151"/>
      <c r="B246" s="152"/>
      <c r="C246" s="152"/>
      <c r="D246" s="152" t="s">
        <v>1233</v>
      </c>
      <c r="E246" s="152" t="s">
        <v>1218</v>
      </c>
      <c r="F246" s="152" t="s">
        <v>1213</v>
      </c>
      <c r="G246" s="152" t="s">
        <v>1737</v>
      </c>
      <c r="H246" s="158"/>
      <c r="I246" s="154"/>
      <c r="J246" s="154"/>
      <c r="K246" s="154"/>
      <c r="L246" s="154"/>
      <c r="M246" s="154"/>
      <c r="N246" s="154"/>
      <c r="O246" s="154"/>
      <c r="P246" s="154"/>
      <c r="Q246" s="154"/>
      <c r="R246" s="154"/>
      <c r="S246" s="154"/>
      <c r="T246" s="154" t="s">
        <v>1204</v>
      </c>
      <c r="U246" s="154"/>
      <c r="V246" s="154"/>
      <c r="W246" s="154"/>
    </row>
    <row r="247" spans="1:23">
      <c r="A247" s="151"/>
      <c r="B247" s="152"/>
      <c r="C247" s="152"/>
      <c r="D247" s="152" t="s">
        <v>1738</v>
      </c>
      <c r="E247" s="152" t="s">
        <v>1366</v>
      </c>
      <c r="F247" s="152" t="s">
        <v>1228</v>
      </c>
      <c r="G247" s="152" t="s">
        <v>1739</v>
      </c>
      <c r="H247" s="154"/>
      <c r="I247" s="154"/>
      <c r="J247" s="154"/>
      <c r="K247" s="154"/>
      <c r="L247" s="154"/>
      <c r="M247" s="154"/>
      <c r="N247" s="154"/>
      <c r="O247" s="154"/>
      <c r="P247" s="154"/>
      <c r="Q247" s="154"/>
      <c r="R247" s="154"/>
      <c r="S247" s="154"/>
      <c r="T247" s="154" t="s">
        <v>1204</v>
      </c>
      <c r="U247" s="154"/>
      <c r="V247" s="154"/>
      <c r="W247" s="154"/>
    </row>
    <row r="248" spans="1:23">
      <c r="A248" s="151"/>
      <c r="B248" s="152"/>
      <c r="C248" s="152"/>
      <c r="D248" s="152" t="s">
        <v>1740</v>
      </c>
      <c r="E248" s="152" t="s">
        <v>1242</v>
      </c>
      <c r="F248" s="152" t="s">
        <v>1213</v>
      </c>
      <c r="G248" s="152" t="s">
        <v>1741</v>
      </c>
      <c r="H248" s="158"/>
      <c r="I248" s="154"/>
      <c r="J248" s="154" t="s">
        <v>1204</v>
      </c>
      <c r="K248" s="154"/>
      <c r="L248" s="154"/>
      <c r="M248" s="154"/>
      <c r="N248" s="154"/>
      <c r="O248" s="154"/>
      <c r="P248" s="154"/>
      <c r="Q248" s="154"/>
      <c r="R248" s="154"/>
      <c r="S248" s="154"/>
      <c r="T248" s="154"/>
      <c r="U248" s="154"/>
      <c r="V248" s="154"/>
      <c r="W248" s="154"/>
    </row>
    <row r="249" spans="1:23">
      <c r="A249" s="151"/>
      <c r="B249" s="152"/>
      <c r="C249" s="152"/>
      <c r="D249" s="152" t="s">
        <v>1740</v>
      </c>
      <c r="E249" s="152" t="s">
        <v>1212</v>
      </c>
      <c r="F249" s="152"/>
      <c r="G249" s="152" t="s">
        <v>1742</v>
      </c>
      <c r="H249" s="158"/>
      <c r="I249" s="154"/>
      <c r="J249" s="154"/>
      <c r="K249" s="154"/>
      <c r="L249" s="154"/>
      <c r="M249" s="154"/>
      <c r="N249" s="154"/>
      <c r="O249" s="154" t="s">
        <v>1204</v>
      </c>
      <c r="P249" s="154"/>
      <c r="Q249" s="154"/>
      <c r="R249" s="154"/>
      <c r="S249" s="154"/>
      <c r="T249" s="154"/>
      <c r="U249" s="154"/>
      <c r="V249" s="154"/>
      <c r="W249" s="154"/>
    </row>
    <row r="250" spans="1:23">
      <c r="A250" s="151"/>
      <c r="B250" s="152"/>
      <c r="C250" s="152"/>
      <c r="D250" s="152" t="s">
        <v>1740</v>
      </c>
      <c r="E250" s="152" t="s">
        <v>1218</v>
      </c>
      <c r="F250" s="152" t="s">
        <v>1219</v>
      </c>
      <c r="G250" s="152" t="s">
        <v>1743</v>
      </c>
      <c r="H250" s="154"/>
      <c r="I250" s="154"/>
      <c r="J250" s="154" t="s">
        <v>1204</v>
      </c>
      <c r="K250" s="154"/>
      <c r="L250" s="154"/>
      <c r="M250" s="154"/>
      <c r="N250" s="154"/>
      <c r="O250" s="154"/>
      <c r="P250" s="154"/>
      <c r="Q250" s="154"/>
      <c r="R250" s="154"/>
      <c r="S250" s="154"/>
      <c r="T250" s="154"/>
      <c r="U250" s="154"/>
      <c r="V250" s="154"/>
      <c r="W250" s="154"/>
    </row>
    <row r="251" spans="1:23">
      <c r="A251" s="151"/>
      <c r="B251" s="152"/>
      <c r="C251" s="152"/>
      <c r="D251" s="152" t="s">
        <v>1554</v>
      </c>
      <c r="E251" s="152" t="s">
        <v>1238</v>
      </c>
      <c r="F251" s="152" t="s">
        <v>1228</v>
      </c>
      <c r="G251" s="152" t="s">
        <v>1744</v>
      </c>
      <c r="H251" s="158"/>
      <c r="I251" s="154"/>
      <c r="J251" s="154"/>
      <c r="K251" s="154"/>
      <c r="L251" s="154"/>
      <c r="M251" s="154"/>
      <c r="N251" s="154"/>
      <c r="O251" s="154"/>
      <c r="P251" s="154"/>
      <c r="Q251" s="154"/>
      <c r="R251" s="154"/>
      <c r="S251" s="154"/>
      <c r="T251" s="154"/>
      <c r="U251" s="154"/>
      <c r="V251" s="154" t="s">
        <v>1204</v>
      </c>
      <c r="W251" s="154"/>
    </row>
    <row r="252" spans="1:23">
      <c r="A252" s="151"/>
      <c r="B252" s="152"/>
      <c r="C252" s="152"/>
      <c r="D252" s="152" t="s">
        <v>1554</v>
      </c>
      <c r="E252" s="152" t="s">
        <v>1447</v>
      </c>
      <c r="F252" s="152" t="s">
        <v>1228</v>
      </c>
      <c r="G252" s="152" t="s">
        <v>1745</v>
      </c>
      <c r="H252" s="175"/>
      <c r="I252" s="169"/>
      <c r="J252" s="169"/>
      <c r="K252" s="169"/>
      <c r="L252" s="169">
        <v>1</v>
      </c>
      <c r="M252" s="169"/>
      <c r="N252" s="169"/>
      <c r="O252" s="169"/>
      <c r="P252" s="169"/>
      <c r="Q252" s="169"/>
      <c r="R252" s="169"/>
      <c r="S252" s="169"/>
      <c r="T252" s="169"/>
      <c r="U252" s="169"/>
      <c r="V252" s="169"/>
      <c r="W252" s="169"/>
    </row>
    <row r="253" spans="1:23">
      <c r="A253" s="151"/>
      <c r="B253" s="152"/>
      <c r="C253" s="152"/>
      <c r="D253" s="152" t="s">
        <v>1554</v>
      </c>
      <c r="E253" s="152" t="s">
        <v>1307</v>
      </c>
      <c r="F253" s="152" t="s">
        <v>1228</v>
      </c>
      <c r="G253" s="152" t="s">
        <v>1746</v>
      </c>
      <c r="H253" s="175"/>
      <c r="I253" s="169"/>
      <c r="J253" s="169"/>
      <c r="K253" s="169"/>
      <c r="L253" s="169"/>
      <c r="M253" s="169">
        <v>1</v>
      </c>
      <c r="N253" s="169"/>
      <c r="O253" s="169"/>
      <c r="P253" s="169"/>
      <c r="Q253" s="169"/>
      <c r="R253" s="169"/>
      <c r="S253" s="169"/>
      <c r="T253" s="169"/>
      <c r="U253" s="169"/>
      <c r="V253" s="169"/>
      <c r="W253" s="169"/>
    </row>
    <row r="254" spans="1:23">
      <c r="A254" s="151"/>
      <c r="B254" s="152"/>
      <c r="C254" s="152"/>
      <c r="D254" s="152" t="s">
        <v>1554</v>
      </c>
      <c r="E254" s="152" t="s">
        <v>1307</v>
      </c>
      <c r="F254" s="152" t="s">
        <v>1228</v>
      </c>
      <c r="G254" s="152" t="s">
        <v>1636</v>
      </c>
      <c r="H254" s="158"/>
      <c r="I254" s="154"/>
      <c r="J254" s="154"/>
      <c r="K254" s="154"/>
      <c r="L254" s="154"/>
      <c r="M254" s="154"/>
      <c r="N254" s="154"/>
      <c r="O254" s="154"/>
      <c r="P254" s="154"/>
      <c r="Q254" s="154"/>
      <c r="R254" s="154" t="s">
        <v>1318</v>
      </c>
      <c r="S254" s="154"/>
      <c r="T254" s="154"/>
      <c r="U254" s="154"/>
      <c r="V254" s="154"/>
      <c r="W254" s="154"/>
    </row>
    <row r="255" spans="1:23">
      <c r="A255" s="151"/>
      <c r="B255" s="152"/>
      <c r="C255" s="152"/>
      <c r="D255" s="152" t="s">
        <v>1554</v>
      </c>
      <c r="E255" s="152" t="s">
        <v>1307</v>
      </c>
      <c r="F255" s="152" t="s">
        <v>1228</v>
      </c>
      <c r="G255" s="152" t="s">
        <v>1747</v>
      </c>
      <c r="H255" s="158"/>
      <c r="I255" s="154"/>
      <c r="J255" s="154" t="s">
        <v>1204</v>
      </c>
      <c r="K255" s="154"/>
      <c r="L255" s="154"/>
      <c r="M255" s="154"/>
      <c r="N255" s="154"/>
      <c r="O255" s="154"/>
      <c r="P255" s="154"/>
      <c r="Q255" s="154"/>
      <c r="R255" s="154"/>
      <c r="S255" s="154"/>
      <c r="T255" s="154"/>
      <c r="U255" s="154"/>
      <c r="V255" s="154"/>
      <c r="W255" s="154"/>
    </row>
    <row r="256" spans="1:23">
      <c r="A256" s="151"/>
      <c r="B256" s="152"/>
      <c r="C256" s="152"/>
      <c r="D256" s="152" t="s">
        <v>1748</v>
      </c>
      <c r="E256" s="152" t="s">
        <v>1212</v>
      </c>
      <c r="F256" s="152" t="s">
        <v>1213</v>
      </c>
      <c r="G256" s="152" t="s">
        <v>1749</v>
      </c>
      <c r="H256" s="158"/>
      <c r="I256" s="154"/>
      <c r="J256" s="154"/>
      <c r="K256" s="154"/>
      <c r="L256" s="154"/>
      <c r="M256" s="154"/>
      <c r="N256" s="154"/>
      <c r="O256" s="154"/>
      <c r="P256" s="154"/>
      <c r="Q256" s="154"/>
      <c r="R256" s="154"/>
      <c r="S256" s="154" t="s">
        <v>1204</v>
      </c>
      <c r="T256" s="154"/>
      <c r="U256" s="154"/>
      <c r="V256" s="154"/>
      <c r="W256" s="154"/>
    </row>
    <row r="257" spans="1:23">
      <c r="A257" s="151"/>
      <c r="B257" s="152"/>
      <c r="C257" s="152"/>
      <c r="D257" s="152" t="s">
        <v>1296</v>
      </c>
      <c r="E257" s="152" t="s">
        <v>1366</v>
      </c>
      <c r="F257" s="152" t="s">
        <v>1228</v>
      </c>
      <c r="G257" s="152" t="s">
        <v>1750</v>
      </c>
      <c r="H257" s="154"/>
      <c r="I257" s="154" t="s">
        <v>1204</v>
      </c>
      <c r="J257" s="154"/>
      <c r="K257" s="154"/>
      <c r="L257" s="154"/>
      <c r="M257" s="154"/>
      <c r="N257" s="154"/>
      <c r="O257" s="154"/>
      <c r="P257" s="154"/>
      <c r="Q257" s="154"/>
      <c r="R257" s="154"/>
      <c r="S257" s="154"/>
      <c r="T257" s="154"/>
      <c r="U257" s="154"/>
      <c r="V257" s="154"/>
      <c r="W257" s="154"/>
    </row>
    <row r="258" spans="1:23">
      <c r="A258" s="151"/>
      <c r="B258" s="152"/>
      <c r="C258" s="152"/>
      <c r="D258" s="152" t="s">
        <v>1296</v>
      </c>
      <c r="E258" s="152" t="s">
        <v>1430</v>
      </c>
      <c r="F258" s="152" t="s">
        <v>1228</v>
      </c>
      <c r="G258" s="152" t="s">
        <v>1751</v>
      </c>
      <c r="H258" s="158"/>
      <c r="I258" s="154"/>
      <c r="J258" s="154"/>
      <c r="K258" s="154"/>
      <c r="L258" s="154"/>
      <c r="M258" s="154"/>
      <c r="N258" s="154"/>
      <c r="O258" s="154"/>
      <c r="P258" s="154"/>
      <c r="Q258" s="154"/>
      <c r="R258" s="154"/>
      <c r="S258" s="154"/>
      <c r="T258" s="154"/>
      <c r="U258" s="154"/>
      <c r="V258" s="154" t="s">
        <v>1204</v>
      </c>
      <c r="W258" s="154"/>
    </row>
    <row r="259" spans="1:23">
      <c r="A259" s="151"/>
      <c r="B259" s="152"/>
      <c r="C259" s="152"/>
      <c r="D259" s="157" t="s">
        <v>1296</v>
      </c>
      <c r="E259" s="157" t="s">
        <v>1366</v>
      </c>
      <c r="F259" s="157" t="s">
        <v>1228</v>
      </c>
      <c r="G259" s="157" t="s">
        <v>1752</v>
      </c>
      <c r="H259" s="158"/>
      <c r="I259" s="154"/>
      <c r="J259" s="154"/>
      <c r="K259" s="154"/>
      <c r="L259" s="154"/>
      <c r="M259" s="154"/>
      <c r="N259" s="154" t="s">
        <v>1204</v>
      </c>
      <c r="O259" s="154"/>
      <c r="P259" s="154"/>
      <c r="Q259" s="154"/>
      <c r="R259" s="154"/>
      <c r="S259" s="154"/>
      <c r="T259" s="154"/>
      <c r="U259" s="154"/>
      <c r="V259" s="154"/>
      <c r="W259" s="154"/>
    </row>
    <row r="260" spans="1:23">
      <c r="A260" s="151"/>
      <c r="B260" s="152"/>
      <c r="C260" s="152"/>
      <c r="D260" s="152" t="s">
        <v>1296</v>
      </c>
      <c r="E260" s="152" t="s">
        <v>1212</v>
      </c>
      <c r="F260" s="152" t="s">
        <v>1228</v>
      </c>
      <c r="G260" s="152" t="s">
        <v>1753</v>
      </c>
      <c r="H260" s="169"/>
      <c r="I260" s="169"/>
      <c r="J260" s="169"/>
      <c r="K260" s="169"/>
      <c r="L260" s="169"/>
      <c r="M260" s="169">
        <v>1</v>
      </c>
      <c r="N260" s="169"/>
      <c r="O260" s="169"/>
      <c r="P260" s="169"/>
      <c r="Q260" s="169"/>
      <c r="R260" s="169"/>
      <c r="S260" s="169"/>
      <c r="T260" s="169"/>
      <c r="U260" s="169"/>
      <c r="V260" s="169"/>
      <c r="W260" s="169"/>
    </row>
    <row r="261" spans="1:23">
      <c r="A261" s="151"/>
      <c r="B261" s="152"/>
      <c r="C261" s="152"/>
      <c r="D261" s="152" t="s">
        <v>1296</v>
      </c>
      <c r="E261" s="152" t="s">
        <v>1366</v>
      </c>
      <c r="F261" s="152" t="s">
        <v>1228</v>
      </c>
      <c r="G261" s="152" t="s">
        <v>1754</v>
      </c>
      <c r="H261" s="154"/>
      <c r="I261" s="154"/>
      <c r="J261" s="154"/>
      <c r="K261" s="154"/>
      <c r="L261" s="154"/>
      <c r="M261" s="154"/>
      <c r="N261" s="154"/>
      <c r="O261" s="154"/>
      <c r="P261" s="154"/>
      <c r="Q261" s="154"/>
      <c r="R261" s="154" t="s">
        <v>1204</v>
      </c>
      <c r="S261" s="154"/>
      <c r="T261" s="154"/>
      <c r="U261" s="154"/>
      <c r="V261" s="154"/>
      <c r="W261" s="154"/>
    </row>
    <row r="262" spans="1:23">
      <c r="A262" s="151"/>
      <c r="B262" s="152"/>
      <c r="C262" s="152"/>
      <c r="D262" s="152" t="s">
        <v>1296</v>
      </c>
      <c r="E262" s="152" t="s">
        <v>1218</v>
      </c>
      <c r="F262" s="152" t="s">
        <v>1213</v>
      </c>
      <c r="G262" s="152" t="s">
        <v>1755</v>
      </c>
      <c r="H262" s="169"/>
      <c r="I262" s="169"/>
      <c r="J262" s="169"/>
      <c r="K262" s="169"/>
      <c r="L262" s="169">
        <v>1</v>
      </c>
      <c r="M262" s="169"/>
      <c r="N262" s="169"/>
      <c r="O262" s="169"/>
      <c r="P262" s="169"/>
      <c r="Q262" s="169"/>
      <c r="R262" s="169"/>
      <c r="S262" s="169"/>
      <c r="T262" s="169"/>
      <c r="U262" s="169"/>
      <c r="V262" s="169"/>
      <c r="W262" s="169"/>
    </row>
    <row r="263" spans="1:23">
      <c r="A263" s="151"/>
      <c r="B263" s="152"/>
      <c r="C263" s="152"/>
      <c r="D263" s="152" t="s">
        <v>1296</v>
      </c>
      <c r="E263" s="152" t="s">
        <v>1242</v>
      </c>
      <c r="F263" s="152" t="s">
        <v>1219</v>
      </c>
      <c r="G263" s="152" t="s">
        <v>1756</v>
      </c>
      <c r="H263" s="169"/>
      <c r="I263" s="169"/>
      <c r="J263" s="169"/>
      <c r="K263" s="169"/>
      <c r="L263" s="169"/>
      <c r="M263" s="169">
        <v>1</v>
      </c>
      <c r="N263" s="169"/>
      <c r="O263" s="169"/>
      <c r="P263" s="169"/>
      <c r="Q263" s="169"/>
      <c r="R263" s="169"/>
      <c r="S263" s="169"/>
      <c r="T263" s="169"/>
      <c r="U263" s="169"/>
      <c r="V263" s="169"/>
      <c r="W263" s="169"/>
    </row>
    <row r="264" spans="1:23">
      <c r="A264" s="151"/>
      <c r="B264" s="152"/>
      <c r="C264" s="152"/>
      <c r="D264" s="152" t="s">
        <v>1296</v>
      </c>
      <c r="E264" s="152" t="s">
        <v>1447</v>
      </c>
      <c r="F264" s="152"/>
      <c r="G264" s="152" t="s">
        <v>1757</v>
      </c>
      <c r="H264" s="169"/>
      <c r="I264" s="169"/>
      <c r="J264" s="169"/>
      <c r="K264" s="169">
        <v>1</v>
      </c>
      <c r="L264" s="169"/>
      <c r="M264" s="169"/>
      <c r="N264" s="169"/>
      <c r="O264" s="169"/>
      <c r="P264" s="169"/>
      <c r="Q264" s="169"/>
      <c r="R264" s="169"/>
      <c r="S264" s="169"/>
      <c r="T264" s="169"/>
      <c r="U264" s="169"/>
      <c r="V264" s="169"/>
      <c r="W264" s="169"/>
    </row>
    <row r="265" spans="1:23">
      <c r="A265" s="151"/>
      <c r="B265" s="152"/>
      <c r="C265" s="152"/>
      <c r="D265" s="152" t="s">
        <v>1296</v>
      </c>
      <c r="E265" s="152" t="s">
        <v>1212</v>
      </c>
      <c r="F265" s="152" t="s">
        <v>1213</v>
      </c>
      <c r="G265" s="177" t="s">
        <v>1322</v>
      </c>
      <c r="H265" s="154"/>
      <c r="I265" s="154"/>
      <c r="J265" s="154"/>
      <c r="K265" s="154"/>
      <c r="L265" s="154"/>
      <c r="M265" s="154"/>
      <c r="N265" s="154"/>
      <c r="O265" s="154"/>
      <c r="P265" s="154"/>
      <c r="Q265" s="154"/>
      <c r="R265" s="154" t="s">
        <v>1204</v>
      </c>
      <c r="S265" s="154"/>
      <c r="T265" s="154"/>
      <c r="U265" s="154"/>
      <c r="V265" s="154"/>
      <c r="W265" s="154"/>
    </row>
    <row r="266" spans="1:23">
      <c r="A266" s="151"/>
      <c r="B266" s="152"/>
      <c r="C266" s="152"/>
      <c r="D266" s="152" t="s">
        <v>1758</v>
      </c>
      <c r="E266" s="152" t="s">
        <v>1218</v>
      </c>
      <c r="F266" s="152" t="s">
        <v>1213</v>
      </c>
      <c r="G266" s="152" t="s">
        <v>1518</v>
      </c>
      <c r="H266" s="158"/>
      <c r="I266" s="154"/>
      <c r="J266" s="154"/>
      <c r="K266" s="154"/>
      <c r="L266" s="154"/>
      <c r="M266" s="154"/>
      <c r="N266" s="154"/>
      <c r="O266" s="154"/>
      <c r="P266" s="154" t="s">
        <v>1318</v>
      </c>
      <c r="Q266" s="154"/>
      <c r="R266" s="154"/>
      <c r="S266" s="154"/>
      <c r="T266" s="154"/>
      <c r="U266" s="154"/>
      <c r="V266" s="154" t="s">
        <v>1318</v>
      </c>
      <c r="W266" s="154"/>
    </row>
    <row r="267" spans="1:23">
      <c r="A267" s="151"/>
      <c r="B267" s="152"/>
      <c r="C267" s="152"/>
      <c r="D267" s="152" t="s">
        <v>1410</v>
      </c>
      <c r="E267" s="152" t="s">
        <v>1261</v>
      </c>
      <c r="F267" s="152" t="s">
        <v>1228</v>
      </c>
      <c r="G267" s="152" t="s">
        <v>1759</v>
      </c>
      <c r="H267" s="154"/>
      <c r="I267" s="154"/>
      <c r="J267" s="154"/>
      <c r="K267" s="154"/>
      <c r="L267" s="154"/>
      <c r="M267" s="154"/>
      <c r="N267" s="154"/>
      <c r="O267" s="154"/>
      <c r="P267" s="154"/>
      <c r="Q267" s="154"/>
      <c r="R267" s="154"/>
      <c r="S267" s="154"/>
      <c r="T267" s="154" t="s">
        <v>1204</v>
      </c>
      <c r="U267" s="154"/>
      <c r="V267" s="154"/>
      <c r="W267" s="154"/>
    </row>
    <row r="268" spans="1:23">
      <c r="A268" s="151"/>
      <c r="B268" s="152"/>
      <c r="C268" s="152"/>
      <c r="D268" s="152" t="s">
        <v>1410</v>
      </c>
      <c r="E268" s="152" t="s">
        <v>1212</v>
      </c>
      <c r="F268" s="152" t="s">
        <v>1219</v>
      </c>
      <c r="G268" s="152" t="s">
        <v>1760</v>
      </c>
      <c r="H268" s="164">
        <v>1</v>
      </c>
      <c r="I268" s="155"/>
      <c r="J268" s="155"/>
      <c r="K268" s="155"/>
      <c r="L268" s="155"/>
      <c r="M268" s="155"/>
      <c r="N268" s="155"/>
      <c r="O268" s="155"/>
      <c r="P268" s="155"/>
      <c r="Q268" s="155"/>
      <c r="R268" s="155"/>
      <c r="S268" s="155"/>
      <c r="T268" s="155"/>
      <c r="U268" s="155"/>
      <c r="V268" s="155"/>
      <c r="W268" s="155"/>
    </row>
    <row r="269" spans="1:23">
      <c r="A269" s="151"/>
      <c r="B269" s="152"/>
      <c r="C269" s="152"/>
      <c r="D269" s="152" t="s">
        <v>1410</v>
      </c>
      <c r="E269" s="152" t="s">
        <v>1366</v>
      </c>
      <c r="F269" s="152" t="s">
        <v>1228</v>
      </c>
      <c r="G269" s="152" t="s">
        <v>1761</v>
      </c>
      <c r="H269" s="169"/>
      <c r="I269" s="169"/>
      <c r="J269" s="169"/>
      <c r="K269" s="169"/>
      <c r="L269" s="169"/>
      <c r="M269" s="169">
        <v>1</v>
      </c>
      <c r="N269" s="169"/>
      <c r="O269" s="169"/>
      <c r="P269" s="169"/>
      <c r="Q269" s="169"/>
      <c r="R269" s="169"/>
      <c r="S269" s="169"/>
      <c r="T269" s="169"/>
      <c r="U269" s="169"/>
      <c r="V269" s="169"/>
      <c r="W269" s="169"/>
    </row>
    <row r="270" spans="1:23">
      <c r="A270" s="151"/>
      <c r="B270" s="152"/>
      <c r="C270" s="152"/>
      <c r="D270" s="152" t="s">
        <v>1410</v>
      </c>
      <c r="E270" s="152" t="s">
        <v>1212</v>
      </c>
      <c r="F270" s="152" t="s">
        <v>1228</v>
      </c>
      <c r="G270" s="152" t="s">
        <v>1762</v>
      </c>
      <c r="H270" s="154"/>
      <c r="I270" s="154"/>
      <c r="J270" s="154"/>
      <c r="K270" s="154"/>
      <c r="L270" s="154"/>
      <c r="M270" s="154"/>
      <c r="N270" s="154"/>
      <c r="O270" s="154"/>
      <c r="P270" s="154"/>
      <c r="Q270" s="154"/>
      <c r="R270" s="154" t="s">
        <v>1204</v>
      </c>
      <c r="S270" s="154"/>
      <c r="T270" s="154"/>
      <c r="U270" s="154"/>
      <c r="V270" s="154"/>
      <c r="W270" s="154"/>
    </row>
    <row r="271" spans="1:23">
      <c r="A271" s="151"/>
      <c r="B271" s="152"/>
      <c r="C271" s="152"/>
      <c r="D271" s="152" t="s">
        <v>1410</v>
      </c>
      <c r="E271" s="152" t="s">
        <v>1212</v>
      </c>
      <c r="F271" s="152" t="s">
        <v>1228</v>
      </c>
      <c r="G271" s="152" t="s">
        <v>1763</v>
      </c>
      <c r="H271" s="175"/>
      <c r="I271" s="169"/>
      <c r="J271" s="169"/>
      <c r="K271" s="169">
        <v>1</v>
      </c>
      <c r="L271" s="169"/>
      <c r="M271" s="169"/>
      <c r="N271" s="169"/>
      <c r="O271" s="169"/>
      <c r="P271" s="169"/>
      <c r="Q271" s="169"/>
      <c r="R271" s="169"/>
      <c r="S271" s="169"/>
      <c r="T271" s="169"/>
      <c r="U271" s="169"/>
      <c r="V271" s="169"/>
      <c r="W271" s="169"/>
    </row>
    <row r="272" spans="1:23">
      <c r="A272" s="151"/>
      <c r="B272" s="152"/>
      <c r="C272" s="152"/>
      <c r="D272" s="152" t="s">
        <v>1410</v>
      </c>
      <c r="E272" s="152" t="s">
        <v>1238</v>
      </c>
      <c r="F272" s="152" t="s">
        <v>1228</v>
      </c>
      <c r="G272" s="152" t="s">
        <v>1764</v>
      </c>
      <c r="H272" s="158"/>
      <c r="I272" s="154"/>
      <c r="J272" s="154"/>
      <c r="K272" s="154"/>
      <c r="L272" s="154"/>
      <c r="M272" s="154"/>
      <c r="N272" s="154" t="s">
        <v>1204</v>
      </c>
      <c r="O272" s="154"/>
      <c r="P272" s="154"/>
      <c r="Q272" s="154"/>
      <c r="R272" s="154"/>
      <c r="S272" s="154"/>
      <c r="T272" s="154"/>
      <c r="U272" s="154"/>
      <c r="V272" s="154"/>
      <c r="W272" s="154"/>
    </row>
    <row r="273" spans="1:23">
      <c r="A273" s="151"/>
      <c r="B273" s="152"/>
      <c r="C273" s="152"/>
      <c r="D273" s="152" t="s">
        <v>1410</v>
      </c>
      <c r="E273" s="152" t="s">
        <v>1218</v>
      </c>
      <c r="F273" s="152" t="s">
        <v>1213</v>
      </c>
      <c r="G273" s="152" t="s">
        <v>1443</v>
      </c>
      <c r="H273" s="158"/>
      <c r="I273" s="154"/>
      <c r="J273" s="154"/>
      <c r="K273" s="154"/>
      <c r="L273" s="154"/>
      <c r="M273" s="154"/>
      <c r="N273" s="154"/>
      <c r="O273" s="154"/>
      <c r="P273" s="154"/>
      <c r="Q273" s="154"/>
      <c r="R273" s="154"/>
      <c r="S273" s="154"/>
      <c r="T273" s="154"/>
      <c r="U273" s="154" t="s">
        <v>1323</v>
      </c>
      <c r="V273" s="154" t="s">
        <v>1204</v>
      </c>
      <c r="W273" s="154"/>
    </row>
    <row r="274" spans="1:23">
      <c r="A274" s="151"/>
      <c r="B274" s="152"/>
      <c r="C274" s="152"/>
      <c r="D274" s="152" t="s">
        <v>1410</v>
      </c>
      <c r="E274" s="152" t="s">
        <v>1307</v>
      </c>
      <c r="F274" s="152" t="s">
        <v>1228</v>
      </c>
      <c r="G274" s="152" t="s">
        <v>1411</v>
      </c>
      <c r="H274" s="154"/>
      <c r="I274" s="154"/>
      <c r="J274" s="154"/>
      <c r="K274" s="154"/>
      <c r="L274" s="154"/>
      <c r="M274" s="154"/>
      <c r="N274" s="154"/>
      <c r="O274" s="154"/>
      <c r="P274" s="154"/>
      <c r="Q274" s="154"/>
      <c r="R274" s="154"/>
      <c r="S274" s="154"/>
      <c r="T274" s="154"/>
      <c r="U274" s="154" t="s">
        <v>1204</v>
      </c>
      <c r="V274" s="154"/>
      <c r="W274" s="154"/>
    </row>
    <row r="275" spans="1:23">
      <c r="A275" s="151"/>
      <c r="B275" s="152"/>
      <c r="C275" s="152"/>
      <c r="D275" s="152" t="s">
        <v>1410</v>
      </c>
      <c r="E275" s="152" t="s">
        <v>1218</v>
      </c>
      <c r="F275" s="152" t="s">
        <v>1213</v>
      </c>
      <c r="G275" s="152" t="s">
        <v>1765</v>
      </c>
      <c r="H275" s="169"/>
      <c r="I275" s="169"/>
      <c r="J275" s="169"/>
      <c r="K275" s="169"/>
      <c r="L275" s="169"/>
      <c r="M275" s="169">
        <v>1</v>
      </c>
      <c r="N275" s="169"/>
      <c r="O275" s="169"/>
      <c r="P275" s="169"/>
      <c r="Q275" s="169"/>
      <c r="R275" s="169"/>
      <c r="S275" s="169"/>
      <c r="T275" s="169"/>
      <c r="U275" s="169"/>
      <c r="V275" s="169"/>
      <c r="W275" s="169"/>
    </row>
    <row r="276" spans="1:23">
      <c r="A276" s="151"/>
      <c r="B276" s="152"/>
      <c r="C276" s="152"/>
      <c r="D276" s="152" t="s">
        <v>1410</v>
      </c>
      <c r="E276" s="152" t="s">
        <v>1212</v>
      </c>
      <c r="F276" s="152" t="s">
        <v>1228</v>
      </c>
      <c r="G276" s="152" t="s">
        <v>1766</v>
      </c>
      <c r="H276" s="175"/>
      <c r="I276" s="169"/>
      <c r="J276" s="169"/>
      <c r="K276" s="169"/>
      <c r="L276" s="169"/>
      <c r="M276" s="169">
        <v>1</v>
      </c>
      <c r="N276" s="169"/>
      <c r="O276" s="169"/>
      <c r="P276" s="169"/>
      <c r="Q276" s="169"/>
      <c r="R276" s="169"/>
      <c r="S276" s="169"/>
      <c r="T276" s="169"/>
      <c r="U276" s="169"/>
      <c r="V276" s="169"/>
      <c r="W276" s="169"/>
    </row>
    <row r="277" spans="1:23">
      <c r="A277" s="151"/>
      <c r="B277" s="152"/>
      <c r="C277" s="152"/>
      <c r="D277" s="152" t="s">
        <v>1410</v>
      </c>
      <c r="E277" s="152" t="s">
        <v>1212</v>
      </c>
      <c r="F277" s="152" t="s">
        <v>1213</v>
      </c>
      <c r="G277" s="152" t="s">
        <v>1767</v>
      </c>
      <c r="H277" s="175"/>
      <c r="I277" s="169"/>
      <c r="J277" s="169"/>
      <c r="K277" s="169"/>
      <c r="L277" s="169">
        <v>1</v>
      </c>
      <c r="M277" s="169"/>
      <c r="N277" s="169"/>
      <c r="O277" s="169"/>
      <c r="P277" s="169"/>
      <c r="Q277" s="169"/>
      <c r="R277" s="169"/>
      <c r="S277" s="169"/>
      <c r="T277" s="169"/>
      <c r="U277" s="169"/>
      <c r="V277" s="169"/>
      <c r="W277" s="169"/>
    </row>
    <row r="278" spans="1:23">
      <c r="A278" s="151"/>
      <c r="B278" s="152"/>
      <c r="C278" s="152"/>
      <c r="D278" s="152" t="s">
        <v>1410</v>
      </c>
      <c r="E278" s="152" t="s">
        <v>1212</v>
      </c>
      <c r="F278" s="152" t="s">
        <v>1228</v>
      </c>
      <c r="G278" s="152" t="s">
        <v>1768</v>
      </c>
      <c r="H278" s="175"/>
      <c r="I278" s="169"/>
      <c r="J278" s="169"/>
      <c r="K278" s="169"/>
      <c r="L278" s="169"/>
      <c r="M278" s="169">
        <v>1</v>
      </c>
      <c r="N278" s="169"/>
      <c r="O278" s="169"/>
      <c r="P278" s="169"/>
      <c r="Q278" s="169"/>
      <c r="R278" s="169"/>
      <c r="S278" s="169"/>
      <c r="T278" s="169"/>
      <c r="U278" s="169"/>
      <c r="V278" s="169"/>
      <c r="W278" s="169"/>
    </row>
    <row r="279" spans="1:23">
      <c r="A279" s="151"/>
      <c r="B279" s="152"/>
      <c r="C279" s="152"/>
      <c r="D279" s="152" t="s">
        <v>1410</v>
      </c>
      <c r="E279" s="152" t="s">
        <v>1218</v>
      </c>
      <c r="F279" s="152" t="s">
        <v>1213</v>
      </c>
      <c r="G279" s="152" t="s">
        <v>1769</v>
      </c>
      <c r="H279" s="158"/>
      <c r="I279" s="154"/>
      <c r="J279" s="154"/>
      <c r="K279" s="154"/>
      <c r="L279" s="154"/>
      <c r="M279" s="154" t="s">
        <v>1204</v>
      </c>
      <c r="N279" s="154"/>
      <c r="O279" s="154"/>
      <c r="P279" s="154"/>
      <c r="Q279" s="154"/>
      <c r="R279" s="154"/>
      <c r="S279" s="154"/>
      <c r="T279" s="154"/>
      <c r="U279" s="154"/>
      <c r="V279" s="154"/>
      <c r="W279" s="154"/>
    </row>
    <row r="280" spans="1:23">
      <c r="A280" s="151"/>
      <c r="B280" s="152"/>
      <c r="C280" s="152"/>
      <c r="D280" s="152" t="s">
        <v>1410</v>
      </c>
      <c r="E280" s="152" t="s">
        <v>1218</v>
      </c>
      <c r="F280" s="152" t="s">
        <v>1219</v>
      </c>
      <c r="G280" s="152" t="s">
        <v>1770</v>
      </c>
      <c r="H280" s="158"/>
      <c r="I280" s="154"/>
      <c r="J280" s="154"/>
      <c r="K280" s="154"/>
      <c r="L280" s="154"/>
      <c r="M280" s="154"/>
      <c r="N280" s="154"/>
      <c r="O280" s="154"/>
      <c r="P280" s="154"/>
      <c r="Q280" s="154"/>
      <c r="R280" s="154"/>
      <c r="S280" s="154"/>
      <c r="T280" s="154"/>
      <c r="U280" s="154"/>
      <c r="V280" s="154"/>
      <c r="W280" s="154" t="s">
        <v>1204</v>
      </c>
    </row>
    <row r="281" spans="1:23">
      <c r="A281" s="151"/>
      <c r="B281" s="152"/>
      <c r="C281" s="152"/>
      <c r="D281" s="152" t="s">
        <v>1771</v>
      </c>
      <c r="E281" s="152" t="s">
        <v>1238</v>
      </c>
      <c r="F281" s="152" t="s">
        <v>1228</v>
      </c>
      <c r="G281" s="152" t="s">
        <v>1772</v>
      </c>
      <c r="H281" s="158"/>
      <c r="I281" s="154"/>
      <c r="J281" s="154"/>
      <c r="K281" s="154"/>
      <c r="L281" s="154"/>
      <c r="M281" s="154"/>
      <c r="N281" s="154"/>
      <c r="O281" s="154"/>
      <c r="P281" s="154"/>
      <c r="Q281" s="154"/>
      <c r="R281" s="154"/>
      <c r="S281" s="154"/>
      <c r="T281" s="154"/>
      <c r="U281" s="154"/>
      <c r="V281" s="154"/>
      <c r="W281" s="154" t="s">
        <v>1204</v>
      </c>
    </row>
    <row r="282" spans="1:23">
      <c r="A282" s="151"/>
      <c r="B282" s="152"/>
      <c r="C282" s="152"/>
      <c r="D282" s="152" t="s">
        <v>1272</v>
      </c>
      <c r="E282" s="152" t="s">
        <v>1261</v>
      </c>
      <c r="F282" s="152" t="s">
        <v>1219</v>
      </c>
      <c r="G282" s="152" t="s">
        <v>1773</v>
      </c>
      <c r="H282" s="158"/>
      <c r="I282" s="154"/>
      <c r="J282" s="154"/>
      <c r="K282" s="154"/>
      <c r="L282" s="154"/>
      <c r="M282" s="154"/>
      <c r="N282" s="154"/>
      <c r="O282" s="154"/>
      <c r="P282" s="154"/>
      <c r="Q282" s="154"/>
      <c r="R282" s="154"/>
      <c r="S282" s="154"/>
      <c r="T282" s="154"/>
      <c r="U282" s="154" t="s">
        <v>1204</v>
      </c>
      <c r="V282" s="154"/>
      <c r="W282" s="154"/>
    </row>
    <row r="283" spans="1:23">
      <c r="A283" s="151"/>
      <c r="B283" s="152"/>
      <c r="C283" s="152"/>
      <c r="D283" s="152" t="s">
        <v>1272</v>
      </c>
      <c r="E283" t="s">
        <v>1261</v>
      </c>
      <c r="F283" t="s">
        <v>1228</v>
      </c>
      <c r="G283" s="152" t="s">
        <v>1774</v>
      </c>
      <c r="H283" s="158"/>
      <c r="I283" s="154"/>
      <c r="J283" s="154"/>
      <c r="K283" s="154"/>
      <c r="L283" s="154"/>
      <c r="M283" s="154"/>
      <c r="N283" s="154"/>
      <c r="O283" s="154"/>
      <c r="P283" s="154"/>
      <c r="Q283" s="154"/>
      <c r="R283" s="154"/>
      <c r="S283" s="154"/>
      <c r="T283" s="154"/>
      <c r="U283" s="154" t="s">
        <v>1204</v>
      </c>
      <c r="V283" s="154"/>
      <c r="W283" s="154"/>
    </row>
    <row r="284" spans="1:23">
      <c r="A284" s="151"/>
      <c r="B284" s="152"/>
      <c r="C284" s="152"/>
      <c r="D284" s="152" t="s">
        <v>1272</v>
      </c>
      <c r="E284" s="152" t="s">
        <v>1307</v>
      </c>
      <c r="F284" s="152" t="s">
        <v>1228</v>
      </c>
      <c r="G284" s="152" t="s">
        <v>1775</v>
      </c>
      <c r="H284" s="158"/>
      <c r="I284" s="154"/>
      <c r="J284" s="154" t="s">
        <v>1204</v>
      </c>
      <c r="K284" s="154"/>
      <c r="L284" s="154"/>
      <c r="M284" s="154"/>
      <c r="N284" s="154"/>
      <c r="O284" s="154"/>
      <c r="P284" s="154"/>
      <c r="Q284" s="154"/>
      <c r="R284" s="154"/>
      <c r="S284" s="154"/>
      <c r="T284" s="154"/>
      <c r="U284" s="154"/>
      <c r="V284" s="154"/>
      <c r="W284" s="154"/>
    </row>
    <row r="285" spans="1:23">
      <c r="A285" s="151"/>
      <c r="B285" s="152"/>
      <c r="C285" s="152"/>
      <c r="D285" s="152" t="s">
        <v>1272</v>
      </c>
      <c r="E285" s="152" t="s">
        <v>1261</v>
      </c>
      <c r="F285" s="152" t="s">
        <v>1213</v>
      </c>
      <c r="G285" s="152" t="s">
        <v>1776</v>
      </c>
      <c r="H285" s="154"/>
      <c r="I285" s="154"/>
      <c r="J285" s="154"/>
      <c r="K285" s="154"/>
      <c r="L285" s="154"/>
      <c r="M285" s="154"/>
      <c r="N285" s="154" t="s">
        <v>1204</v>
      </c>
      <c r="O285" s="154"/>
      <c r="P285" s="154"/>
      <c r="Q285" s="154"/>
      <c r="R285" s="154"/>
      <c r="S285" s="154"/>
      <c r="T285" s="154"/>
      <c r="U285" s="154"/>
      <c r="V285" s="154"/>
      <c r="W285" s="154"/>
    </row>
    <row r="286" spans="1:23">
      <c r="A286" s="151"/>
      <c r="B286" s="152"/>
      <c r="C286" s="152"/>
      <c r="D286" s="152" t="s">
        <v>1777</v>
      </c>
      <c r="E286" s="152" t="s">
        <v>1261</v>
      </c>
      <c r="F286" s="152" t="s">
        <v>1213</v>
      </c>
      <c r="G286" s="152" t="s">
        <v>1778</v>
      </c>
      <c r="H286" s="154"/>
      <c r="I286" s="154"/>
      <c r="J286" s="154"/>
      <c r="K286" s="154"/>
      <c r="L286" s="154"/>
      <c r="M286" s="154"/>
      <c r="N286" s="154" t="s">
        <v>1318</v>
      </c>
      <c r="O286" s="154"/>
      <c r="P286" s="154"/>
      <c r="Q286" s="154"/>
      <c r="R286" s="154"/>
      <c r="S286" s="154"/>
      <c r="T286" s="154"/>
      <c r="U286" s="154"/>
      <c r="V286" s="154"/>
      <c r="W286" s="154"/>
    </row>
    <row r="287" spans="1:23">
      <c r="A287" s="151"/>
      <c r="B287" s="152"/>
      <c r="C287" s="152"/>
      <c r="D287" s="152" t="s">
        <v>1779</v>
      </c>
      <c r="E287" s="152" t="s">
        <v>1307</v>
      </c>
      <c r="F287" s="152" t="s">
        <v>1228</v>
      </c>
      <c r="G287" s="152" t="s">
        <v>1780</v>
      </c>
      <c r="H287" s="154"/>
      <c r="I287" s="154"/>
      <c r="J287" s="154"/>
      <c r="K287" s="154"/>
      <c r="L287" s="154"/>
      <c r="M287" s="154"/>
      <c r="N287" s="154"/>
      <c r="O287" s="154"/>
      <c r="P287" s="154"/>
      <c r="Q287" s="154"/>
      <c r="R287" s="154"/>
      <c r="S287" s="154"/>
      <c r="T287" s="154"/>
      <c r="U287" s="154"/>
      <c r="V287" s="154"/>
      <c r="W287" s="154"/>
    </row>
    <row r="288" spans="1:23">
      <c r="A288" s="151"/>
      <c r="B288" s="152"/>
      <c r="C288" s="152"/>
      <c r="D288" s="152" t="s">
        <v>1540</v>
      </c>
      <c r="E288" s="152" t="s">
        <v>1307</v>
      </c>
      <c r="F288" s="152" t="s">
        <v>1228</v>
      </c>
      <c r="G288" s="160" t="s">
        <v>1541</v>
      </c>
      <c r="H288" s="154"/>
      <c r="I288" s="154"/>
      <c r="J288" s="154"/>
      <c r="K288" s="154"/>
      <c r="L288" s="154"/>
      <c r="M288" s="154"/>
      <c r="N288" s="154"/>
      <c r="O288" s="154"/>
      <c r="P288" s="154" t="s">
        <v>1318</v>
      </c>
      <c r="Q288" s="154"/>
      <c r="R288" s="154"/>
      <c r="S288" s="154"/>
      <c r="T288" s="154"/>
      <c r="U288" s="154" t="s">
        <v>1204</v>
      </c>
      <c r="V288" s="154"/>
      <c r="W288" s="154"/>
    </row>
    <row r="289" spans="1:23">
      <c r="A289" s="151"/>
      <c r="B289" s="152"/>
      <c r="C289" s="152"/>
      <c r="D289" s="152" t="s">
        <v>1781</v>
      </c>
      <c r="E289" s="152" t="s">
        <v>1238</v>
      </c>
      <c r="F289" s="152" t="s">
        <v>1228</v>
      </c>
      <c r="G289" s="152" t="s">
        <v>1782</v>
      </c>
      <c r="H289" s="154"/>
      <c r="I289" s="154"/>
      <c r="J289" s="154"/>
      <c r="K289" s="154"/>
      <c r="L289" s="154"/>
      <c r="M289" s="154"/>
      <c r="N289" s="154"/>
      <c r="O289" s="154"/>
      <c r="P289" s="154"/>
      <c r="Q289" s="154"/>
      <c r="R289" s="154"/>
      <c r="S289" s="154"/>
      <c r="T289" s="154" t="s">
        <v>1204</v>
      </c>
      <c r="U289" s="154"/>
      <c r="V289" s="154"/>
      <c r="W289" s="154"/>
    </row>
    <row r="290" spans="1:23">
      <c r="A290" s="151"/>
      <c r="B290" s="152"/>
      <c r="C290" s="152"/>
      <c r="D290" s="152" t="s">
        <v>1474</v>
      </c>
      <c r="E290" s="152" t="s">
        <v>1242</v>
      </c>
      <c r="F290" s="152" t="s">
        <v>1219</v>
      </c>
      <c r="G290" s="152" t="s">
        <v>1783</v>
      </c>
      <c r="H290" s="164">
        <v>1</v>
      </c>
      <c r="I290" s="155"/>
      <c r="J290" s="155"/>
      <c r="K290" s="155"/>
      <c r="L290" s="155"/>
      <c r="M290" s="155"/>
      <c r="N290" s="155"/>
      <c r="O290" s="155"/>
      <c r="P290" s="155"/>
      <c r="Q290" s="155"/>
      <c r="R290" s="155"/>
      <c r="S290" s="155"/>
      <c r="T290" s="155"/>
      <c r="U290" s="155"/>
      <c r="V290" s="155"/>
      <c r="W290" s="155"/>
    </row>
    <row r="291" spans="1:23">
      <c r="A291" s="151"/>
      <c r="B291" s="152"/>
      <c r="C291" s="152"/>
      <c r="D291" s="152" t="s">
        <v>1474</v>
      </c>
      <c r="E291" s="152" t="s">
        <v>1261</v>
      </c>
      <c r="F291" s="152" t="s">
        <v>1228</v>
      </c>
      <c r="G291" s="152" t="s">
        <v>1784</v>
      </c>
      <c r="H291" s="154"/>
      <c r="I291" s="154"/>
      <c r="J291" s="154"/>
      <c r="K291" s="154"/>
      <c r="L291" s="154"/>
      <c r="M291" s="154"/>
      <c r="N291" s="154"/>
      <c r="O291" s="154"/>
      <c r="P291" s="154" t="s">
        <v>1204</v>
      </c>
      <c r="Q291" s="154"/>
      <c r="R291" s="154"/>
      <c r="S291" s="154"/>
      <c r="T291" s="154"/>
      <c r="U291" s="154"/>
      <c r="V291" s="154"/>
      <c r="W291" s="154"/>
    </row>
    <row r="292" spans="1:23">
      <c r="A292" s="151"/>
      <c r="B292" s="152"/>
      <c r="C292" s="152"/>
      <c r="D292" s="152" t="s">
        <v>1785</v>
      </c>
      <c r="E292" s="152" t="s">
        <v>1212</v>
      </c>
      <c r="F292" s="152" t="s">
        <v>1213</v>
      </c>
      <c r="G292" s="152" t="s">
        <v>1786</v>
      </c>
      <c r="H292" s="154"/>
      <c r="I292" s="154"/>
      <c r="J292" s="154"/>
      <c r="K292" s="154"/>
      <c r="L292" s="154"/>
      <c r="M292" s="154"/>
      <c r="N292" s="154"/>
      <c r="O292" s="154"/>
      <c r="P292" s="154"/>
      <c r="Q292" s="154"/>
      <c r="R292" s="154"/>
      <c r="S292" s="154"/>
      <c r="T292" s="154"/>
      <c r="U292" s="154"/>
      <c r="V292" s="154"/>
      <c r="W292" s="154" t="s">
        <v>1204</v>
      </c>
    </row>
    <row r="293" spans="1:23">
      <c r="A293" s="151"/>
      <c r="B293" s="152"/>
      <c r="C293" s="152"/>
      <c r="D293" s="152" t="s">
        <v>1390</v>
      </c>
      <c r="E293" s="152" t="s">
        <v>1307</v>
      </c>
      <c r="F293" s="152" t="s">
        <v>1228</v>
      </c>
      <c r="G293" s="152" t="s">
        <v>1787</v>
      </c>
      <c r="H293" s="154"/>
      <c r="I293" s="154"/>
      <c r="J293" s="154"/>
      <c r="K293" s="154"/>
      <c r="L293" s="154"/>
      <c r="M293" s="154"/>
      <c r="N293" s="154"/>
      <c r="O293" s="154"/>
      <c r="P293" s="154"/>
      <c r="Q293" s="154"/>
      <c r="R293" s="154"/>
      <c r="S293" s="154"/>
      <c r="T293" s="154"/>
      <c r="U293" s="154"/>
      <c r="V293" s="154"/>
      <c r="W293" s="154" t="s">
        <v>1204</v>
      </c>
    </row>
    <row r="294" spans="1:23">
      <c r="A294" s="151"/>
      <c r="B294" s="152"/>
      <c r="C294" s="152"/>
      <c r="D294" s="152" t="s">
        <v>1624</v>
      </c>
      <c r="E294" s="152" t="s">
        <v>1218</v>
      </c>
      <c r="F294" s="152" t="s">
        <v>1213</v>
      </c>
      <c r="G294" s="152" t="s">
        <v>1788</v>
      </c>
      <c r="H294" s="154"/>
      <c r="I294" s="154"/>
      <c r="J294" s="154"/>
      <c r="K294" s="154"/>
      <c r="L294" s="154"/>
      <c r="M294" s="154"/>
      <c r="N294" s="154"/>
      <c r="O294" s="154" t="s">
        <v>1204</v>
      </c>
      <c r="P294" s="154"/>
      <c r="Q294" s="154"/>
      <c r="R294" s="154"/>
      <c r="S294" s="154"/>
      <c r="T294" s="154"/>
      <c r="U294" s="154"/>
      <c r="V294" s="154"/>
      <c r="W294" s="154"/>
    </row>
    <row r="295" spans="1:23">
      <c r="A295" s="151"/>
      <c r="B295" s="152"/>
      <c r="C295" s="152"/>
      <c r="D295" s="152" t="s">
        <v>1252</v>
      </c>
      <c r="E295" s="152" t="s">
        <v>1218</v>
      </c>
      <c r="F295" s="152" t="s">
        <v>1213</v>
      </c>
      <c r="G295" s="152" t="s">
        <v>1789</v>
      </c>
      <c r="H295" s="169"/>
      <c r="I295" s="169"/>
      <c r="J295" s="169"/>
      <c r="K295" s="169">
        <v>1</v>
      </c>
      <c r="L295" s="169"/>
      <c r="M295" s="169"/>
      <c r="N295" s="169"/>
      <c r="O295" s="169"/>
      <c r="P295" s="169"/>
      <c r="Q295" s="169"/>
      <c r="R295" s="169"/>
      <c r="S295" s="169"/>
      <c r="T295" s="169"/>
      <c r="U295" s="169"/>
      <c r="V295" s="169"/>
      <c r="W295" s="169"/>
    </row>
    <row r="296" spans="1:23">
      <c r="A296" s="151"/>
      <c r="B296" s="152"/>
      <c r="C296" s="152"/>
      <c r="D296" s="152" t="s">
        <v>1790</v>
      </c>
      <c r="E296" s="152" t="s">
        <v>1212</v>
      </c>
      <c r="F296" s="152" t="s">
        <v>1213</v>
      </c>
      <c r="G296" s="152" t="s">
        <v>1791</v>
      </c>
      <c r="H296" s="169"/>
      <c r="I296" s="169"/>
      <c r="J296" s="169"/>
      <c r="K296" s="169"/>
      <c r="L296" s="169"/>
      <c r="M296" s="169">
        <v>1</v>
      </c>
      <c r="N296" s="169"/>
      <c r="O296" s="169"/>
      <c r="P296" s="169"/>
      <c r="Q296" s="169"/>
      <c r="R296" s="169"/>
      <c r="S296" s="169"/>
      <c r="T296" s="169"/>
      <c r="U296" s="169"/>
      <c r="V296" s="169"/>
      <c r="W296" s="169"/>
    </row>
    <row r="297" spans="1:23">
      <c r="A297" s="151"/>
      <c r="B297" s="152"/>
      <c r="C297" s="152"/>
      <c r="D297" s="152" t="s">
        <v>1792</v>
      </c>
      <c r="E297" s="152" t="s">
        <v>1261</v>
      </c>
      <c r="F297" s="152" t="s">
        <v>1219</v>
      </c>
      <c r="G297" s="152" t="s">
        <v>1793</v>
      </c>
      <c r="H297" s="169"/>
      <c r="I297" s="169"/>
      <c r="J297" s="169"/>
      <c r="K297" s="169"/>
      <c r="L297" s="169">
        <v>1</v>
      </c>
      <c r="M297" s="169"/>
      <c r="N297" s="169"/>
      <c r="O297" s="169"/>
      <c r="P297" s="169"/>
      <c r="Q297" s="169"/>
      <c r="R297" s="169"/>
      <c r="S297" s="169"/>
      <c r="T297" s="169"/>
      <c r="U297" s="169"/>
      <c r="V297" s="169"/>
      <c r="W297" s="169"/>
    </row>
    <row r="298" spans="1:23">
      <c r="A298" s="151"/>
      <c r="B298" s="152"/>
      <c r="C298" s="152"/>
      <c r="D298" s="152" t="s">
        <v>1792</v>
      </c>
      <c r="E298" s="152" t="s">
        <v>1238</v>
      </c>
      <c r="F298" s="152"/>
      <c r="G298" s="152" t="s">
        <v>1794</v>
      </c>
      <c r="H298" s="154"/>
      <c r="I298" s="154"/>
      <c r="J298" s="154"/>
      <c r="K298" s="154"/>
      <c r="L298" s="154"/>
      <c r="M298" s="154"/>
      <c r="N298" s="154"/>
      <c r="O298" s="154" t="s">
        <v>1204</v>
      </c>
      <c r="P298" s="154"/>
      <c r="Q298" s="154"/>
      <c r="R298" s="154"/>
      <c r="S298" s="154"/>
      <c r="T298" s="154"/>
      <c r="U298" s="154"/>
      <c r="V298" s="154"/>
      <c r="W298" s="154"/>
    </row>
    <row r="299" spans="1:23">
      <c r="A299" s="151"/>
      <c r="B299" s="152"/>
      <c r="C299" s="152"/>
      <c r="D299" s="152" t="s">
        <v>1641</v>
      </c>
      <c r="E299" s="152" t="s">
        <v>1212</v>
      </c>
      <c r="F299" s="152" t="s">
        <v>1213</v>
      </c>
      <c r="G299" s="152" t="s">
        <v>1795</v>
      </c>
      <c r="H299" s="158"/>
      <c r="I299" s="154"/>
      <c r="J299" s="154"/>
      <c r="K299" s="154"/>
      <c r="L299" s="154"/>
      <c r="M299" s="154"/>
      <c r="N299" s="154"/>
      <c r="O299" s="154"/>
      <c r="P299" s="154" t="s">
        <v>1204</v>
      </c>
      <c r="Q299" s="154"/>
      <c r="R299" s="154"/>
      <c r="S299" s="154"/>
      <c r="T299" s="154"/>
      <c r="U299" s="154"/>
      <c r="V299" s="154"/>
      <c r="W299" s="154"/>
    </row>
    <row r="300" spans="1:23">
      <c r="A300" s="151"/>
      <c r="B300" s="152"/>
      <c r="C300" s="152"/>
      <c r="D300" s="152" t="s">
        <v>1365</v>
      </c>
      <c r="E300" s="152" t="s">
        <v>1212</v>
      </c>
      <c r="F300" s="152" t="s">
        <v>1213</v>
      </c>
      <c r="G300" s="152" t="s">
        <v>1796</v>
      </c>
      <c r="H300" s="158"/>
      <c r="I300" s="154"/>
      <c r="J300" s="154"/>
      <c r="K300" s="154"/>
      <c r="L300" s="154"/>
      <c r="M300" s="154"/>
      <c r="N300" s="154"/>
      <c r="O300" s="154"/>
      <c r="P300" s="154"/>
      <c r="Q300" s="154"/>
      <c r="R300" s="154"/>
      <c r="S300" s="154"/>
      <c r="T300" s="154"/>
      <c r="U300" s="154"/>
      <c r="V300" s="154"/>
      <c r="W300" s="154"/>
    </row>
    <row r="301" spans="1:23">
      <c r="A301" s="151"/>
      <c r="B301" s="152"/>
      <c r="C301" s="152"/>
      <c r="D301" s="152" t="s">
        <v>1365</v>
      </c>
      <c r="E301" s="152" t="s">
        <v>1366</v>
      </c>
      <c r="F301" s="152" t="s">
        <v>1228</v>
      </c>
      <c r="G301" s="152" t="s">
        <v>1797</v>
      </c>
      <c r="H301" s="158"/>
      <c r="I301" s="154"/>
      <c r="J301" s="154"/>
      <c r="K301" s="154"/>
      <c r="L301" s="154"/>
      <c r="M301" s="154"/>
      <c r="N301" s="154"/>
      <c r="O301" s="154"/>
      <c r="P301" s="154" t="s">
        <v>1204</v>
      </c>
      <c r="Q301" s="154"/>
      <c r="R301" s="154"/>
      <c r="S301" s="154"/>
      <c r="T301" s="154"/>
      <c r="U301" s="154"/>
      <c r="V301" s="154"/>
      <c r="W301" s="154"/>
    </row>
    <row r="302" spans="1:23">
      <c r="A302" s="151"/>
      <c r="B302" s="152"/>
      <c r="C302" s="152"/>
      <c r="D302" s="152" t="s">
        <v>1227</v>
      </c>
      <c r="E302" s="152" t="s">
        <v>1430</v>
      </c>
      <c r="F302" s="152"/>
      <c r="G302" s="152" t="s">
        <v>1798</v>
      </c>
      <c r="H302" s="169"/>
      <c r="I302" s="169"/>
      <c r="J302" s="169"/>
      <c r="K302" s="169">
        <v>1</v>
      </c>
      <c r="L302" s="169"/>
      <c r="M302" s="169"/>
      <c r="N302" s="169"/>
      <c r="O302" s="169"/>
      <c r="P302" s="169"/>
      <c r="Q302" s="169"/>
      <c r="R302" s="169"/>
      <c r="S302" s="169"/>
      <c r="T302" s="169"/>
      <c r="U302" s="169"/>
      <c r="V302" s="169"/>
      <c r="W302" s="169"/>
    </row>
    <row r="303" spans="1:23">
      <c r="A303" s="151"/>
      <c r="B303" s="152"/>
      <c r="C303" s="152"/>
      <c r="D303" s="152" t="s">
        <v>1227</v>
      </c>
      <c r="E303" s="152" t="s">
        <v>1218</v>
      </c>
      <c r="F303" s="152" t="s">
        <v>1213</v>
      </c>
      <c r="G303" s="152" t="s">
        <v>1799</v>
      </c>
      <c r="H303" s="158"/>
      <c r="I303" s="154"/>
      <c r="J303" s="154"/>
      <c r="K303" s="154"/>
      <c r="L303" s="154"/>
      <c r="M303" s="154"/>
      <c r="N303" s="154"/>
      <c r="O303" s="154"/>
      <c r="P303" s="154"/>
      <c r="Q303" s="154" t="s">
        <v>1204</v>
      </c>
      <c r="R303" s="154"/>
      <c r="S303" s="154"/>
      <c r="T303" s="154"/>
      <c r="U303" s="154"/>
      <c r="V303" s="154"/>
      <c r="W303" s="154"/>
    </row>
    <row r="304" spans="1:23">
      <c r="A304" s="151"/>
      <c r="B304" s="152"/>
      <c r="C304" s="152"/>
      <c r="D304" s="152" t="s">
        <v>1227</v>
      </c>
      <c r="E304" s="152" t="s">
        <v>1366</v>
      </c>
      <c r="F304" s="152" t="s">
        <v>1228</v>
      </c>
      <c r="G304" s="152" t="s">
        <v>1800</v>
      </c>
      <c r="H304" s="158"/>
      <c r="I304" s="154"/>
      <c r="J304" s="154"/>
      <c r="K304" s="154"/>
      <c r="L304" s="154"/>
      <c r="M304" s="154"/>
      <c r="N304" s="154"/>
      <c r="O304" s="154" t="s">
        <v>1204</v>
      </c>
      <c r="P304" s="154"/>
      <c r="Q304" s="154"/>
      <c r="R304" s="154"/>
      <c r="S304" s="154"/>
      <c r="T304" s="154"/>
      <c r="U304" s="154"/>
      <c r="V304" s="154"/>
      <c r="W304" s="154"/>
    </row>
    <row r="305" spans="1:23">
      <c r="A305" s="151"/>
      <c r="B305" s="152"/>
      <c r="C305" s="152"/>
      <c r="D305" s="152" t="s">
        <v>1227</v>
      </c>
      <c r="E305" s="152" t="s">
        <v>1218</v>
      </c>
      <c r="F305" s="152" t="s">
        <v>1228</v>
      </c>
      <c r="G305" s="152" t="s">
        <v>1801</v>
      </c>
      <c r="H305" s="175"/>
      <c r="I305" s="169"/>
      <c r="J305" s="169"/>
      <c r="K305" s="169"/>
      <c r="L305" s="169"/>
      <c r="M305" s="169">
        <v>1</v>
      </c>
      <c r="N305" s="169"/>
      <c r="O305" s="169"/>
      <c r="P305" s="169"/>
      <c r="Q305" s="169"/>
      <c r="R305" s="169"/>
      <c r="S305" s="169"/>
      <c r="T305" s="169"/>
      <c r="U305" s="169"/>
      <c r="V305" s="169"/>
      <c r="W305" s="169"/>
    </row>
    <row r="306" spans="1:23">
      <c r="A306" s="151"/>
      <c r="B306" s="152"/>
      <c r="C306" s="152"/>
      <c r="D306" s="152" t="s">
        <v>1227</v>
      </c>
      <c r="E306" s="152" t="s">
        <v>1261</v>
      </c>
      <c r="F306" s="152" t="s">
        <v>1213</v>
      </c>
      <c r="G306" s="152" t="s">
        <v>1802</v>
      </c>
      <c r="H306" s="154"/>
      <c r="I306" s="154"/>
      <c r="J306" s="154"/>
      <c r="K306" s="154"/>
      <c r="L306" s="154"/>
      <c r="M306" s="154"/>
      <c r="N306" s="154" t="s">
        <v>1204</v>
      </c>
      <c r="O306" s="154"/>
      <c r="P306" s="154"/>
      <c r="Q306" s="154"/>
      <c r="R306" s="154"/>
      <c r="S306" s="154"/>
      <c r="T306" s="154"/>
      <c r="U306" s="154"/>
      <c r="V306" s="154"/>
      <c r="W306" s="154"/>
    </row>
    <row r="307" spans="1:23">
      <c r="A307" s="151"/>
      <c r="B307" s="152"/>
      <c r="C307" s="152"/>
      <c r="D307" s="152" t="s">
        <v>1302</v>
      </c>
      <c r="E307" s="152" t="s">
        <v>1218</v>
      </c>
      <c r="F307" s="152" t="s">
        <v>1213</v>
      </c>
      <c r="G307" s="152" t="s">
        <v>1803</v>
      </c>
      <c r="H307" s="154"/>
      <c r="I307" s="154"/>
      <c r="J307" s="154"/>
      <c r="K307" s="154"/>
      <c r="L307" s="154"/>
      <c r="M307" s="154"/>
      <c r="N307" s="154"/>
      <c r="O307" s="154"/>
      <c r="P307" s="154"/>
      <c r="Q307" s="154"/>
      <c r="R307" s="154"/>
      <c r="S307" s="154"/>
      <c r="T307" s="154"/>
      <c r="U307" s="154"/>
      <c r="V307" s="154"/>
      <c r="W307" s="154" t="s">
        <v>1204</v>
      </c>
    </row>
    <row r="308" spans="1:23">
      <c r="A308" s="151"/>
      <c r="B308" s="152"/>
      <c r="C308" s="152"/>
      <c r="D308" s="152" t="s">
        <v>1804</v>
      </c>
      <c r="E308" s="152" t="s">
        <v>1238</v>
      </c>
      <c r="F308" s="152" t="s">
        <v>1228</v>
      </c>
      <c r="G308" s="160" t="s">
        <v>1805</v>
      </c>
      <c r="H308" s="154"/>
      <c r="I308" s="154" t="s">
        <v>1204</v>
      </c>
      <c r="J308" s="154"/>
      <c r="K308" s="154"/>
      <c r="L308" s="154"/>
      <c r="M308" s="154"/>
      <c r="N308" s="154"/>
      <c r="O308" s="154"/>
      <c r="P308" s="154"/>
      <c r="Q308" s="154"/>
      <c r="R308" s="154"/>
      <c r="S308" s="154"/>
      <c r="T308" s="154" t="s">
        <v>1204</v>
      </c>
      <c r="U308" s="154"/>
      <c r="V308" s="154"/>
      <c r="W308" s="154"/>
    </row>
    <row r="309" spans="1:23">
      <c r="A309" s="151"/>
      <c r="B309" s="152"/>
      <c r="C309" s="152"/>
      <c r="D309" s="152" t="s">
        <v>1804</v>
      </c>
      <c r="E309" s="152" t="s">
        <v>1218</v>
      </c>
      <c r="F309" s="152" t="s">
        <v>1219</v>
      </c>
      <c r="G309" s="152" t="s">
        <v>1806</v>
      </c>
      <c r="H309" s="169"/>
      <c r="I309" s="169"/>
      <c r="J309" s="169"/>
      <c r="K309" s="169"/>
      <c r="L309" s="169"/>
      <c r="M309" s="169">
        <v>1</v>
      </c>
      <c r="N309" s="169"/>
      <c r="O309" s="169"/>
      <c r="P309" s="169"/>
      <c r="Q309" s="169"/>
      <c r="R309" s="169"/>
      <c r="S309" s="169"/>
      <c r="T309" s="169"/>
      <c r="U309" s="169"/>
      <c r="V309" s="169"/>
      <c r="W309" s="169"/>
    </row>
    <row r="310" spans="1:23">
      <c r="A310" s="151"/>
      <c r="B310" s="152"/>
      <c r="C310" s="152"/>
      <c r="D310" s="152" t="s">
        <v>1302</v>
      </c>
      <c r="E310" s="152" t="s">
        <v>1307</v>
      </c>
      <c r="F310" s="152"/>
      <c r="G310" s="152" t="s">
        <v>1807</v>
      </c>
      <c r="H310" s="154"/>
      <c r="I310" s="154"/>
      <c r="J310" s="154"/>
      <c r="K310" s="154"/>
      <c r="L310" s="154"/>
      <c r="M310" s="154"/>
      <c r="N310" s="154"/>
      <c r="O310" s="154"/>
      <c r="P310" s="154"/>
      <c r="Q310" s="154"/>
      <c r="R310" s="154"/>
      <c r="S310" s="154"/>
      <c r="T310" s="154"/>
      <c r="U310" s="154"/>
      <c r="V310" s="154"/>
      <c r="W310" s="154"/>
    </row>
    <row r="311" spans="1:23">
      <c r="A311" s="176"/>
      <c r="B311" s="172"/>
      <c r="C311" s="152"/>
      <c r="D311" s="152" t="s">
        <v>1808</v>
      </c>
      <c r="E311" s="152" t="s">
        <v>1218</v>
      </c>
      <c r="F311" s="152" t="s">
        <v>1219</v>
      </c>
      <c r="G311" s="152" t="s">
        <v>1809</v>
      </c>
      <c r="H311" s="175"/>
      <c r="I311" s="169"/>
      <c r="J311" s="169"/>
      <c r="K311" s="169">
        <v>1</v>
      </c>
      <c r="L311" s="169"/>
      <c r="M311" s="169"/>
      <c r="N311" s="169"/>
      <c r="O311" s="169"/>
      <c r="P311" s="169"/>
      <c r="Q311" s="169"/>
      <c r="R311" s="169"/>
      <c r="S311" s="169"/>
      <c r="T311" s="169"/>
      <c r="U311" s="169"/>
      <c r="V311" s="169"/>
      <c r="W311" s="169"/>
    </row>
    <row r="312" spans="1:23">
      <c r="A312" s="151"/>
      <c r="B312" s="152"/>
      <c r="C312" s="152"/>
      <c r="D312" s="152" t="s">
        <v>1433</v>
      </c>
      <c r="E312" s="152" t="s">
        <v>1307</v>
      </c>
      <c r="F312" s="152" t="s">
        <v>1228</v>
      </c>
      <c r="G312" s="152" t="s">
        <v>1810</v>
      </c>
      <c r="H312" s="164"/>
      <c r="I312" s="155"/>
      <c r="J312" s="155"/>
      <c r="K312" s="155"/>
      <c r="L312" s="155"/>
      <c r="M312" s="155"/>
      <c r="N312" s="155"/>
      <c r="O312" s="155"/>
      <c r="P312" s="155"/>
      <c r="Q312" s="155"/>
      <c r="R312" s="155"/>
      <c r="S312" s="155"/>
      <c r="T312" s="155"/>
      <c r="U312" s="155"/>
      <c r="V312" s="155"/>
      <c r="W312" s="155">
        <v>1</v>
      </c>
    </row>
    <row r="313" spans="1:23">
      <c r="A313" s="151"/>
      <c r="B313" s="152"/>
      <c r="C313" s="152"/>
      <c r="D313" s="152" t="s">
        <v>1811</v>
      </c>
      <c r="E313" s="152" t="s">
        <v>1218</v>
      </c>
      <c r="F313" s="152" t="s">
        <v>1219</v>
      </c>
      <c r="G313" s="152" t="s">
        <v>1812</v>
      </c>
      <c r="H313" s="164"/>
      <c r="I313" s="155"/>
      <c r="J313" s="155"/>
      <c r="K313" s="155"/>
      <c r="L313" s="155"/>
      <c r="M313" s="155"/>
      <c r="N313" s="155"/>
      <c r="O313" s="155"/>
      <c r="P313" s="155"/>
      <c r="Q313" s="155"/>
      <c r="R313" s="155"/>
      <c r="S313" s="155"/>
      <c r="T313" s="155"/>
      <c r="U313" s="155"/>
      <c r="V313" s="155"/>
      <c r="W313" s="155">
        <v>1</v>
      </c>
    </row>
    <row r="314" spans="1:23">
      <c r="A314" s="151"/>
      <c r="B314" s="152"/>
      <c r="C314" s="152"/>
      <c r="D314" s="152" t="s">
        <v>1811</v>
      </c>
      <c r="E314" s="152" t="s">
        <v>1242</v>
      </c>
      <c r="F314" s="152" t="s">
        <v>1228</v>
      </c>
      <c r="G314" s="152" t="s">
        <v>1813</v>
      </c>
      <c r="H314" s="175"/>
      <c r="I314" s="169"/>
      <c r="J314" s="169"/>
      <c r="K314" s="169">
        <v>1</v>
      </c>
      <c r="L314" s="169"/>
      <c r="M314" s="169"/>
      <c r="N314" s="169"/>
      <c r="O314" s="169"/>
      <c r="P314" s="169"/>
      <c r="Q314" s="169"/>
      <c r="R314" s="169"/>
      <c r="S314" s="169"/>
      <c r="T314" s="169"/>
      <c r="U314" s="169"/>
      <c r="V314" s="169"/>
      <c r="W314" s="169"/>
    </row>
    <row r="315" spans="1:23">
      <c r="A315" s="151"/>
      <c r="B315" s="152"/>
      <c r="C315" s="152"/>
      <c r="D315" s="152" t="s">
        <v>1446</v>
      </c>
      <c r="E315" s="152" t="s">
        <v>1212</v>
      </c>
      <c r="F315" s="152" t="s">
        <v>1228</v>
      </c>
      <c r="G315" s="152" t="s">
        <v>1814</v>
      </c>
      <c r="H315" s="175"/>
      <c r="I315" s="169"/>
      <c r="J315" s="169"/>
      <c r="K315" s="169"/>
      <c r="L315" s="169"/>
      <c r="M315" s="169"/>
      <c r="N315" s="169"/>
      <c r="O315" s="169"/>
      <c r="P315" s="169"/>
      <c r="Q315" s="169"/>
      <c r="R315" s="169"/>
      <c r="S315" s="169"/>
      <c r="T315" s="169"/>
      <c r="U315" s="169"/>
      <c r="V315" s="169"/>
      <c r="W315" s="169">
        <v>1</v>
      </c>
    </row>
    <row r="316" spans="1:23">
      <c r="A316" s="151"/>
      <c r="B316" s="152"/>
      <c r="C316" s="152"/>
      <c r="D316" s="152" t="s">
        <v>1815</v>
      </c>
      <c r="E316" s="152" t="s">
        <v>1661</v>
      </c>
      <c r="F316" s="152" t="s">
        <v>1213</v>
      </c>
      <c r="G316" s="152" t="s">
        <v>1816</v>
      </c>
      <c r="H316" s="158"/>
      <c r="I316" s="154"/>
      <c r="J316" s="154"/>
      <c r="K316" s="154"/>
      <c r="L316" s="154"/>
      <c r="M316" s="154"/>
      <c r="N316" s="154" t="s">
        <v>1204</v>
      </c>
      <c r="O316" s="154"/>
      <c r="P316" s="154"/>
      <c r="Q316" s="154"/>
      <c r="R316" s="154"/>
      <c r="S316" s="154"/>
      <c r="T316" s="154"/>
      <c r="U316" s="154"/>
      <c r="V316" s="154"/>
      <c r="W316" s="154"/>
    </row>
    <row r="317" spans="1:23">
      <c r="A317" s="151"/>
      <c r="B317" s="152"/>
      <c r="C317" s="152"/>
      <c r="D317" s="152" t="s">
        <v>1817</v>
      </c>
      <c r="E317" s="152" t="s">
        <v>1218</v>
      </c>
      <c r="F317" s="152" t="s">
        <v>1213</v>
      </c>
      <c r="G317" s="152" t="s">
        <v>1818</v>
      </c>
      <c r="H317" s="158"/>
      <c r="I317" s="154"/>
      <c r="J317" s="154"/>
      <c r="K317" s="154"/>
      <c r="L317" s="154"/>
      <c r="M317" s="154"/>
      <c r="N317" s="154" t="s">
        <v>1204</v>
      </c>
      <c r="O317" s="154"/>
      <c r="P317" s="154"/>
      <c r="Q317" s="154"/>
      <c r="R317" s="154"/>
      <c r="S317" s="154"/>
      <c r="T317" s="154"/>
      <c r="U317" s="154"/>
      <c r="V317" s="154"/>
      <c r="W317" s="154"/>
    </row>
    <row r="318" spans="1:23">
      <c r="A318" s="151"/>
      <c r="B318" s="152"/>
      <c r="C318" s="152"/>
      <c r="D318" s="152" t="s">
        <v>1819</v>
      </c>
      <c r="E318" s="152" t="s">
        <v>1307</v>
      </c>
      <c r="F318" s="152" t="s">
        <v>1228</v>
      </c>
      <c r="G318" s="152" t="s">
        <v>1820</v>
      </c>
      <c r="H318" s="154"/>
      <c r="I318" s="154"/>
      <c r="J318" s="154"/>
      <c r="K318" s="154"/>
      <c r="L318" s="154"/>
      <c r="M318" s="154"/>
      <c r="N318" s="154"/>
      <c r="O318" s="154"/>
      <c r="P318" s="154"/>
      <c r="Q318" s="154" t="s">
        <v>1204</v>
      </c>
      <c r="R318" s="154"/>
      <c r="S318" s="154"/>
      <c r="T318" s="154"/>
      <c r="U318" s="154"/>
      <c r="V318" s="154"/>
      <c r="W318" s="154"/>
    </row>
    <row r="319" spans="1:23">
      <c r="A319" s="151"/>
      <c r="B319" s="152"/>
      <c r="C319" s="152"/>
      <c r="D319" s="152" t="s">
        <v>1306</v>
      </c>
      <c r="E319" s="152" t="s">
        <v>1218</v>
      </c>
      <c r="F319" s="152" t="s">
        <v>1213</v>
      </c>
      <c r="G319" s="152" t="s">
        <v>1821</v>
      </c>
      <c r="H319" s="154"/>
      <c r="I319" s="154"/>
      <c r="J319" s="154"/>
      <c r="K319" s="154"/>
      <c r="L319" s="154"/>
      <c r="M319" s="154"/>
      <c r="N319" s="154"/>
      <c r="O319" s="154"/>
      <c r="P319" s="154"/>
      <c r="Q319" s="154"/>
      <c r="R319" s="154"/>
      <c r="S319" s="154" t="s">
        <v>1204</v>
      </c>
      <c r="T319" s="154"/>
      <c r="U319" s="154"/>
      <c r="V319" s="154"/>
      <c r="W319" s="154"/>
    </row>
    <row r="320" spans="1:23">
      <c r="A320" s="151"/>
      <c r="B320" s="152"/>
      <c r="C320" s="152"/>
      <c r="D320" s="152" t="s">
        <v>1822</v>
      </c>
      <c r="E320" s="152" t="s">
        <v>1218</v>
      </c>
      <c r="F320" s="152" t="s">
        <v>1219</v>
      </c>
      <c r="G320" s="152" t="s">
        <v>1823</v>
      </c>
      <c r="H320" s="155">
        <v>1</v>
      </c>
      <c r="I320" s="155"/>
      <c r="J320" s="155"/>
      <c r="K320" s="155"/>
      <c r="L320" s="155"/>
      <c r="M320" s="155"/>
      <c r="N320" s="155"/>
      <c r="O320" s="155"/>
      <c r="P320" s="155"/>
      <c r="Q320" s="155"/>
      <c r="R320" s="155"/>
      <c r="S320" s="155"/>
      <c r="T320" s="155"/>
      <c r="U320" s="155"/>
      <c r="V320" s="155"/>
      <c r="W320" s="155"/>
    </row>
    <row r="321" spans="1:23">
      <c r="A321" s="151"/>
      <c r="B321" s="152"/>
      <c r="C321" s="152"/>
      <c r="D321" s="152" t="s">
        <v>1400</v>
      </c>
      <c r="E321" s="152" t="s">
        <v>1292</v>
      </c>
      <c r="F321" s="152" t="s">
        <v>1228</v>
      </c>
      <c r="G321" s="152" t="s">
        <v>1824</v>
      </c>
      <c r="H321" s="155">
        <v>1</v>
      </c>
      <c r="I321" s="155"/>
      <c r="J321" s="155"/>
      <c r="K321" s="155"/>
      <c r="L321" s="155"/>
      <c r="M321" s="155"/>
      <c r="N321" s="155"/>
      <c r="O321" s="155"/>
      <c r="P321" s="155"/>
      <c r="Q321" s="155"/>
      <c r="R321" s="155"/>
      <c r="S321" s="155"/>
      <c r="T321" s="155"/>
      <c r="U321" s="155"/>
      <c r="V321" s="155"/>
      <c r="W321" s="155"/>
    </row>
    <row r="322" spans="1:23">
      <c r="A322" s="151"/>
      <c r="B322" s="152"/>
      <c r="C322" s="152"/>
      <c r="D322" s="152" t="s">
        <v>1256</v>
      </c>
      <c r="E322" s="152" t="s">
        <v>1307</v>
      </c>
      <c r="F322" s="152" t="s">
        <v>1228</v>
      </c>
      <c r="G322" s="152" t="s">
        <v>1825</v>
      </c>
      <c r="H322" s="154"/>
      <c r="I322" s="154"/>
      <c r="J322" s="154"/>
      <c r="K322" s="154"/>
      <c r="L322" s="154"/>
      <c r="M322" s="154"/>
      <c r="N322" s="154"/>
      <c r="O322" s="154"/>
      <c r="P322" s="154"/>
      <c r="Q322" s="154"/>
      <c r="R322" s="154"/>
      <c r="S322" s="154" t="s">
        <v>1204</v>
      </c>
      <c r="T322" s="154"/>
      <c r="U322" s="154"/>
      <c r="V322" s="154"/>
      <c r="W322" s="154"/>
    </row>
    <row r="323" spans="1:23">
      <c r="A323" s="151"/>
      <c r="B323" s="152"/>
      <c r="C323" s="152"/>
      <c r="D323" s="152" t="s">
        <v>1256</v>
      </c>
      <c r="E323" s="152" t="s">
        <v>1212</v>
      </c>
      <c r="F323" s="152" t="s">
        <v>1219</v>
      </c>
      <c r="G323" s="152" t="s">
        <v>1826</v>
      </c>
      <c r="H323" s="154"/>
      <c r="I323" s="154" t="s">
        <v>1204</v>
      </c>
      <c r="J323" s="154"/>
      <c r="K323" s="154"/>
      <c r="L323" s="154"/>
      <c r="M323" s="154"/>
      <c r="N323" s="154"/>
      <c r="O323" s="154"/>
      <c r="P323" s="154"/>
      <c r="Q323" s="154"/>
      <c r="R323" s="154"/>
      <c r="S323" s="154"/>
      <c r="T323" s="154"/>
      <c r="U323" s="154"/>
      <c r="V323" s="154"/>
      <c r="W323" s="154"/>
    </row>
    <row r="324" spans="1:23">
      <c r="A324" s="151"/>
      <c r="B324" s="152"/>
      <c r="C324" s="152"/>
      <c r="D324" s="152" t="s">
        <v>1256</v>
      </c>
      <c r="E324" s="152" t="s">
        <v>1292</v>
      </c>
      <c r="F324" s="152" t="s">
        <v>1219</v>
      </c>
      <c r="G324" s="152" t="s">
        <v>1827</v>
      </c>
      <c r="H324" s="155">
        <v>1</v>
      </c>
      <c r="I324" s="155"/>
      <c r="J324" s="155"/>
      <c r="K324" s="155"/>
      <c r="L324" s="155"/>
      <c r="M324" s="155"/>
      <c r="N324" s="155"/>
      <c r="O324" s="155"/>
      <c r="P324" s="155"/>
      <c r="Q324" s="155"/>
      <c r="R324" s="155"/>
      <c r="S324" s="155"/>
      <c r="T324" s="155"/>
      <c r="U324" s="155"/>
      <c r="V324" s="155"/>
      <c r="W324" s="155"/>
    </row>
    <row r="325" spans="1:23">
      <c r="A325" s="151"/>
      <c r="B325" s="152"/>
      <c r="C325" s="152"/>
      <c r="D325" s="152" t="s">
        <v>1256</v>
      </c>
      <c r="E325" s="152" t="s">
        <v>1212</v>
      </c>
      <c r="F325" s="152" t="s">
        <v>1213</v>
      </c>
      <c r="G325" s="152" t="s">
        <v>1828</v>
      </c>
      <c r="H325" s="169"/>
      <c r="I325" s="169"/>
      <c r="J325" s="169"/>
      <c r="K325" s="169"/>
      <c r="L325" s="169">
        <v>1</v>
      </c>
      <c r="M325" s="169"/>
      <c r="N325" s="169"/>
      <c r="O325" s="169"/>
      <c r="P325" s="169"/>
      <c r="Q325" s="169"/>
      <c r="R325" s="169"/>
      <c r="S325" s="169"/>
      <c r="T325" s="169"/>
      <c r="U325" s="169"/>
      <c r="V325" s="169"/>
      <c r="W325" s="169"/>
    </row>
    <row r="326" spans="1:23">
      <c r="A326" s="151"/>
      <c r="B326" s="152"/>
      <c r="C326" s="152"/>
      <c r="D326" s="152" t="s">
        <v>1256</v>
      </c>
      <c r="E326" s="152" t="s">
        <v>1212</v>
      </c>
      <c r="F326" s="152" t="s">
        <v>1228</v>
      </c>
      <c r="G326" s="152" t="s">
        <v>1829</v>
      </c>
      <c r="H326" s="154"/>
      <c r="I326" s="154"/>
      <c r="J326" s="154"/>
      <c r="K326" s="154"/>
      <c r="L326" s="154"/>
      <c r="M326" s="154"/>
      <c r="N326" s="154"/>
      <c r="O326" s="154"/>
      <c r="P326" s="154"/>
      <c r="Q326" s="154"/>
      <c r="R326" s="154"/>
      <c r="S326" s="154" t="s">
        <v>1204</v>
      </c>
      <c r="T326" s="154"/>
      <c r="U326" s="154"/>
      <c r="V326" s="154"/>
      <c r="W326" s="154"/>
    </row>
    <row r="327" spans="1:23">
      <c r="A327" s="151"/>
      <c r="B327" s="152"/>
      <c r="C327" s="152"/>
      <c r="D327" s="152" t="s">
        <v>1256</v>
      </c>
      <c r="E327" s="152" t="s">
        <v>1218</v>
      </c>
      <c r="F327" s="152" t="s">
        <v>1219</v>
      </c>
      <c r="G327" s="152" t="s">
        <v>1830</v>
      </c>
      <c r="H327" s="169"/>
      <c r="I327" s="169"/>
      <c r="J327" s="169"/>
      <c r="K327" s="169"/>
      <c r="L327" s="169">
        <v>1</v>
      </c>
      <c r="M327" s="169"/>
      <c r="N327" s="169"/>
      <c r="O327" s="169"/>
      <c r="P327" s="169"/>
      <c r="Q327" s="169"/>
      <c r="R327" s="169"/>
      <c r="S327" s="169"/>
      <c r="T327" s="169"/>
      <c r="U327" s="169"/>
      <c r="V327" s="169"/>
      <c r="W327" s="169"/>
    </row>
    <row r="328" spans="1:23">
      <c r="A328" s="151"/>
      <c r="B328" s="152"/>
      <c r="C328" s="152"/>
      <c r="D328" s="152" t="s">
        <v>1256</v>
      </c>
      <c r="E328" s="152" t="s">
        <v>1242</v>
      </c>
      <c r="F328" s="152" t="s">
        <v>1213</v>
      </c>
      <c r="G328" s="152" t="s">
        <v>1831</v>
      </c>
      <c r="H328" s="154"/>
      <c r="I328" s="154"/>
      <c r="J328" s="154"/>
      <c r="K328" s="154"/>
      <c r="L328" s="154"/>
      <c r="M328" s="154"/>
      <c r="N328" s="154" t="s">
        <v>1204</v>
      </c>
      <c r="O328" s="154"/>
      <c r="P328" s="154"/>
      <c r="Q328" s="154"/>
      <c r="R328" s="154"/>
      <c r="S328" s="154"/>
      <c r="T328" s="154"/>
      <c r="U328" s="154"/>
      <c r="V328" s="154"/>
      <c r="W328" s="154"/>
    </row>
    <row r="329" spans="1:23">
      <c r="A329" s="170"/>
      <c r="B329" s="171"/>
      <c r="C329" s="152"/>
      <c r="D329" s="152" t="s">
        <v>1832</v>
      </c>
      <c r="E329" s="152" t="s">
        <v>1218</v>
      </c>
      <c r="F329" s="152" t="s">
        <v>1213</v>
      </c>
      <c r="G329" s="152" t="s">
        <v>1833</v>
      </c>
      <c r="H329" s="169"/>
      <c r="I329" s="169"/>
      <c r="J329" s="169"/>
      <c r="K329" s="169"/>
      <c r="L329" s="169">
        <v>1</v>
      </c>
      <c r="M329" s="169"/>
      <c r="N329" s="169"/>
      <c r="O329" s="169"/>
      <c r="P329" s="169"/>
      <c r="Q329" s="169"/>
      <c r="R329" s="169"/>
      <c r="S329" s="169"/>
      <c r="T329" s="169"/>
      <c r="U329" s="169"/>
      <c r="V329" s="169"/>
      <c r="W329" s="169"/>
    </row>
  </sheetData>
  <autoFilter ref="A5:W329" xr:uid="{3EF70445-107A-6243-B393-70C22E504E6F}"/>
  <mergeCells count="1">
    <mergeCell ref="H3:W3"/>
  </mergeCells>
  <pageMargins left="0.7" right="0.7" top="0.75" bottom="0.75" header="0.3" footer="0.3"/>
  <pageSetup orientation="portrait" horizontalDpi="0" verticalDpi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C227F9-AAB8-7C46-9934-EDF669133175}">
  <dimension ref="A1:N16"/>
  <sheetViews>
    <sheetView zoomScale="117" workbookViewId="0"/>
  </sheetViews>
  <sheetFormatPr baseColWidth="10" defaultRowHeight="16"/>
  <cols>
    <col min="1" max="1" width="34.6640625" customWidth="1"/>
    <col min="2" max="2" width="24" customWidth="1"/>
    <col min="3" max="3" width="26.33203125" bestFit="1" customWidth="1"/>
    <col min="4" max="4" width="26.33203125" customWidth="1"/>
    <col min="7" max="7" width="26" bestFit="1" customWidth="1"/>
    <col min="9" max="9" width="12.33203125" customWidth="1"/>
  </cols>
  <sheetData>
    <row r="1" spans="1:14" s="10" customFormat="1">
      <c r="A1" s="181" t="s">
        <v>1858</v>
      </c>
      <c r="B1" s="178"/>
      <c r="C1" s="178"/>
      <c r="D1" s="178"/>
      <c r="E1" s="178"/>
      <c r="F1" s="178"/>
      <c r="G1" s="178"/>
      <c r="H1" s="179"/>
      <c r="I1" s="179"/>
      <c r="J1" s="179"/>
      <c r="K1" s="179"/>
      <c r="L1" s="179"/>
      <c r="M1" s="179"/>
      <c r="N1" s="179"/>
    </row>
    <row r="2" spans="1:14" s="75" customFormat="1">
      <c r="A2" s="75" t="s">
        <v>1855</v>
      </c>
    </row>
    <row r="3" spans="1:14" s="75" customFormat="1">
      <c r="A3" s="75" t="s">
        <v>1856</v>
      </c>
    </row>
    <row r="4" spans="1:14">
      <c r="A4" s="123"/>
      <c r="B4" s="123"/>
      <c r="C4" s="123"/>
      <c r="D4" s="123"/>
      <c r="E4" s="123"/>
      <c r="F4" s="123"/>
      <c r="G4" s="122"/>
      <c r="H4" s="130" t="s">
        <v>1839</v>
      </c>
      <c r="I4" s="130" t="s">
        <v>1840</v>
      </c>
      <c r="J4" s="130" t="s">
        <v>1841</v>
      </c>
      <c r="K4" s="130" t="s">
        <v>1842</v>
      </c>
      <c r="L4" s="130" t="s">
        <v>1843</v>
      </c>
      <c r="M4" s="130" t="s">
        <v>1844</v>
      </c>
      <c r="N4" s="130" t="s">
        <v>1845</v>
      </c>
    </row>
    <row r="5" spans="1:14" ht="17" thickBot="1">
      <c r="A5" s="124" t="s">
        <v>1194</v>
      </c>
      <c r="B5" s="124" t="s">
        <v>1195</v>
      </c>
      <c r="C5" s="124" t="s">
        <v>1196</v>
      </c>
      <c r="D5" s="124" t="s">
        <v>1197</v>
      </c>
      <c r="E5" s="124" t="s">
        <v>1198</v>
      </c>
      <c r="F5" s="125" t="s">
        <v>1199</v>
      </c>
      <c r="G5" s="126" t="s">
        <v>1200</v>
      </c>
      <c r="H5" s="128"/>
      <c r="I5" s="128"/>
      <c r="J5" s="129"/>
      <c r="K5" s="127"/>
      <c r="L5" s="128"/>
      <c r="M5" s="129"/>
      <c r="N5" s="128"/>
    </row>
    <row r="6" spans="1:14" s="96" customFormat="1">
      <c r="A6" s="134" t="s">
        <v>1408</v>
      </c>
      <c r="B6" s="134" t="s">
        <v>1342</v>
      </c>
      <c r="C6" s="134" t="s">
        <v>1409</v>
      </c>
      <c r="D6" s="134" t="s">
        <v>1410</v>
      </c>
      <c r="E6" s="134" t="s">
        <v>1307</v>
      </c>
      <c r="F6" s="134" t="s">
        <v>1228</v>
      </c>
      <c r="G6" s="134" t="s">
        <v>1411</v>
      </c>
      <c r="H6" s="131" t="s">
        <v>1204</v>
      </c>
      <c r="I6" s="131"/>
      <c r="J6" s="131" t="s">
        <v>1204</v>
      </c>
      <c r="K6" s="131"/>
      <c r="L6" s="131"/>
      <c r="M6" s="131"/>
      <c r="N6" s="131"/>
    </row>
    <row r="7" spans="1:14" s="96" customFormat="1">
      <c r="A7" s="134" t="s">
        <v>1513</v>
      </c>
      <c r="B7" s="134" t="s">
        <v>1240</v>
      </c>
      <c r="C7" s="134" t="s">
        <v>1517</v>
      </c>
      <c r="D7" s="135" t="s">
        <v>1296</v>
      </c>
      <c r="E7" s="134" t="s">
        <v>1218</v>
      </c>
      <c r="F7" s="134" t="s">
        <v>1213</v>
      </c>
      <c r="G7" s="134" t="s">
        <v>1518</v>
      </c>
      <c r="H7" s="131" t="s">
        <v>1204</v>
      </c>
      <c r="I7" s="131"/>
      <c r="J7" s="131" t="s">
        <v>1204</v>
      </c>
      <c r="K7" s="131"/>
      <c r="L7" s="131"/>
      <c r="M7" s="131"/>
      <c r="N7" s="131"/>
    </row>
    <row r="8" spans="1:14" s="96" customFormat="1">
      <c r="A8" s="134" t="s">
        <v>1584</v>
      </c>
      <c r="B8" s="134" t="s">
        <v>1324</v>
      </c>
      <c r="C8" s="134" t="s">
        <v>1588</v>
      </c>
      <c r="D8" s="134" t="s">
        <v>1589</v>
      </c>
      <c r="E8" s="134" t="s">
        <v>1212</v>
      </c>
      <c r="F8" s="134" t="s">
        <v>1213</v>
      </c>
      <c r="G8" s="134" t="s">
        <v>1590</v>
      </c>
      <c r="H8" s="131"/>
      <c r="I8" s="131"/>
      <c r="J8" s="131"/>
      <c r="K8" s="131" t="s">
        <v>1204</v>
      </c>
      <c r="L8" s="131" t="s">
        <v>1323</v>
      </c>
      <c r="M8" s="131" t="s">
        <v>1323</v>
      </c>
      <c r="N8" s="131"/>
    </row>
    <row r="9" spans="1:14" s="96" customFormat="1">
      <c r="A9" s="134" t="s">
        <v>1557</v>
      </c>
      <c r="B9" s="134" t="s">
        <v>1558</v>
      </c>
      <c r="C9" s="134" t="s">
        <v>1559</v>
      </c>
      <c r="D9" s="134"/>
      <c r="E9" s="134"/>
      <c r="F9" s="134"/>
      <c r="G9" s="134"/>
      <c r="H9" s="131"/>
      <c r="I9" s="131"/>
      <c r="J9" s="131"/>
      <c r="K9" s="131"/>
      <c r="L9" s="131" t="s">
        <v>1204</v>
      </c>
      <c r="M9" s="131" t="s">
        <v>1204</v>
      </c>
      <c r="N9" s="131"/>
    </row>
    <row r="10" spans="1:14" s="96" customFormat="1">
      <c r="A10" s="136" t="s">
        <v>1469</v>
      </c>
      <c r="B10" s="136" t="s">
        <v>1363</v>
      </c>
      <c r="C10" s="136" t="s">
        <v>1473</v>
      </c>
      <c r="D10" s="134" t="s">
        <v>1474</v>
      </c>
      <c r="E10" s="134" t="s">
        <v>1242</v>
      </c>
      <c r="F10" s="134" t="s">
        <v>1213</v>
      </c>
      <c r="G10" s="134" t="s">
        <v>1475</v>
      </c>
      <c r="H10" s="132" t="s">
        <v>1204</v>
      </c>
      <c r="I10" s="131"/>
      <c r="J10" s="131"/>
      <c r="K10" s="131"/>
      <c r="L10" s="131"/>
      <c r="M10" s="131"/>
      <c r="N10" s="132"/>
    </row>
    <row r="11" spans="1:14" s="96" customFormat="1">
      <c r="A11" s="136" t="s">
        <v>1469</v>
      </c>
      <c r="B11" s="136" t="s">
        <v>1363</v>
      </c>
      <c r="C11" s="136" t="s">
        <v>1473</v>
      </c>
      <c r="D11" s="134" t="s">
        <v>1476</v>
      </c>
      <c r="E11" s="134" t="s">
        <v>1242</v>
      </c>
      <c r="F11" s="134" t="s">
        <v>1219</v>
      </c>
      <c r="G11" s="134" t="s">
        <v>1477</v>
      </c>
      <c r="H11" s="132"/>
      <c r="I11" s="131"/>
      <c r="J11" s="131"/>
      <c r="K11" s="131"/>
      <c r="L11" s="131"/>
      <c r="M11" s="131"/>
      <c r="N11" s="132" t="s">
        <v>1204</v>
      </c>
    </row>
    <row r="12" spans="1:14" s="96" customFormat="1">
      <c r="A12" s="134"/>
      <c r="B12" s="134"/>
      <c r="C12" s="134"/>
      <c r="D12" s="134" t="s">
        <v>1589</v>
      </c>
      <c r="E12" s="134" t="s">
        <v>1212</v>
      </c>
      <c r="F12" s="134" t="s">
        <v>1213</v>
      </c>
      <c r="G12" s="134" t="s">
        <v>1590</v>
      </c>
      <c r="H12" s="131"/>
      <c r="I12" s="131"/>
      <c r="J12" s="131"/>
      <c r="K12" s="131" t="s">
        <v>1834</v>
      </c>
      <c r="L12" s="131" t="s">
        <v>1323</v>
      </c>
      <c r="M12" s="131" t="s">
        <v>1677</v>
      </c>
      <c r="N12" s="131"/>
    </row>
    <row r="13" spans="1:14" s="96" customFormat="1">
      <c r="A13" s="134"/>
      <c r="B13" s="134"/>
      <c r="C13" s="134"/>
      <c r="D13" s="134" t="s">
        <v>1804</v>
      </c>
      <c r="E13" s="134" t="s">
        <v>1238</v>
      </c>
      <c r="F13" s="134" t="s">
        <v>1228</v>
      </c>
      <c r="G13" s="134" t="s">
        <v>1805</v>
      </c>
      <c r="H13" s="131"/>
      <c r="I13" s="131"/>
      <c r="J13" s="131"/>
      <c r="K13" s="131">
        <v>1</v>
      </c>
      <c r="L13" s="131"/>
      <c r="M13" s="131" t="s">
        <v>1204</v>
      </c>
      <c r="N13" s="131"/>
    </row>
    <row r="14" spans="1:14" s="96" customFormat="1">
      <c r="A14" s="134"/>
      <c r="B14" s="134"/>
      <c r="C14" s="134"/>
      <c r="D14" s="134" t="s">
        <v>1410</v>
      </c>
      <c r="E14" s="134" t="s">
        <v>1218</v>
      </c>
      <c r="F14" s="134" t="s">
        <v>1213</v>
      </c>
      <c r="G14" s="134" t="s">
        <v>1443</v>
      </c>
      <c r="H14" s="131"/>
      <c r="I14" s="131" t="s">
        <v>1323</v>
      </c>
      <c r="J14" s="133" t="s">
        <v>1204</v>
      </c>
      <c r="K14" s="131"/>
      <c r="L14" s="131"/>
      <c r="M14" s="133"/>
      <c r="N14" s="131"/>
    </row>
    <row r="15" spans="1:14" s="96" customFormat="1">
      <c r="A15" s="134"/>
      <c r="B15" s="134"/>
      <c r="C15" s="134"/>
      <c r="D15" s="134" t="s">
        <v>1540</v>
      </c>
      <c r="E15" s="134" t="s">
        <v>1307</v>
      </c>
      <c r="F15" s="134" t="s">
        <v>1228</v>
      </c>
      <c r="G15" s="134" t="s">
        <v>1541</v>
      </c>
      <c r="H15" s="131" t="s">
        <v>1318</v>
      </c>
      <c r="I15" s="131" t="s">
        <v>1204</v>
      </c>
      <c r="J15" s="131"/>
      <c r="K15" s="131"/>
      <c r="L15" s="131"/>
      <c r="M15" s="131"/>
      <c r="N15" s="131"/>
    </row>
    <row r="16" spans="1:14" s="96" customFormat="1">
      <c r="A16" s="134"/>
      <c r="B16" s="134"/>
      <c r="C16" s="134"/>
      <c r="D16" s="134" t="s">
        <v>1758</v>
      </c>
      <c r="E16" s="134" t="s">
        <v>1218</v>
      </c>
      <c r="F16" s="134" t="s">
        <v>1213</v>
      </c>
      <c r="G16" s="134" t="s">
        <v>1518</v>
      </c>
      <c r="H16" s="131" t="s">
        <v>1318</v>
      </c>
      <c r="I16" s="131"/>
      <c r="J16" s="133" t="s">
        <v>1318</v>
      </c>
      <c r="K16" s="131"/>
      <c r="L16" s="131"/>
      <c r="M16" s="133"/>
      <c r="N16" s="131"/>
    </row>
  </sheetData>
  <conditionalFormatting sqref="C6">
    <cfRule type="duplicateValues" dxfId="4" priority="81"/>
  </conditionalFormatting>
  <conditionalFormatting sqref="C7">
    <cfRule type="duplicateValues" dxfId="3" priority="3"/>
  </conditionalFormatting>
  <conditionalFormatting sqref="C18:C1048576 C1:C5 C11:C16 C9">
    <cfRule type="duplicateValues" dxfId="2" priority="103"/>
  </conditionalFormatting>
  <conditionalFormatting sqref="G10:G11">
    <cfRule type="duplicateValues" dxfId="1" priority="140"/>
  </conditionalFormatting>
  <conditionalFormatting sqref="G17:G1048576 G1:G5 G7:G9 G13:G15">
    <cfRule type="duplicateValues" dxfId="0" priority="159"/>
  </conditionalFormatting>
  <hyperlinks>
    <hyperlink ref="D7" r:id="rId1" location="sequence1_alv" display="https://www.imgt.org/IMGT_vquest/analysis - sequence1_alv" xr:uid="{D28BF3D7-8D78-8944-BFC1-34985106F20C}"/>
    <hyperlink ref="E7" r:id="rId2" location="sequence1_alj" display="https://www.imgt.org/IMGT_vquest/analysis - sequence1_alj" xr:uid="{FCF99387-EF98-8047-9697-25BCDEBB2530}"/>
    <hyperlink ref="F7" r:id="rId3" location="sequence1_junction" display="https://www.imgt.org/IMGT_vquest/analysis - sequence1_junction" xr:uid="{1F1DF3C6-4F1E-D345-B8DC-EEE5B4E3F7BA}"/>
    <hyperlink ref="D14" r:id="rId4" location="sequence1_alv" display="https://www.imgt.org/IMGT_vquest/analysis - sequence1_alv" xr:uid="{8FD385B0-8975-694C-AC39-DFA9D3627BE7}"/>
    <hyperlink ref="E14" r:id="rId5" location="sequence1_alj" display="https://www.imgt.org/IMGT_vquest/analysis - sequence1_alj" xr:uid="{2094A53A-31B8-1E4A-B8E3-0D896E2D28DE}"/>
    <hyperlink ref="F14" r:id="rId6" location="sequence1_junction" display="https://www.imgt.org/IMGT_vquest/analysis - sequence1_junction" xr:uid="{C386A041-8E72-1343-8EF5-2C76F5FCE0E8}"/>
  </hyperlinks>
  <pageMargins left="0.7" right="0.7" top="0.75" bottom="0.75" header="0.3" footer="0.3"/>
  <pageSetup orientation="portrait" horizontalDpi="0" verticalDpi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9E4D2E-98E4-844C-84FC-44C9AB519E73}">
  <dimension ref="A1:Q44"/>
  <sheetViews>
    <sheetView zoomScale="120" zoomScaleNormal="120" workbookViewId="0"/>
  </sheetViews>
  <sheetFormatPr baseColWidth="10" defaultColWidth="11.1640625" defaultRowHeight="16"/>
  <cols>
    <col min="1" max="1" width="15.6640625" style="95" customWidth="1"/>
    <col min="2" max="2" width="10.33203125" style="68" bestFit="1" customWidth="1"/>
    <col min="3" max="3" width="47.1640625" style="95" customWidth="1"/>
    <col min="4" max="4" width="13.33203125" style="68" bestFit="1" customWidth="1"/>
    <col min="5" max="5" width="12.1640625" style="95" bestFit="1" customWidth="1"/>
    <col min="6" max="6" width="12.33203125" style="95" customWidth="1"/>
    <col min="7" max="16384" width="11.1640625" style="95"/>
  </cols>
  <sheetData>
    <row r="1" spans="1:14" s="39" customFormat="1">
      <c r="A1" s="71" t="s">
        <v>1859</v>
      </c>
      <c r="B1" s="71"/>
    </row>
    <row r="2" spans="1:14">
      <c r="A2" s="75" t="s">
        <v>1192</v>
      </c>
      <c r="B2" s="39"/>
      <c r="C2" s="68"/>
      <c r="D2" s="95"/>
    </row>
    <row r="3" spans="1:14">
      <c r="A3" s="39" t="s">
        <v>1193</v>
      </c>
      <c r="B3" s="95"/>
      <c r="C3" s="68"/>
      <c r="D3" s="95"/>
    </row>
    <row r="4" spans="1:14">
      <c r="A4" s="39"/>
      <c r="B4" s="95"/>
      <c r="C4" s="68"/>
      <c r="D4" s="95"/>
    </row>
    <row r="5" spans="1:14" s="96" customFormat="1" ht="34">
      <c r="A5" s="99" t="s">
        <v>1096</v>
      </c>
      <c r="B5" s="100" t="s">
        <v>1097</v>
      </c>
      <c r="C5" s="99" t="s">
        <v>1098</v>
      </c>
      <c r="D5" s="101" t="s">
        <v>1081</v>
      </c>
      <c r="E5" s="102" t="s">
        <v>1082</v>
      </c>
      <c r="F5" s="102" t="s">
        <v>1083</v>
      </c>
      <c r="H5" s="120"/>
      <c r="I5" s="120"/>
      <c r="J5" s="120"/>
      <c r="K5" s="120"/>
      <c r="L5" s="120"/>
      <c r="M5" s="120"/>
      <c r="N5" s="120"/>
    </row>
    <row r="6" spans="1:14">
      <c r="A6" s="74" t="s">
        <v>1099</v>
      </c>
      <c r="B6" s="103" t="s">
        <v>919</v>
      </c>
      <c r="C6" s="74" t="s">
        <v>1084</v>
      </c>
      <c r="D6" s="104">
        <v>2</v>
      </c>
      <c r="E6" s="105">
        <v>77157.22</v>
      </c>
      <c r="F6" s="105">
        <v>37194.879999999997</v>
      </c>
      <c r="H6" s="120"/>
      <c r="I6" s="120"/>
      <c r="J6" s="120"/>
      <c r="K6" s="120"/>
      <c r="L6" s="120"/>
      <c r="M6" s="120"/>
      <c r="N6" s="120"/>
    </row>
    <row r="7" spans="1:14" s="96" customFormat="1" ht="17">
      <c r="A7" s="97" t="s">
        <v>1100</v>
      </c>
      <c r="B7" s="106" t="s">
        <v>919</v>
      </c>
      <c r="C7" s="69" t="s">
        <v>1101</v>
      </c>
      <c r="D7" s="107">
        <v>0</v>
      </c>
      <c r="E7" s="105">
        <v>2823.71</v>
      </c>
      <c r="F7" s="105">
        <v>1137.67</v>
      </c>
      <c r="H7" s="120"/>
      <c r="I7" s="120"/>
      <c r="J7" s="120"/>
      <c r="K7" s="120"/>
      <c r="L7" s="120"/>
      <c r="M7" s="120"/>
      <c r="N7" s="120"/>
    </row>
    <row r="8" spans="1:14" s="96" customFormat="1" ht="34">
      <c r="A8" s="74" t="s">
        <v>986</v>
      </c>
      <c r="B8" s="103" t="s">
        <v>1102</v>
      </c>
      <c r="C8" s="70" t="s">
        <v>1103</v>
      </c>
      <c r="D8" s="104">
        <v>3</v>
      </c>
      <c r="E8" s="105">
        <v>101660.2735</v>
      </c>
      <c r="F8" s="105">
        <v>46365.93</v>
      </c>
    </row>
    <row r="9" spans="1:14" ht="34">
      <c r="A9" s="74" t="s">
        <v>989</v>
      </c>
      <c r="B9" s="103" t="s">
        <v>923</v>
      </c>
      <c r="C9" s="70" t="s">
        <v>1104</v>
      </c>
      <c r="D9" s="108">
        <v>4</v>
      </c>
      <c r="E9" s="105">
        <v>87456.38</v>
      </c>
      <c r="F9" s="105">
        <v>45160.52</v>
      </c>
    </row>
    <row r="10" spans="1:14" s="96" customFormat="1" ht="17">
      <c r="A10" s="74" t="s">
        <v>1105</v>
      </c>
      <c r="B10" s="103" t="s">
        <v>921</v>
      </c>
      <c r="C10" s="70" t="s">
        <v>1106</v>
      </c>
      <c r="D10" s="108">
        <v>1</v>
      </c>
      <c r="E10" s="109">
        <v>18317.29</v>
      </c>
      <c r="F10" s="105">
        <v>12016.26</v>
      </c>
    </row>
    <row r="11" spans="1:14" s="96" customFormat="1" ht="17">
      <c r="A11" s="74" t="s">
        <v>1011</v>
      </c>
      <c r="B11" s="103" t="s">
        <v>921</v>
      </c>
      <c r="C11" s="69" t="s">
        <v>1101</v>
      </c>
      <c r="D11" s="104">
        <v>0</v>
      </c>
      <c r="E11" s="105">
        <v>31314.74</v>
      </c>
      <c r="F11" s="105">
        <v>14317.27</v>
      </c>
    </row>
    <row r="12" spans="1:14" s="96" customFormat="1" ht="17">
      <c r="A12" s="74" t="s">
        <v>1107</v>
      </c>
      <c r="B12" s="103" t="s">
        <v>923</v>
      </c>
      <c r="C12" s="69" t="s">
        <v>1101</v>
      </c>
      <c r="D12" s="108">
        <v>0</v>
      </c>
      <c r="E12" s="109">
        <v>11642.56</v>
      </c>
      <c r="F12" s="105">
        <v>4951.2</v>
      </c>
    </row>
    <row r="13" spans="1:14" s="96" customFormat="1" ht="17">
      <c r="A13" s="74" t="s">
        <v>1108</v>
      </c>
      <c r="B13" s="103" t="s">
        <v>920</v>
      </c>
      <c r="C13" s="69" t="s">
        <v>1101</v>
      </c>
      <c r="D13" s="108">
        <v>0</v>
      </c>
      <c r="E13" s="109">
        <v>16723.73</v>
      </c>
      <c r="F13" s="105">
        <v>8995.64</v>
      </c>
    </row>
    <row r="14" spans="1:14" s="96" customFormat="1">
      <c r="A14" s="74" t="s">
        <v>1109</v>
      </c>
      <c r="B14" s="103" t="s">
        <v>919</v>
      </c>
      <c r="C14" s="74" t="s">
        <v>1110</v>
      </c>
      <c r="D14" s="104">
        <v>2</v>
      </c>
      <c r="E14" s="105">
        <v>61579.79</v>
      </c>
      <c r="F14" s="105">
        <v>22470.89</v>
      </c>
    </row>
    <row r="15" spans="1:14" ht="17">
      <c r="A15" s="74" t="s">
        <v>1111</v>
      </c>
      <c r="B15" s="103" t="s">
        <v>920</v>
      </c>
      <c r="C15" s="69" t="s">
        <v>1101</v>
      </c>
      <c r="D15" s="104">
        <v>0</v>
      </c>
      <c r="E15" s="105">
        <v>0</v>
      </c>
      <c r="F15" s="105">
        <v>0</v>
      </c>
    </row>
    <row r="16" spans="1:14" s="96" customFormat="1" ht="17">
      <c r="A16" s="74" t="s">
        <v>1036</v>
      </c>
      <c r="B16" s="103" t="s">
        <v>919</v>
      </c>
      <c r="C16" s="69" t="s">
        <v>1101</v>
      </c>
      <c r="D16" s="104">
        <v>0</v>
      </c>
      <c r="E16" s="105">
        <v>65324.49</v>
      </c>
      <c r="F16" s="105">
        <v>31402.77</v>
      </c>
    </row>
    <row r="17" spans="1:17" s="96" customFormat="1" ht="34">
      <c r="A17" s="74" t="s">
        <v>1044</v>
      </c>
      <c r="B17" s="103" t="s">
        <v>1112</v>
      </c>
      <c r="C17" s="70" t="s">
        <v>1113</v>
      </c>
      <c r="D17" s="108">
        <v>2</v>
      </c>
      <c r="E17" s="109">
        <v>45983.34</v>
      </c>
      <c r="F17" s="105">
        <v>12925.07</v>
      </c>
    </row>
    <row r="18" spans="1:17" s="96" customFormat="1" ht="17">
      <c r="A18" s="74" t="s">
        <v>1051</v>
      </c>
      <c r="B18" s="103" t="s">
        <v>921</v>
      </c>
      <c r="C18" s="69" t="s">
        <v>1101</v>
      </c>
      <c r="D18" s="108">
        <v>0</v>
      </c>
      <c r="E18" s="109">
        <v>23577.049900000002</v>
      </c>
      <c r="F18" s="105">
        <v>6751.08</v>
      </c>
    </row>
    <row r="19" spans="1:17" s="88" customFormat="1" ht="17">
      <c r="A19" s="74" t="s">
        <v>1052</v>
      </c>
      <c r="B19" s="103" t="s">
        <v>924</v>
      </c>
      <c r="C19" s="69" t="s">
        <v>1101</v>
      </c>
      <c r="D19" s="108">
        <v>0</v>
      </c>
      <c r="E19" s="109">
        <v>7549.12</v>
      </c>
      <c r="F19" s="105">
        <v>2900.34</v>
      </c>
      <c r="G19" s="96"/>
      <c r="H19" s="96"/>
      <c r="I19" s="96"/>
      <c r="J19" s="96"/>
      <c r="K19" s="96"/>
      <c r="L19" s="96"/>
      <c r="M19" s="96"/>
      <c r="N19" s="96"/>
      <c r="O19" s="96"/>
      <c r="P19" s="96"/>
      <c r="Q19" s="96"/>
    </row>
    <row r="20" spans="1:17" s="96" customFormat="1" ht="17">
      <c r="A20" s="74" t="s">
        <v>1053</v>
      </c>
      <c r="B20" s="103" t="s">
        <v>1114</v>
      </c>
      <c r="C20" s="69" t="s">
        <v>1101</v>
      </c>
      <c r="D20" s="104">
        <v>0</v>
      </c>
      <c r="E20" s="105">
        <v>20501.48</v>
      </c>
      <c r="F20" s="105">
        <v>8902.3700000000008</v>
      </c>
    </row>
    <row r="21" spans="1:17" s="88" customFormat="1" ht="34">
      <c r="A21" s="74" t="s">
        <v>1058</v>
      </c>
      <c r="B21" s="103" t="s">
        <v>922</v>
      </c>
      <c r="C21" s="70" t="s">
        <v>1115</v>
      </c>
      <c r="D21" s="108">
        <v>2</v>
      </c>
      <c r="E21" s="109">
        <v>4688.01</v>
      </c>
      <c r="F21" s="105">
        <v>930.27</v>
      </c>
      <c r="G21" s="96"/>
      <c r="H21" s="96"/>
      <c r="I21" s="96"/>
      <c r="J21" s="96"/>
      <c r="K21" s="96"/>
      <c r="L21" s="96"/>
      <c r="M21" s="96"/>
      <c r="N21" s="96"/>
      <c r="O21" s="96"/>
      <c r="P21" s="96"/>
      <c r="Q21" s="96"/>
    </row>
    <row r="22" spans="1:17" s="88" customFormat="1">
      <c r="A22" s="74" t="s">
        <v>1059</v>
      </c>
      <c r="B22" s="103" t="s">
        <v>1116</v>
      </c>
      <c r="C22" s="74" t="s">
        <v>1117</v>
      </c>
      <c r="D22" s="104">
        <v>3</v>
      </c>
      <c r="E22" s="105">
        <v>11404.07</v>
      </c>
      <c r="F22" s="105">
        <v>5301.07</v>
      </c>
      <c r="G22" s="96"/>
      <c r="H22" s="96"/>
      <c r="I22" s="96"/>
      <c r="J22" s="96"/>
      <c r="K22" s="96"/>
      <c r="L22" s="96"/>
      <c r="M22" s="96"/>
      <c r="N22" s="96"/>
      <c r="O22" s="96"/>
      <c r="P22" s="96"/>
      <c r="Q22" s="96"/>
    </row>
    <row r="23" spans="1:17">
      <c r="A23" s="74" t="s">
        <v>1079</v>
      </c>
      <c r="B23" s="103" t="s">
        <v>1118</v>
      </c>
      <c r="C23" s="74" t="s">
        <v>1119</v>
      </c>
      <c r="D23" s="104">
        <v>1</v>
      </c>
      <c r="E23" s="105">
        <v>37625.89</v>
      </c>
      <c r="F23" s="105">
        <v>24861.63</v>
      </c>
    </row>
    <row r="24" spans="1:17" s="96" customFormat="1" ht="38">
      <c r="A24" s="99" t="s">
        <v>1120</v>
      </c>
      <c r="B24" s="100" t="s">
        <v>1097</v>
      </c>
      <c r="C24" s="99" t="s">
        <v>1080</v>
      </c>
      <c r="D24" s="101" t="s">
        <v>1081</v>
      </c>
      <c r="E24" s="102" t="s">
        <v>1082</v>
      </c>
      <c r="F24" s="102" t="s">
        <v>1083</v>
      </c>
    </row>
    <row r="25" spans="1:17" s="96" customFormat="1" ht="17">
      <c r="A25" s="74" t="s">
        <v>965</v>
      </c>
      <c r="B25" s="103" t="s">
        <v>919</v>
      </c>
      <c r="C25" s="69" t="s">
        <v>1101</v>
      </c>
      <c r="D25" s="108">
        <v>0</v>
      </c>
      <c r="E25" s="109" t="s">
        <v>1121</v>
      </c>
      <c r="F25" s="105">
        <v>7161.02</v>
      </c>
    </row>
    <row r="26" spans="1:17" s="96" customFormat="1" ht="68">
      <c r="A26" s="74" t="s">
        <v>1122</v>
      </c>
      <c r="B26" s="103" t="s">
        <v>920</v>
      </c>
      <c r="C26" s="70" t="s">
        <v>1123</v>
      </c>
      <c r="D26" s="110">
        <v>2</v>
      </c>
      <c r="E26" s="105" t="s">
        <v>1124</v>
      </c>
      <c r="F26" s="105">
        <v>0</v>
      </c>
    </row>
    <row r="27" spans="1:17" s="96" customFormat="1" ht="17">
      <c r="A27" s="72" t="s">
        <v>1125</v>
      </c>
      <c r="B27" s="111" t="s">
        <v>921</v>
      </c>
      <c r="C27" s="69" t="s">
        <v>1101</v>
      </c>
      <c r="D27" s="104">
        <v>0</v>
      </c>
      <c r="E27" s="105" t="s">
        <v>1126</v>
      </c>
      <c r="F27" s="105">
        <v>1870.64</v>
      </c>
    </row>
    <row r="28" spans="1:17" s="88" customFormat="1" ht="34">
      <c r="A28" s="74" t="s">
        <v>1127</v>
      </c>
      <c r="B28" s="103" t="s">
        <v>920</v>
      </c>
      <c r="C28" s="70" t="s">
        <v>1128</v>
      </c>
      <c r="D28" s="110">
        <v>2</v>
      </c>
      <c r="E28" s="105" t="s">
        <v>1129</v>
      </c>
      <c r="F28" s="105">
        <v>26576.35</v>
      </c>
      <c r="G28" s="96"/>
      <c r="H28" s="96"/>
      <c r="I28" s="96"/>
      <c r="J28" s="96"/>
      <c r="K28" s="96"/>
      <c r="L28" s="96"/>
      <c r="M28" s="96"/>
      <c r="N28" s="96"/>
      <c r="O28" s="96"/>
      <c r="P28" s="96"/>
      <c r="Q28" s="96"/>
    </row>
    <row r="29" spans="1:17" s="96" customFormat="1" ht="17">
      <c r="A29" s="74" t="s">
        <v>1130</v>
      </c>
      <c r="B29" s="103" t="s">
        <v>923</v>
      </c>
      <c r="C29" s="69" t="s">
        <v>1101</v>
      </c>
      <c r="D29" s="110">
        <v>0</v>
      </c>
      <c r="E29" s="105" t="s">
        <v>1131</v>
      </c>
      <c r="F29" s="105">
        <v>9042.08</v>
      </c>
    </row>
    <row r="30" spans="1:17" s="88" customFormat="1" ht="17">
      <c r="A30" s="72" t="s">
        <v>1132</v>
      </c>
      <c r="B30" s="111" t="s">
        <v>922</v>
      </c>
      <c r="C30" s="69" t="s">
        <v>1085</v>
      </c>
      <c r="D30" s="104">
        <v>2</v>
      </c>
      <c r="E30" s="105" t="s">
        <v>1133</v>
      </c>
      <c r="F30" s="105">
        <v>2683.16</v>
      </c>
      <c r="G30" s="96"/>
      <c r="H30" s="96"/>
      <c r="I30" s="96"/>
      <c r="J30" s="96"/>
      <c r="K30" s="96"/>
      <c r="L30" s="96"/>
      <c r="M30" s="96"/>
      <c r="N30" s="96"/>
      <c r="O30" s="96"/>
      <c r="P30" s="96"/>
      <c r="Q30" s="96"/>
    </row>
    <row r="31" spans="1:17" ht="17">
      <c r="A31" s="74" t="s">
        <v>1134</v>
      </c>
      <c r="B31" s="103" t="s">
        <v>922</v>
      </c>
      <c r="C31" s="69" t="s">
        <v>1101</v>
      </c>
      <c r="D31" s="110">
        <v>0</v>
      </c>
      <c r="E31" s="105" t="s">
        <v>1135</v>
      </c>
      <c r="F31" s="105">
        <v>3041.1</v>
      </c>
    </row>
    <row r="32" spans="1:17">
      <c r="A32" s="72" t="s">
        <v>1136</v>
      </c>
      <c r="B32" s="111" t="s">
        <v>921</v>
      </c>
      <c r="C32" s="97" t="s">
        <v>1137</v>
      </c>
      <c r="D32" s="104">
        <v>3</v>
      </c>
      <c r="E32" s="105" t="s">
        <v>1138</v>
      </c>
      <c r="F32" s="105">
        <v>25027.82</v>
      </c>
    </row>
    <row r="33" spans="1:17" ht="17">
      <c r="A33" s="74" t="s">
        <v>1139</v>
      </c>
      <c r="B33" s="103" t="s">
        <v>925</v>
      </c>
      <c r="C33" s="69" t="s">
        <v>1101</v>
      </c>
      <c r="D33" s="110">
        <v>0</v>
      </c>
      <c r="E33" s="105" t="s">
        <v>1140</v>
      </c>
      <c r="F33" s="105">
        <v>29250.36</v>
      </c>
    </row>
    <row r="34" spans="1:17" ht="17">
      <c r="A34" s="72" t="s">
        <v>1141</v>
      </c>
      <c r="B34" s="111" t="s">
        <v>1142</v>
      </c>
      <c r="C34" s="69" t="s">
        <v>1101</v>
      </c>
      <c r="D34" s="104">
        <v>0</v>
      </c>
      <c r="E34" s="105" t="s">
        <v>1143</v>
      </c>
      <c r="F34" s="105">
        <v>1115.72</v>
      </c>
    </row>
    <row r="35" spans="1:17">
      <c r="A35" s="72" t="s">
        <v>1144</v>
      </c>
      <c r="B35" s="111" t="s">
        <v>1142</v>
      </c>
      <c r="C35" s="97" t="s">
        <v>1145</v>
      </c>
      <c r="D35" s="104">
        <v>1</v>
      </c>
      <c r="E35" s="105" t="s">
        <v>1146</v>
      </c>
      <c r="F35" s="105">
        <v>20141.72</v>
      </c>
    </row>
    <row r="36" spans="1:17">
      <c r="A36" s="72" t="s">
        <v>1147</v>
      </c>
      <c r="B36" s="111" t="s">
        <v>1142</v>
      </c>
      <c r="C36" s="97" t="s">
        <v>1148</v>
      </c>
      <c r="D36" s="104">
        <v>3</v>
      </c>
      <c r="E36" s="105" t="s">
        <v>1149</v>
      </c>
      <c r="F36" s="105" t="s">
        <v>1150</v>
      </c>
    </row>
    <row r="37" spans="1:17">
      <c r="A37" s="72" t="s">
        <v>1151</v>
      </c>
      <c r="B37" s="111" t="s">
        <v>1118</v>
      </c>
      <c r="C37" s="97" t="s">
        <v>1086</v>
      </c>
      <c r="D37" s="104">
        <v>3</v>
      </c>
      <c r="E37" s="105" t="s">
        <v>1152</v>
      </c>
      <c r="F37" s="105">
        <v>35181.82</v>
      </c>
    </row>
    <row r="38" spans="1:17">
      <c r="A38" s="72" t="s">
        <v>1153</v>
      </c>
      <c r="B38" s="111" t="s">
        <v>1118</v>
      </c>
      <c r="C38" s="97" t="s">
        <v>1154</v>
      </c>
      <c r="D38" s="104">
        <v>2</v>
      </c>
      <c r="E38" s="105" t="s">
        <v>1155</v>
      </c>
      <c r="F38" s="105">
        <v>1863.72</v>
      </c>
    </row>
    <row r="39" spans="1:17">
      <c r="A39" s="72" t="s">
        <v>1156</v>
      </c>
      <c r="B39" s="111" t="s">
        <v>1142</v>
      </c>
      <c r="C39" s="97" t="s">
        <v>1157</v>
      </c>
      <c r="D39" s="104">
        <v>2</v>
      </c>
      <c r="E39" s="105" t="s">
        <v>1158</v>
      </c>
      <c r="F39" s="105">
        <v>5709.88</v>
      </c>
    </row>
    <row r="40" spans="1:17">
      <c r="A40" s="72" t="s">
        <v>1159</v>
      </c>
      <c r="B40" s="111" t="s">
        <v>1118</v>
      </c>
      <c r="C40" s="97" t="s">
        <v>1160</v>
      </c>
      <c r="D40" s="104">
        <v>5</v>
      </c>
      <c r="E40" s="105" t="s">
        <v>1161</v>
      </c>
      <c r="F40" s="105">
        <v>4190.62</v>
      </c>
    </row>
    <row r="41" spans="1:17">
      <c r="A41" s="72" t="s">
        <v>1162</v>
      </c>
      <c r="B41" s="111" t="s">
        <v>1142</v>
      </c>
      <c r="C41" s="97" t="s">
        <v>1087</v>
      </c>
      <c r="D41" s="104">
        <v>2</v>
      </c>
      <c r="E41" s="105" t="s">
        <v>1163</v>
      </c>
      <c r="F41" s="105">
        <v>11174.33</v>
      </c>
    </row>
    <row r="42" spans="1:17" s="88" customFormat="1">
      <c r="A42" s="72" t="s">
        <v>1164</v>
      </c>
      <c r="B42" s="111" t="s">
        <v>1118</v>
      </c>
      <c r="C42" s="97" t="s">
        <v>1165</v>
      </c>
      <c r="D42" s="104">
        <v>3</v>
      </c>
      <c r="E42" s="105" t="s">
        <v>1166</v>
      </c>
      <c r="F42" s="105">
        <v>6565.11</v>
      </c>
      <c r="G42" s="96"/>
      <c r="H42" s="96"/>
      <c r="I42" s="96"/>
      <c r="J42" s="96"/>
      <c r="K42" s="96"/>
      <c r="L42" s="96"/>
      <c r="M42" s="96"/>
      <c r="N42" s="96"/>
      <c r="O42" s="96"/>
      <c r="P42" s="96"/>
      <c r="Q42" s="96"/>
    </row>
    <row r="43" spans="1:17">
      <c r="A43" s="72" t="s">
        <v>1167</v>
      </c>
      <c r="B43" s="111" t="s">
        <v>1142</v>
      </c>
      <c r="C43" s="97" t="s">
        <v>1168</v>
      </c>
      <c r="D43" s="104">
        <v>4</v>
      </c>
      <c r="E43" s="105" t="s">
        <v>1169</v>
      </c>
      <c r="F43" s="105">
        <v>5988.08</v>
      </c>
    </row>
    <row r="44" spans="1:17">
      <c r="A44" s="72" t="s">
        <v>1170</v>
      </c>
      <c r="B44" s="111" t="s">
        <v>1142</v>
      </c>
      <c r="C44" s="97" t="s">
        <v>1088</v>
      </c>
      <c r="D44" s="104">
        <v>3</v>
      </c>
      <c r="E44" s="105" t="s">
        <v>1171</v>
      </c>
      <c r="F44" s="105">
        <v>50038.47</v>
      </c>
    </row>
  </sheetData>
  <pageMargins left="0.7" right="0.7" top="0.75" bottom="0.75" header="0.3" footer="0.3"/>
  <pageSetup orientation="portrait" horizontalDpi="0" verticalDpi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924B2E-06B8-7F4F-B933-7D98D88358EC}">
  <dimension ref="A1:Q25"/>
  <sheetViews>
    <sheetView workbookViewId="0"/>
  </sheetViews>
  <sheetFormatPr baseColWidth="10" defaultColWidth="10.83203125" defaultRowHeight="16"/>
  <cols>
    <col min="1" max="1" width="11.5" style="10" customWidth="1"/>
    <col min="2" max="2" width="40.83203125" style="10" customWidth="1"/>
    <col min="3" max="3" width="22.33203125" style="10" customWidth="1"/>
    <col min="4" max="4" width="21.33203125" style="10" customWidth="1"/>
    <col min="5" max="8" width="10.83203125" style="10"/>
    <col min="9" max="9" width="10.83203125" style="10" hidden="1" customWidth="1"/>
    <col min="10" max="10" width="18.33203125" style="10" customWidth="1"/>
    <col min="11" max="16384" width="10.83203125" style="10"/>
  </cols>
  <sheetData>
    <row r="1" spans="1:17">
      <c r="A1" s="71" t="s">
        <v>1898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</row>
    <row r="2" spans="1:17">
      <c r="A2" s="50"/>
      <c r="B2" s="11"/>
      <c r="C2" s="11"/>
      <c r="D2" s="11"/>
    </row>
    <row r="3" spans="1:17">
      <c r="A3" s="3" t="s">
        <v>1089</v>
      </c>
      <c r="B3" s="56" t="s">
        <v>149</v>
      </c>
      <c r="C3" s="3" t="s">
        <v>150</v>
      </c>
      <c r="D3" s="4" t="s">
        <v>1090</v>
      </c>
    </row>
    <row r="4" spans="1:17">
      <c r="A4" s="43">
        <v>1</v>
      </c>
      <c r="B4" s="12" t="s">
        <v>152</v>
      </c>
      <c r="C4" s="4">
        <v>3458</v>
      </c>
      <c r="D4" s="45">
        <f>(Table4[[#This Row],[Count]]/4575)*100</f>
        <v>75.58469945355192</v>
      </c>
    </row>
    <row r="5" spans="1:17">
      <c r="A5" s="43">
        <v>1</v>
      </c>
      <c r="B5" s="12" t="s">
        <v>850</v>
      </c>
      <c r="C5" s="4">
        <v>329</v>
      </c>
      <c r="D5" s="45">
        <f>(Table4[[#This Row],[Count]]/4575)*100</f>
        <v>7.1912568306010938</v>
      </c>
      <c r="F5" s="46"/>
    </row>
    <row r="6" spans="1:17">
      <c r="A6" s="43">
        <v>2</v>
      </c>
      <c r="B6" s="12" t="s">
        <v>1091</v>
      </c>
      <c r="C6" s="4">
        <v>422</v>
      </c>
      <c r="D6" s="45">
        <f>(Table4[[#This Row],[Count]]/4575)*100</f>
        <v>9.2240437158469941</v>
      </c>
      <c r="F6" s="46"/>
      <c r="G6" s="46"/>
    </row>
    <row r="7" spans="1:17">
      <c r="A7" s="43">
        <v>3</v>
      </c>
      <c r="B7" s="12" t="s">
        <v>53</v>
      </c>
      <c r="C7" s="4">
        <v>779</v>
      </c>
      <c r="D7" s="45">
        <f>(Table4[[#This Row],[Count]]/4575)*100</f>
        <v>17.027322404371585</v>
      </c>
      <c r="F7" s="46"/>
    </row>
    <row r="8" spans="1:17">
      <c r="A8" s="43">
        <v>4</v>
      </c>
      <c r="B8" s="12" t="s">
        <v>852</v>
      </c>
      <c r="C8" s="4">
        <v>63</v>
      </c>
      <c r="D8" s="45">
        <f>(Table4[[#This Row],[Count]]/4575)*100</f>
        <v>1.377049180327869</v>
      </c>
      <c r="G8" s="46"/>
    </row>
    <row r="9" spans="1:17">
      <c r="A9" s="43">
        <v>5</v>
      </c>
      <c r="B9" s="12" t="s">
        <v>853</v>
      </c>
      <c r="C9" s="4">
        <v>674</v>
      </c>
      <c r="D9" s="45">
        <f>(Table4[[#This Row],[Count]]/4575)*100</f>
        <v>14.73224043715847</v>
      </c>
      <c r="G9" s="46"/>
    </row>
    <row r="10" spans="1:17">
      <c r="A10" s="43">
        <v>6</v>
      </c>
      <c r="B10" s="12" t="s">
        <v>854</v>
      </c>
      <c r="C10" s="4">
        <v>324</v>
      </c>
      <c r="D10" s="45">
        <f>(Table4[[#This Row],[Count]]/4575)*100</f>
        <v>7.081967213114754</v>
      </c>
    </row>
    <row r="11" spans="1:17">
      <c r="A11" s="43">
        <v>7</v>
      </c>
      <c r="B11" s="12" t="s">
        <v>855</v>
      </c>
      <c r="C11" s="4">
        <v>546</v>
      </c>
      <c r="D11" s="45">
        <f>(Table4[[#This Row],[Count]]/4575)*100</f>
        <v>11.934426229508196</v>
      </c>
      <c r="F11" s="46"/>
    </row>
    <row r="12" spans="1:17">
      <c r="A12" s="43">
        <v>9</v>
      </c>
      <c r="B12" s="12" t="s">
        <v>856</v>
      </c>
      <c r="C12" s="4">
        <v>250</v>
      </c>
      <c r="D12" s="45">
        <f>(Table4[[#This Row],[Count]]/4575)*100</f>
        <v>5.4644808743169397</v>
      </c>
    </row>
    <row r="13" spans="1:17">
      <c r="A13" s="43">
        <v>10</v>
      </c>
      <c r="B13" s="12" t="s">
        <v>1092</v>
      </c>
      <c r="C13" s="4">
        <v>63</v>
      </c>
      <c r="D13" s="45">
        <f>(Table4[[#This Row],[Count]]/4575)*100</f>
        <v>1.377049180327869</v>
      </c>
    </row>
    <row r="14" spans="1:17">
      <c r="A14" s="43">
        <v>11</v>
      </c>
      <c r="B14" s="12" t="s">
        <v>1093</v>
      </c>
      <c r="C14" s="4">
        <v>26</v>
      </c>
      <c r="D14" s="45">
        <f>(Table4[[#This Row],[Count]]/4575)*100</f>
        <v>0.56830601092896171</v>
      </c>
      <c r="E14" s="46"/>
    </row>
    <row r="15" spans="1:17">
      <c r="A15" s="43">
        <v>12</v>
      </c>
      <c r="B15" s="12" t="s">
        <v>1094</v>
      </c>
      <c r="C15" s="4">
        <v>4</v>
      </c>
      <c r="D15" s="45">
        <f>(Table4[[#This Row],[Count]]/4575)*100</f>
        <v>8.7431693989071038E-2</v>
      </c>
    </row>
    <row r="16" spans="1:17">
      <c r="A16" s="43" t="s">
        <v>1095</v>
      </c>
      <c r="B16" s="12" t="s">
        <v>840</v>
      </c>
      <c r="C16" s="4">
        <v>110</v>
      </c>
      <c r="D16" s="45">
        <f>(Table4[[#This Row],[Count]]/4575)*100</f>
        <v>2.4043715846994536</v>
      </c>
    </row>
    <row r="17" spans="1:4">
      <c r="A17" s="11"/>
      <c r="B17" s="11"/>
      <c r="C17" s="4"/>
      <c r="D17" s="4"/>
    </row>
    <row r="25" spans="1:4">
      <c r="D25" s="46"/>
    </row>
  </sheetData>
  <pageMargins left="0.7" right="0.7" top="0.75" bottom="0.75" header="0.3" footer="0.3"/>
  <pageSetup orientation="portrait" horizontalDpi="0" verticalDpi="0"/>
  <ignoredErrors>
    <ignoredError sqref="A16 D16:E16 G16:XFD16" numberStoredAsText="1"/>
  </ignoredErrors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5C983B-BBEC-E543-AB1D-0E02B91E5694}">
  <dimension ref="A1:XFA11"/>
  <sheetViews>
    <sheetView workbookViewId="0"/>
  </sheetViews>
  <sheetFormatPr baseColWidth="10" defaultColWidth="11.1640625" defaultRowHeight="16"/>
  <cols>
    <col min="1" max="1" width="29.6640625" customWidth="1"/>
    <col min="2" max="2" width="15.6640625" customWidth="1"/>
    <col min="3" max="3" width="18.5" customWidth="1"/>
    <col min="4" max="4" width="17.5" customWidth="1"/>
    <col min="5" max="5" width="20.33203125" customWidth="1"/>
    <col min="6" max="6" width="17.83203125" customWidth="1"/>
    <col min="7" max="7" width="16" customWidth="1"/>
  </cols>
  <sheetData>
    <row r="1" spans="1:1021 1025:2045 2049:3069 3073:4093 4097:5117 5121:6141 6145:7165 7169:8189 8193:9213 9217:10237 10241:11261 11265:12285 12289:13309 13313:14333 14337:15357 15361:16381" s="52" customFormat="1">
      <c r="A1" s="33" t="s">
        <v>1887</v>
      </c>
      <c r="E1" s="33"/>
      <c r="I1" s="33"/>
      <c r="M1" s="33"/>
      <c r="Q1" s="33"/>
      <c r="U1" s="33"/>
      <c r="Y1" s="33"/>
      <c r="AC1" s="33"/>
      <c r="AG1" s="33"/>
      <c r="AK1" s="33"/>
      <c r="AO1" s="33"/>
      <c r="AS1" s="33"/>
      <c r="AW1" s="33"/>
      <c r="BA1" s="33"/>
      <c r="BE1" s="33"/>
      <c r="BI1" s="33"/>
      <c r="BM1" s="33"/>
      <c r="BQ1" s="33"/>
      <c r="BU1" s="33"/>
      <c r="BY1" s="33"/>
      <c r="CC1" s="33"/>
      <c r="CG1" s="33"/>
      <c r="CK1" s="33"/>
      <c r="CO1" s="33"/>
      <c r="CS1" s="33"/>
      <c r="CW1" s="33"/>
      <c r="DA1" s="33"/>
      <c r="DE1" s="33"/>
      <c r="DI1" s="33"/>
      <c r="DM1" s="33"/>
      <c r="DQ1" s="33"/>
      <c r="DU1" s="33"/>
      <c r="DY1" s="33"/>
      <c r="EC1" s="33"/>
      <c r="EG1" s="33"/>
      <c r="EK1" s="33"/>
      <c r="EO1" s="33"/>
      <c r="ES1" s="33"/>
      <c r="EW1" s="33"/>
      <c r="FA1" s="33"/>
      <c r="FE1" s="33"/>
      <c r="FI1" s="33"/>
      <c r="FM1" s="33"/>
      <c r="FQ1" s="33"/>
      <c r="FU1" s="33"/>
      <c r="FY1" s="33"/>
      <c r="GC1" s="33"/>
      <c r="GG1" s="33"/>
      <c r="GK1" s="33"/>
      <c r="GO1" s="33"/>
      <c r="GS1" s="33"/>
      <c r="GW1" s="33"/>
      <c r="HA1" s="33"/>
      <c r="HE1" s="33"/>
      <c r="HI1" s="33"/>
      <c r="HM1" s="33"/>
      <c r="HQ1" s="33"/>
      <c r="HU1" s="33"/>
      <c r="HY1" s="33"/>
      <c r="IC1" s="33"/>
      <c r="IG1" s="33"/>
      <c r="IK1" s="33"/>
      <c r="IO1" s="33"/>
      <c r="IS1" s="33"/>
      <c r="IW1" s="33"/>
      <c r="JA1" s="33"/>
      <c r="JE1" s="33"/>
      <c r="JI1" s="33"/>
      <c r="JM1" s="33"/>
      <c r="JQ1" s="33"/>
      <c r="JU1" s="33"/>
      <c r="JY1" s="33"/>
      <c r="KC1" s="33"/>
      <c r="KG1" s="33"/>
      <c r="KK1" s="33"/>
      <c r="KO1" s="33"/>
      <c r="KS1" s="33"/>
      <c r="KW1" s="33"/>
      <c r="LA1" s="33"/>
      <c r="LE1" s="33"/>
      <c r="LI1" s="33"/>
      <c r="LM1" s="33"/>
      <c r="LQ1" s="33"/>
      <c r="LU1" s="33"/>
      <c r="LY1" s="33"/>
      <c r="MC1" s="33"/>
      <c r="MG1" s="33"/>
      <c r="MK1" s="33"/>
      <c r="MO1" s="33"/>
      <c r="MS1" s="33"/>
      <c r="MW1" s="33"/>
      <c r="NA1" s="33"/>
      <c r="NE1" s="33"/>
      <c r="NI1" s="33"/>
      <c r="NM1" s="33"/>
      <c r="NQ1" s="33"/>
      <c r="NU1" s="33"/>
      <c r="NY1" s="33"/>
      <c r="OC1" s="33"/>
      <c r="OG1" s="33"/>
      <c r="OK1" s="33"/>
      <c r="OO1" s="33"/>
      <c r="OS1" s="33"/>
      <c r="OW1" s="33"/>
      <c r="PA1" s="33"/>
      <c r="PE1" s="33"/>
      <c r="PI1" s="33"/>
      <c r="PM1" s="33"/>
      <c r="PQ1" s="33"/>
      <c r="PU1" s="33"/>
      <c r="PY1" s="33"/>
      <c r="QC1" s="33"/>
      <c r="QG1" s="33"/>
      <c r="QK1" s="33"/>
      <c r="QO1" s="33"/>
      <c r="QS1" s="33"/>
      <c r="QW1" s="33"/>
      <c r="RA1" s="33"/>
      <c r="RE1" s="33"/>
      <c r="RI1" s="33"/>
      <c r="RM1" s="33"/>
      <c r="RQ1" s="33"/>
      <c r="RU1" s="33"/>
      <c r="RY1" s="33"/>
      <c r="SC1" s="33"/>
      <c r="SG1" s="33"/>
      <c r="SK1" s="33"/>
      <c r="SO1" s="33"/>
      <c r="SS1" s="33"/>
      <c r="SW1" s="33"/>
      <c r="TA1" s="33"/>
      <c r="TE1" s="33"/>
      <c r="TI1" s="33"/>
      <c r="TM1" s="33"/>
      <c r="TQ1" s="33"/>
      <c r="TU1" s="33"/>
      <c r="TY1" s="33"/>
      <c r="UC1" s="33"/>
      <c r="UG1" s="33"/>
      <c r="UK1" s="33"/>
      <c r="UO1" s="33"/>
      <c r="US1" s="33"/>
      <c r="UW1" s="33"/>
      <c r="VA1" s="33"/>
      <c r="VE1" s="33"/>
      <c r="VI1" s="33"/>
      <c r="VM1" s="33"/>
      <c r="VQ1" s="33"/>
      <c r="VU1" s="33"/>
      <c r="VY1" s="33"/>
      <c r="WC1" s="33"/>
      <c r="WG1" s="33"/>
      <c r="WK1" s="33"/>
      <c r="WO1" s="33"/>
      <c r="WS1" s="33"/>
      <c r="WW1" s="33"/>
      <c r="XA1" s="33"/>
      <c r="XE1" s="33"/>
      <c r="XI1" s="33"/>
      <c r="XM1" s="33"/>
      <c r="XQ1" s="33"/>
      <c r="XU1" s="33"/>
      <c r="XY1" s="33"/>
      <c r="YC1" s="33"/>
      <c r="YG1" s="33"/>
      <c r="YK1" s="33"/>
      <c r="YO1" s="33"/>
      <c r="YS1" s="33"/>
      <c r="YW1" s="33"/>
      <c r="ZA1" s="33"/>
      <c r="ZE1" s="33"/>
      <c r="ZI1" s="33"/>
      <c r="ZM1" s="33"/>
      <c r="ZQ1" s="33"/>
      <c r="ZU1" s="33"/>
      <c r="ZY1" s="33"/>
      <c r="AAC1" s="33"/>
      <c r="AAG1" s="33"/>
      <c r="AAK1" s="33"/>
      <c r="AAO1" s="33"/>
      <c r="AAS1" s="33"/>
      <c r="AAW1" s="33"/>
      <c r="ABA1" s="33"/>
      <c r="ABE1" s="33"/>
      <c r="ABI1" s="33"/>
      <c r="ABM1" s="33"/>
      <c r="ABQ1" s="33"/>
      <c r="ABU1" s="33"/>
      <c r="ABY1" s="33"/>
      <c r="ACC1" s="33"/>
      <c r="ACG1" s="33"/>
      <c r="ACK1" s="33"/>
      <c r="ACO1" s="33"/>
      <c r="ACS1" s="33"/>
      <c r="ACW1" s="33"/>
      <c r="ADA1" s="33"/>
      <c r="ADE1" s="33"/>
      <c r="ADI1" s="33"/>
      <c r="ADM1" s="33"/>
      <c r="ADQ1" s="33"/>
      <c r="ADU1" s="33"/>
      <c r="ADY1" s="33"/>
      <c r="AEC1" s="33"/>
      <c r="AEG1" s="33"/>
      <c r="AEK1" s="33"/>
      <c r="AEO1" s="33"/>
      <c r="AES1" s="33"/>
      <c r="AEW1" s="33"/>
      <c r="AFA1" s="33"/>
      <c r="AFE1" s="33"/>
      <c r="AFI1" s="33"/>
      <c r="AFM1" s="33"/>
      <c r="AFQ1" s="33"/>
      <c r="AFU1" s="33"/>
      <c r="AFY1" s="33"/>
      <c r="AGC1" s="33"/>
      <c r="AGG1" s="33"/>
      <c r="AGK1" s="33"/>
      <c r="AGO1" s="33"/>
      <c r="AGS1" s="33"/>
      <c r="AGW1" s="33"/>
      <c r="AHA1" s="33"/>
      <c r="AHE1" s="33"/>
      <c r="AHI1" s="33"/>
      <c r="AHM1" s="33"/>
      <c r="AHQ1" s="33"/>
      <c r="AHU1" s="33"/>
      <c r="AHY1" s="33"/>
      <c r="AIC1" s="33"/>
      <c r="AIG1" s="33"/>
      <c r="AIK1" s="33"/>
      <c r="AIO1" s="33"/>
      <c r="AIS1" s="33"/>
      <c r="AIW1" s="33"/>
      <c r="AJA1" s="33"/>
      <c r="AJE1" s="33"/>
      <c r="AJI1" s="33"/>
      <c r="AJM1" s="33"/>
      <c r="AJQ1" s="33"/>
      <c r="AJU1" s="33"/>
      <c r="AJY1" s="33"/>
      <c r="AKC1" s="33"/>
      <c r="AKG1" s="33"/>
      <c r="AKK1" s="33"/>
      <c r="AKO1" s="33"/>
      <c r="AKS1" s="33"/>
      <c r="AKW1" s="33"/>
      <c r="ALA1" s="33"/>
      <c r="ALE1" s="33"/>
      <c r="ALI1" s="33"/>
      <c r="ALM1" s="33"/>
      <c r="ALQ1" s="33"/>
      <c r="ALU1" s="33"/>
      <c r="ALY1" s="33"/>
      <c r="AMC1" s="33"/>
      <c r="AMG1" s="33"/>
      <c r="AMK1" s="33"/>
      <c r="AMO1" s="33"/>
      <c r="AMS1" s="33"/>
      <c r="AMW1" s="33"/>
      <c r="ANA1" s="33"/>
      <c r="ANE1" s="33"/>
      <c r="ANI1" s="33"/>
      <c r="ANM1" s="33"/>
      <c r="ANQ1" s="33"/>
      <c r="ANU1" s="33"/>
      <c r="ANY1" s="33"/>
      <c r="AOC1" s="33"/>
      <c r="AOG1" s="33"/>
      <c r="AOK1" s="33"/>
      <c r="AOO1" s="33"/>
      <c r="AOS1" s="33"/>
      <c r="AOW1" s="33"/>
      <c r="APA1" s="33"/>
      <c r="APE1" s="33"/>
      <c r="API1" s="33"/>
      <c r="APM1" s="33"/>
      <c r="APQ1" s="33"/>
      <c r="APU1" s="33"/>
      <c r="APY1" s="33"/>
      <c r="AQC1" s="33"/>
      <c r="AQG1" s="33"/>
      <c r="AQK1" s="33"/>
      <c r="AQO1" s="33"/>
      <c r="AQS1" s="33"/>
      <c r="AQW1" s="33"/>
      <c r="ARA1" s="33"/>
      <c r="ARE1" s="33"/>
      <c r="ARI1" s="33"/>
      <c r="ARM1" s="33"/>
      <c r="ARQ1" s="33"/>
      <c r="ARU1" s="33"/>
      <c r="ARY1" s="33"/>
      <c r="ASC1" s="33"/>
      <c r="ASG1" s="33"/>
      <c r="ASK1" s="33"/>
      <c r="ASO1" s="33"/>
      <c r="ASS1" s="33"/>
      <c r="ASW1" s="33"/>
      <c r="ATA1" s="33"/>
      <c r="ATE1" s="33"/>
      <c r="ATI1" s="33"/>
      <c r="ATM1" s="33"/>
      <c r="ATQ1" s="33"/>
      <c r="ATU1" s="33"/>
      <c r="ATY1" s="33"/>
      <c r="AUC1" s="33"/>
      <c r="AUG1" s="33"/>
      <c r="AUK1" s="33"/>
      <c r="AUO1" s="33"/>
      <c r="AUS1" s="33"/>
      <c r="AUW1" s="33"/>
      <c r="AVA1" s="33"/>
      <c r="AVE1" s="33"/>
      <c r="AVI1" s="33"/>
      <c r="AVM1" s="33"/>
      <c r="AVQ1" s="33"/>
      <c r="AVU1" s="33"/>
      <c r="AVY1" s="33"/>
      <c r="AWC1" s="33"/>
      <c r="AWG1" s="33"/>
      <c r="AWK1" s="33"/>
      <c r="AWO1" s="33"/>
      <c r="AWS1" s="33"/>
      <c r="AWW1" s="33"/>
      <c r="AXA1" s="33"/>
      <c r="AXE1" s="33"/>
      <c r="AXI1" s="33"/>
      <c r="AXM1" s="33"/>
      <c r="AXQ1" s="33"/>
      <c r="AXU1" s="33"/>
      <c r="AXY1" s="33"/>
      <c r="AYC1" s="33"/>
      <c r="AYG1" s="33"/>
      <c r="AYK1" s="33"/>
      <c r="AYO1" s="33"/>
      <c r="AYS1" s="33"/>
      <c r="AYW1" s="33"/>
      <c r="AZA1" s="33"/>
      <c r="AZE1" s="33"/>
      <c r="AZI1" s="33"/>
      <c r="AZM1" s="33"/>
      <c r="AZQ1" s="33"/>
      <c r="AZU1" s="33"/>
      <c r="AZY1" s="33"/>
      <c r="BAC1" s="33"/>
      <c r="BAG1" s="33"/>
      <c r="BAK1" s="33"/>
      <c r="BAO1" s="33"/>
      <c r="BAS1" s="33"/>
      <c r="BAW1" s="33"/>
      <c r="BBA1" s="33"/>
      <c r="BBE1" s="33"/>
      <c r="BBI1" s="33"/>
      <c r="BBM1" s="33"/>
      <c r="BBQ1" s="33"/>
      <c r="BBU1" s="33"/>
      <c r="BBY1" s="33"/>
      <c r="BCC1" s="33"/>
      <c r="BCG1" s="33"/>
      <c r="BCK1" s="33"/>
      <c r="BCO1" s="33"/>
      <c r="BCS1" s="33"/>
      <c r="BCW1" s="33"/>
      <c r="BDA1" s="33"/>
      <c r="BDE1" s="33"/>
      <c r="BDI1" s="33"/>
      <c r="BDM1" s="33"/>
      <c r="BDQ1" s="33"/>
      <c r="BDU1" s="33"/>
      <c r="BDY1" s="33"/>
      <c r="BEC1" s="33"/>
      <c r="BEG1" s="33"/>
      <c r="BEK1" s="33"/>
      <c r="BEO1" s="33"/>
      <c r="BES1" s="33"/>
      <c r="BEW1" s="33"/>
      <c r="BFA1" s="33"/>
      <c r="BFE1" s="33"/>
      <c r="BFI1" s="33"/>
      <c r="BFM1" s="33"/>
      <c r="BFQ1" s="33"/>
      <c r="BFU1" s="33"/>
      <c r="BFY1" s="33"/>
      <c r="BGC1" s="33"/>
      <c r="BGG1" s="33"/>
      <c r="BGK1" s="33"/>
      <c r="BGO1" s="33"/>
      <c r="BGS1" s="33"/>
      <c r="BGW1" s="33"/>
      <c r="BHA1" s="33"/>
      <c r="BHE1" s="33"/>
      <c r="BHI1" s="33"/>
      <c r="BHM1" s="33"/>
      <c r="BHQ1" s="33"/>
      <c r="BHU1" s="33"/>
      <c r="BHY1" s="33"/>
      <c r="BIC1" s="33"/>
      <c r="BIG1" s="33"/>
      <c r="BIK1" s="33"/>
      <c r="BIO1" s="33"/>
      <c r="BIS1" s="33"/>
      <c r="BIW1" s="33"/>
      <c r="BJA1" s="33"/>
      <c r="BJE1" s="33"/>
      <c r="BJI1" s="33"/>
      <c r="BJM1" s="33"/>
      <c r="BJQ1" s="33"/>
      <c r="BJU1" s="33"/>
      <c r="BJY1" s="33"/>
      <c r="BKC1" s="33"/>
      <c r="BKG1" s="33"/>
      <c r="BKK1" s="33"/>
      <c r="BKO1" s="33"/>
      <c r="BKS1" s="33"/>
      <c r="BKW1" s="33"/>
      <c r="BLA1" s="33"/>
      <c r="BLE1" s="33"/>
      <c r="BLI1" s="33"/>
      <c r="BLM1" s="33"/>
      <c r="BLQ1" s="33"/>
      <c r="BLU1" s="33"/>
      <c r="BLY1" s="33"/>
      <c r="BMC1" s="33"/>
      <c r="BMG1" s="33"/>
      <c r="BMK1" s="33"/>
      <c r="BMO1" s="33"/>
      <c r="BMS1" s="33"/>
      <c r="BMW1" s="33"/>
      <c r="BNA1" s="33"/>
      <c r="BNE1" s="33"/>
      <c r="BNI1" s="33"/>
      <c r="BNM1" s="33"/>
      <c r="BNQ1" s="33"/>
      <c r="BNU1" s="33"/>
      <c r="BNY1" s="33"/>
      <c r="BOC1" s="33"/>
      <c r="BOG1" s="33"/>
      <c r="BOK1" s="33"/>
      <c r="BOO1" s="33"/>
      <c r="BOS1" s="33"/>
      <c r="BOW1" s="33"/>
      <c r="BPA1" s="33"/>
      <c r="BPE1" s="33"/>
      <c r="BPI1" s="33"/>
      <c r="BPM1" s="33"/>
      <c r="BPQ1" s="33"/>
      <c r="BPU1" s="33"/>
      <c r="BPY1" s="33"/>
      <c r="BQC1" s="33"/>
      <c r="BQG1" s="33"/>
      <c r="BQK1" s="33"/>
      <c r="BQO1" s="33"/>
      <c r="BQS1" s="33"/>
      <c r="BQW1" s="33"/>
      <c r="BRA1" s="33"/>
      <c r="BRE1" s="33"/>
      <c r="BRI1" s="33"/>
      <c r="BRM1" s="33"/>
      <c r="BRQ1" s="33"/>
      <c r="BRU1" s="33"/>
      <c r="BRY1" s="33"/>
      <c r="BSC1" s="33"/>
      <c r="BSG1" s="33"/>
      <c r="BSK1" s="33"/>
      <c r="BSO1" s="33"/>
      <c r="BSS1" s="33"/>
      <c r="BSW1" s="33"/>
      <c r="BTA1" s="33"/>
      <c r="BTE1" s="33"/>
      <c r="BTI1" s="33"/>
      <c r="BTM1" s="33"/>
      <c r="BTQ1" s="33"/>
      <c r="BTU1" s="33"/>
      <c r="BTY1" s="33"/>
      <c r="BUC1" s="33"/>
      <c r="BUG1" s="33"/>
      <c r="BUK1" s="33"/>
      <c r="BUO1" s="33"/>
      <c r="BUS1" s="33"/>
      <c r="BUW1" s="33"/>
      <c r="BVA1" s="33"/>
      <c r="BVE1" s="33"/>
      <c r="BVI1" s="33"/>
      <c r="BVM1" s="33"/>
      <c r="BVQ1" s="33"/>
      <c r="BVU1" s="33"/>
      <c r="BVY1" s="33"/>
      <c r="BWC1" s="33"/>
      <c r="BWG1" s="33"/>
      <c r="BWK1" s="33"/>
      <c r="BWO1" s="33"/>
      <c r="BWS1" s="33"/>
      <c r="BWW1" s="33"/>
      <c r="BXA1" s="33"/>
      <c r="BXE1" s="33"/>
      <c r="BXI1" s="33"/>
      <c r="BXM1" s="33"/>
      <c r="BXQ1" s="33"/>
      <c r="BXU1" s="33"/>
      <c r="BXY1" s="33"/>
      <c r="BYC1" s="33"/>
      <c r="BYG1" s="33"/>
      <c r="BYK1" s="33"/>
      <c r="BYO1" s="33"/>
      <c r="BYS1" s="33"/>
      <c r="BYW1" s="33"/>
      <c r="BZA1" s="33"/>
      <c r="BZE1" s="33"/>
      <c r="BZI1" s="33"/>
      <c r="BZM1" s="33"/>
      <c r="BZQ1" s="33"/>
      <c r="BZU1" s="33"/>
      <c r="BZY1" s="33"/>
      <c r="CAC1" s="33"/>
      <c r="CAG1" s="33"/>
      <c r="CAK1" s="33"/>
      <c r="CAO1" s="33"/>
      <c r="CAS1" s="33"/>
      <c r="CAW1" s="33"/>
      <c r="CBA1" s="33"/>
      <c r="CBE1" s="33"/>
      <c r="CBI1" s="33"/>
      <c r="CBM1" s="33"/>
      <c r="CBQ1" s="33"/>
      <c r="CBU1" s="33"/>
      <c r="CBY1" s="33"/>
      <c r="CCC1" s="33"/>
      <c r="CCG1" s="33"/>
      <c r="CCK1" s="33"/>
      <c r="CCO1" s="33"/>
      <c r="CCS1" s="33"/>
      <c r="CCW1" s="33"/>
      <c r="CDA1" s="33"/>
      <c r="CDE1" s="33"/>
      <c r="CDI1" s="33"/>
      <c r="CDM1" s="33"/>
      <c r="CDQ1" s="33"/>
      <c r="CDU1" s="33"/>
      <c r="CDY1" s="33"/>
      <c r="CEC1" s="33"/>
      <c r="CEG1" s="33"/>
      <c r="CEK1" s="33"/>
      <c r="CEO1" s="33"/>
      <c r="CES1" s="33"/>
      <c r="CEW1" s="33"/>
      <c r="CFA1" s="33"/>
      <c r="CFE1" s="33"/>
      <c r="CFI1" s="33"/>
      <c r="CFM1" s="33"/>
      <c r="CFQ1" s="33"/>
      <c r="CFU1" s="33"/>
      <c r="CFY1" s="33"/>
      <c r="CGC1" s="33"/>
      <c r="CGG1" s="33"/>
      <c r="CGK1" s="33"/>
      <c r="CGO1" s="33"/>
      <c r="CGS1" s="33"/>
      <c r="CGW1" s="33"/>
      <c r="CHA1" s="33"/>
      <c r="CHE1" s="33"/>
      <c r="CHI1" s="33"/>
      <c r="CHM1" s="33"/>
      <c r="CHQ1" s="33"/>
      <c r="CHU1" s="33"/>
      <c r="CHY1" s="33"/>
      <c r="CIC1" s="33"/>
      <c r="CIG1" s="33"/>
      <c r="CIK1" s="33"/>
      <c r="CIO1" s="33"/>
      <c r="CIS1" s="33"/>
      <c r="CIW1" s="33"/>
      <c r="CJA1" s="33"/>
      <c r="CJE1" s="33"/>
      <c r="CJI1" s="33"/>
      <c r="CJM1" s="33"/>
      <c r="CJQ1" s="33"/>
      <c r="CJU1" s="33"/>
      <c r="CJY1" s="33"/>
      <c r="CKC1" s="33"/>
      <c r="CKG1" s="33"/>
      <c r="CKK1" s="33"/>
      <c r="CKO1" s="33"/>
      <c r="CKS1" s="33"/>
      <c r="CKW1" s="33"/>
      <c r="CLA1" s="33"/>
      <c r="CLE1" s="33"/>
      <c r="CLI1" s="33"/>
      <c r="CLM1" s="33"/>
      <c r="CLQ1" s="33"/>
      <c r="CLU1" s="33"/>
      <c r="CLY1" s="33"/>
      <c r="CMC1" s="33"/>
      <c r="CMG1" s="33"/>
      <c r="CMK1" s="33"/>
      <c r="CMO1" s="33"/>
      <c r="CMS1" s="33"/>
      <c r="CMW1" s="33"/>
      <c r="CNA1" s="33"/>
      <c r="CNE1" s="33"/>
      <c r="CNI1" s="33"/>
      <c r="CNM1" s="33"/>
      <c r="CNQ1" s="33"/>
      <c r="CNU1" s="33"/>
      <c r="CNY1" s="33"/>
      <c r="COC1" s="33"/>
      <c r="COG1" s="33"/>
      <c r="COK1" s="33"/>
      <c r="COO1" s="33"/>
      <c r="COS1" s="33"/>
      <c r="COW1" s="33"/>
      <c r="CPA1" s="33"/>
      <c r="CPE1" s="33"/>
      <c r="CPI1" s="33"/>
      <c r="CPM1" s="33"/>
      <c r="CPQ1" s="33"/>
      <c r="CPU1" s="33"/>
      <c r="CPY1" s="33"/>
      <c r="CQC1" s="33"/>
      <c r="CQG1" s="33"/>
      <c r="CQK1" s="33"/>
      <c r="CQO1" s="33"/>
      <c r="CQS1" s="33"/>
      <c r="CQW1" s="33"/>
      <c r="CRA1" s="33"/>
      <c r="CRE1" s="33"/>
      <c r="CRI1" s="33"/>
      <c r="CRM1" s="33"/>
      <c r="CRQ1" s="33"/>
      <c r="CRU1" s="33"/>
      <c r="CRY1" s="33"/>
      <c r="CSC1" s="33"/>
      <c r="CSG1" s="33"/>
      <c r="CSK1" s="33"/>
      <c r="CSO1" s="33"/>
      <c r="CSS1" s="33"/>
      <c r="CSW1" s="33"/>
      <c r="CTA1" s="33"/>
      <c r="CTE1" s="33"/>
      <c r="CTI1" s="33"/>
      <c r="CTM1" s="33"/>
      <c r="CTQ1" s="33"/>
      <c r="CTU1" s="33"/>
      <c r="CTY1" s="33"/>
      <c r="CUC1" s="33"/>
      <c r="CUG1" s="33"/>
      <c r="CUK1" s="33"/>
      <c r="CUO1" s="33"/>
      <c r="CUS1" s="33"/>
      <c r="CUW1" s="33"/>
      <c r="CVA1" s="33"/>
      <c r="CVE1" s="33"/>
      <c r="CVI1" s="33"/>
      <c r="CVM1" s="33"/>
      <c r="CVQ1" s="33"/>
      <c r="CVU1" s="33"/>
      <c r="CVY1" s="33"/>
      <c r="CWC1" s="33"/>
      <c r="CWG1" s="33"/>
      <c r="CWK1" s="33"/>
      <c r="CWO1" s="33"/>
      <c r="CWS1" s="33"/>
      <c r="CWW1" s="33"/>
      <c r="CXA1" s="33"/>
      <c r="CXE1" s="33"/>
      <c r="CXI1" s="33"/>
      <c r="CXM1" s="33"/>
      <c r="CXQ1" s="33"/>
      <c r="CXU1" s="33"/>
      <c r="CXY1" s="33"/>
      <c r="CYC1" s="33"/>
      <c r="CYG1" s="33"/>
      <c r="CYK1" s="33"/>
      <c r="CYO1" s="33"/>
      <c r="CYS1" s="33"/>
      <c r="CYW1" s="33"/>
      <c r="CZA1" s="33"/>
      <c r="CZE1" s="33"/>
      <c r="CZI1" s="33"/>
      <c r="CZM1" s="33"/>
      <c r="CZQ1" s="33"/>
      <c r="CZU1" s="33"/>
      <c r="CZY1" s="33"/>
      <c r="DAC1" s="33"/>
      <c r="DAG1" s="33"/>
      <c r="DAK1" s="33"/>
      <c r="DAO1" s="33"/>
      <c r="DAS1" s="33"/>
      <c r="DAW1" s="33"/>
      <c r="DBA1" s="33"/>
      <c r="DBE1" s="33"/>
      <c r="DBI1" s="33"/>
      <c r="DBM1" s="33"/>
      <c r="DBQ1" s="33"/>
      <c r="DBU1" s="33"/>
      <c r="DBY1" s="33"/>
      <c r="DCC1" s="33"/>
      <c r="DCG1" s="33"/>
      <c r="DCK1" s="33"/>
      <c r="DCO1" s="33"/>
      <c r="DCS1" s="33"/>
      <c r="DCW1" s="33"/>
      <c r="DDA1" s="33"/>
      <c r="DDE1" s="33"/>
      <c r="DDI1" s="33"/>
      <c r="DDM1" s="33"/>
      <c r="DDQ1" s="33"/>
      <c r="DDU1" s="33"/>
      <c r="DDY1" s="33"/>
      <c r="DEC1" s="33"/>
      <c r="DEG1" s="33"/>
      <c r="DEK1" s="33"/>
      <c r="DEO1" s="33"/>
      <c r="DES1" s="33"/>
      <c r="DEW1" s="33"/>
      <c r="DFA1" s="33"/>
      <c r="DFE1" s="33"/>
      <c r="DFI1" s="33"/>
      <c r="DFM1" s="33"/>
      <c r="DFQ1" s="33"/>
      <c r="DFU1" s="33"/>
      <c r="DFY1" s="33"/>
      <c r="DGC1" s="33"/>
      <c r="DGG1" s="33"/>
      <c r="DGK1" s="33"/>
      <c r="DGO1" s="33"/>
      <c r="DGS1" s="33"/>
      <c r="DGW1" s="33"/>
      <c r="DHA1" s="33"/>
      <c r="DHE1" s="33"/>
      <c r="DHI1" s="33"/>
      <c r="DHM1" s="33"/>
      <c r="DHQ1" s="33"/>
      <c r="DHU1" s="33"/>
      <c r="DHY1" s="33"/>
      <c r="DIC1" s="33"/>
      <c r="DIG1" s="33"/>
      <c r="DIK1" s="33"/>
      <c r="DIO1" s="33"/>
      <c r="DIS1" s="33"/>
      <c r="DIW1" s="33"/>
      <c r="DJA1" s="33"/>
      <c r="DJE1" s="33"/>
      <c r="DJI1" s="33"/>
      <c r="DJM1" s="33"/>
      <c r="DJQ1" s="33"/>
      <c r="DJU1" s="33"/>
      <c r="DJY1" s="33"/>
      <c r="DKC1" s="33"/>
      <c r="DKG1" s="33"/>
      <c r="DKK1" s="33"/>
      <c r="DKO1" s="33"/>
      <c r="DKS1" s="33"/>
      <c r="DKW1" s="33"/>
      <c r="DLA1" s="33"/>
      <c r="DLE1" s="33"/>
      <c r="DLI1" s="33"/>
      <c r="DLM1" s="33"/>
      <c r="DLQ1" s="33"/>
      <c r="DLU1" s="33"/>
      <c r="DLY1" s="33"/>
      <c r="DMC1" s="33"/>
      <c r="DMG1" s="33"/>
      <c r="DMK1" s="33"/>
      <c r="DMO1" s="33"/>
      <c r="DMS1" s="33"/>
      <c r="DMW1" s="33"/>
      <c r="DNA1" s="33"/>
      <c r="DNE1" s="33"/>
      <c r="DNI1" s="33"/>
      <c r="DNM1" s="33"/>
      <c r="DNQ1" s="33"/>
      <c r="DNU1" s="33"/>
      <c r="DNY1" s="33"/>
      <c r="DOC1" s="33"/>
      <c r="DOG1" s="33"/>
      <c r="DOK1" s="33"/>
      <c r="DOO1" s="33"/>
      <c r="DOS1" s="33"/>
      <c r="DOW1" s="33"/>
      <c r="DPA1" s="33"/>
      <c r="DPE1" s="33"/>
      <c r="DPI1" s="33"/>
      <c r="DPM1" s="33"/>
      <c r="DPQ1" s="33"/>
      <c r="DPU1" s="33"/>
      <c r="DPY1" s="33"/>
      <c r="DQC1" s="33"/>
      <c r="DQG1" s="33"/>
      <c r="DQK1" s="33"/>
      <c r="DQO1" s="33"/>
      <c r="DQS1" s="33"/>
      <c r="DQW1" s="33"/>
      <c r="DRA1" s="33"/>
      <c r="DRE1" s="33"/>
      <c r="DRI1" s="33"/>
      <c r="DRM1" s="33"/>
      <c r="DRQ1" s="33"/>
      <c r="DRU1" s="33"/>
      <c r="DRY1" s="33"/>
      <c r="DSC1" s="33"/>
      <c r="DSG1" s="33"/>
      <c r="DSK1" s="33"/>
      <c r="DSO1" s="33"/>
      <c r="DSS1" s="33"/>
      <c r="DSW1" s="33"/>
      <c r="DTA1" s="33"/>
      <c r="DTE1" s="33"/>
      <c r="DTI1" s="33"/>
      <c r="DTM1" s="33"/>
      <c r="DTQ1" s="33"/>
      <c r="DTU1" s="33"/>
      <c r="DTY1" s="33"/>
      <c r="DUC1" s="33"/>
      <c r="DUG1" s="33"/>
      <c r="DUK1" s="33"/>
      <c r="DUO1" s="33"/>
      <c r="DUS1" s="33"/>
      <c r="DUW1" s="33"/>
      <c r="DVA1" s="33"/>
      <c r="DVE1" s="33"/>
      <c r="DVI1" s="33"/>
      <c r="DVM1" s="33"/>
      <c r="DVQ1" s="33"/>
      <c r="DVU1" s="33"/>
      <c r="DVY1" s="33"/>
      <c r="DWC1" s="33"/>
      <c r="DWG1" s="33"/>
      <c r="DWK1" s="33"/>
      <c r="DWO1" s="33"/>
      <c r="DWS1" s="33"/>
      <c r="DWW1" s="33"/>
      <c r="DXA1" s="33"/>
      <c r="DXE1" s="33"/>
      <c r="DXI1" s="33"/>
      <c r="DXM1" s="33"/>
      <c r="DXQ1" s="33"/>
      <c r="DXU1" s="33"/>
      <c r="DXY1" s="33"/>
      <c r="DYC1" s="33"/>
      <c r="DYG1" s="33"/>
      <c r="DYK1" s="33"/>
      <c r="DYO1" s="33"/>
      <c r="DYS1" s="33"/>
      <c r="DYW1" s="33"/>
      <c r="DZA1" s="33"/>
      <c r="DZE1" s="33"/>
      <c r="DZI1" s="33"/>
      <c r="DZM1" s="33"/>
      <c r="DZQ1" s="33"/>
      <c r="DZU1" s="33"/>
      <c r="DZY1" s="33"/>
      <c r="EAC1" s="33"/>
      <c r="EAG1" s="33"/>
      <c r="EAK1" s="33"/>
      <c r="EAO1" s="33"/>
      <c r="EAS1" s="33"/>
      <c r="EAW1" s="33"/>
      <c r="EBA1" s="33"/>
      <c r="EBE1" s="33"/>
      <c r="EBI1" s="33"/>
      <c r="EBM1" s="33"/>
      <c r="EBQ1" s="33"/>
      <c r="EBU1" s="33"/>
      <c r="EBY1" s="33"/>
      <c r="ECC1" s="33"/>
      <c r="ECG1" s="33"/>
      <c r="ECK1" s="33"/>
      <c r="ECO1" s="33"/>
      <c r="ECS1" s="33"/>
      <c r="ECW1" s="33"/>
      <c r="EDA1" s="33"/>
      <c r="EDE1" s="33"/>
      <c r="EDI1" s="33"/>
      <c r="EDM1" s="33"/>
      <c r="EDQ1" s="33"/>
      <c r="EDU1" s="33"/>
      <c r="EDY1" s="33"/>
      <c r="EEC1" s="33"/>
      <c r="EEG1" s="33"/>
      <c r="EEK1" s="33"/>
      <c r="EEO1" s="33"/>
      <c r="EES1" s="33"/>
      <c r="EEW1" s="33"/>
      <c r="EFA1" s="33"/>
      <c r="EFE1" s="33"/>
      <c r="EFI1" s="33"/>
      <c r="EFM1" s="33"/>
      <c r="EFQ1" s="33"/>
      <c r="EFU1" s="33"/>
      <c r="EFY1" s="33"/>
      <c r="EGC1" s="33"/>
      <c r="EGG1" s="33"/>
      <c r="EGK1" s="33"/>
      <c r="EGO1" s="33"/>
      <c r="EGS1" s="33"/>
      <c r="EGW1" s="33"/>
      <c r="EHA1" s="33"/>
      <c r="EHE1" s="33"/>
      <c r="EHI1" s="33"/>
      <c r="EHM1" s="33"/>
      <c r="EHQ1" s="33"/>
      <c r="EHU1" s="33"/>
      <c r="EHY1" s="33"/>
      <c r="EIC1" s="33"/>
      <c r="EIG1" s="33"/>
      <c r="EIK1" s="33"/>
      <c r="EIO1" s="33"/>
      <c r="EIS1" s="33"/>
      <c r="EIW1" s="33"/>
      <c r="EJA1" s="33"/>
      <c r="EJE1" s="33"/>
      <c r="EJI1" s="33"/>
      <c r="EJM1" s="33"/>
      <c r="EJQ1" s="33"/>
      <c r="EJU1" s="33"/>
      <c r="EJY1" s="33"/>
      <c r="EKC1" s="33"/>
      <c r="EKG1" s="33"/>
      <c r="EKK1" s="33"/>
      <c r="EKO1" s="33"/>
      <c r="EKS1" s="33"/>
      <c r="EKW1" s="33"/>
      <c r="ELA1" s="33"/>
      <c r="ELE1" s="33"/>
      <c r="ELI1" s="33"/>
      <c r="ELM1" s="33"/>
      <c r="ELQ1" s="33"/>
      <c r="ELU1" s="33"/>
      <c r="ELY1" s="33"/>
      <c r="EMC1" s="33"/>
      <c r="EMG1" s="33"/>
      <c r="EMK1" s="33"/>
      <c r="EMO1" s="33"/>
      <c r="EMS1" s="33"/>
      <c r="EMW1" s="33"/>
      <c r="ENA1" s="33"/>
      <c r="ENE1" s="33"/>
      <c r="ENI1" s="33"/>
      <c r="ENM1" s="33"/>
      <c r="ENQ1" s="33"/>
      <c r="ENU1" s="33"/>
      <c r="ENY1" s="33"/>
      <c r="EOC1" s="33"/>
      <c r="EOG1" s="33"/>
      <c r="EOK1" s="33"/>
      <c r="EOO1" s="33"/>
      <c r="EOS1" s="33"/>
      <c r="EOW1" s="33"/>
      <c r="EPA1" s="33"/>
      <c r="EPE1" s="33"/>
      <c r="EPI1" s="33"/>
      <c r="EPM1" s="33"/>
      <c r="EPQ1" s="33"/>
      <c r="EPU1" s="33"/>
      <c r="EPY1" s="33"/>
      <c r="EQC1" s="33"/>
      <c r="EQG1" s="33"/>
      <c r="EQK1" s="33"/>
      <c r="EQO1" s="33"/>
      <c r="EQS1" s="33"/>
      <c r="EQW1" s="33"/>
      <c r="ERA1" s="33"/>
      <c r="ERE1" s="33"/>
      <c r="ERI1" s="33"/>
      <c r="ERM1" s="33"/>
      <c r="ERQ1" s="33"/>
      <c r="ERU1" s="33"/>
      <c r="ERY1" s="33"/>
      <c r="ESC1" s="33"/>
      <c r="ESG1" s="33"/>
      <c r="ESK1" s="33"/>
      <c r="ESO1" s="33"/>
      <c r="ESS1" s="33"/>
      <c r="ESW1" s="33"/>
      <c r="ETA1" s="33"/>
      <c r="ETE1" s="33"/>
      <c r="ETI1" s="33"/>
      <c r="ETM1" s="33"/>
      <c r="ETQ1" s="33"/>
      <c r="ETU1" s="33"/>
      <c r="ETY1" s="33"/>
      <c r="EUC1" s="33"/>
      <c r="EUG1" s="33"/>
      <c r="EUK1" s="33"/>
      <c r="EUO1" s="33"/>
      <c r="EUS1" s="33"/>
      <c r="EUW1" s="33"/>
      <c r="EVA1" s="33"/>
      <c r="EVE1" s="33"/>
      <c r="EVI1" s="33"/>
      <c r="EVM1" s="33"/>
      <c r="EVQ1" s="33"/>
      <c r="EVU1" s="33"/>
      <c r="EVY1" s="33"/>
      <c r="EWC1" s="33"/>
      <c r="EWG1" s="33"/>
      <c r="EWK1" s="33"/>
      <c r="EWO1" s="33"/>
      <c r="EWS1" s="33"/>
      <c r="EWW1" s="33"/>
      <c r="EXA1" s="33"/>
      <c r="EXE1" s="33"/>
      <c r="EXI1" s="33"/>
      <c r="EXM1" s="33"/>
      <c r="EXQ1" s="33"/>
      <c r="EXU1" s="33"/>
      <c r="EXY1" s="33"/>
      <c r="EYC1" s="33"/>
      <c r="EYG1" s="33"/>
      <c r="EYK1" s="33"/>
      <c r="EYO1" s="33"/>
      <c r="EYS1" s="33"/>
      <c r="EYW1" s="33"/>
      <c r="EZA1" s="33"/>
      <c r="EZE1" s="33"/>
      <c r="EZI1" s="33"/>
      <c r="EZM1" s="33"/>
      <c r="EZQ1" s="33"/>
      <c r="EZU1" s="33"/>
      <c r="EZY1" s="33"/>
      <c r="FAC1" s="33"/>
      <c r="FAG1" s="33"/>
      <c r="FAK1" s="33"/>
      <c r="FAO1" s="33"/>
      <c r="FAS1" s="33"/>
      <c r="FAW1" s="33"/>
      <c r="FBA1" s="33"/>
      <c r="FBE1" s="33"/>
      <c r="FBI1" s="33"/>
      <c r="FBM1" s="33"/>
      <c r="FBQ1" s="33"/>
      <c r="FBU1" s="33"/>
      <c r="FBY1" s="33"/>
      <c r="FCC1" s="33"/>
      <c r="FCG1" s="33"/>
      <c r="FCK1" s="33"/>
      <c r="FCO1" s="33"/>
      <c r="FCS1" s="33"/>
      <c r="FCW1" s="33"/>
      <c r="FDA1" s="33"/>
      <c r="FDE1" s="33"/>
      <c r="FDI1" s="33"/>
      <c r="FDM1" s="33"/>
      <c r="FDQ1" s="33"/>
      <c r="FDU1" s="33"/>
      <c r="FDY1" s="33"/>
      <c r="FEC1" s="33"/>
      <c r="FEG1" s="33"/>
      <c r="FEK1" s="33"/>
      <c r="FEO1" s="33"/>
      <c r="FES1" s="33"/>
      <c r="FEW1" s="33"/>
      <c r="FFA1" s="33"/>
      <c r="FFE1" s="33"/>
      <c r="FFI1" s="33"/>
      <c r="FFM1" s="33"/>
      <c r="FFQ1" s="33"/>
      <c r="FFU1" s="33"/>
      <c r="FFY1" s="33"/>
      <c r="FGC1" s="33"/>
      <c r="FGG1" s="33"/>
      <c r="FGK1" s="33"/>
      <c r="FGO1" s="33"/>
      <c r="FGS1" s="33"/>
      <c r="FGW1" s="33"/>
      <c r="FHA1" s="33"/>
      <c r="FHE1" s="33"/>
      <c r="FHI1" s="33"/>
      <c r="FHM1" s="33"/>
      <c r="FHQ1" s="33"/>
      <c r="FHU1" s="33"/>
      <c r="FHY1" s="33"/>
      <c r="FIC1" s="33"/>
      <c r="FIG1" s="33"/>
      <c r="FIK1" s="33"/>
      <c r="FIO1" s="33"/>
      <c r="FIS1" s="33"/>
      <c r="FIW1" s="33"/>
      <c r="FJA1" s="33"/>
      <c r="FJE1" s="33"/>
      <c r="FJI1" s="33"/>
      <c r="FJM1" s="33"/>
      <c r="FJQ1" s="33"/>
      <c r="FJU1" s="33"/>
      <c r="FJY1" s="33"/>
      <c r="FKC1" s="33"/>
      <c r="FKG1" s="33"/>
      <c r="FKK1" s="33"/>
      <c r="FKO1" s="33"/>
      <c r="FKS1" s="33"/>
      <c r="FKW1" s="33"/>
      <c r="FLA1" s="33"/>
      <c r="FLE1" s="33"/>
      <c r="FLI1" s="33"/>
      <c r="FLM1" s="33"/>
      <c r="FLQ1" s="33"/>
      <c r="FLU1" s="33"/>
      <c r="FLY1" s="33"/>
      <c r="FMC1" s="33"/>
      <c r="FMG1" s="33"/>
      <c r="FMK1" s="33"/>
      <c r="FMO1" s="33"/>
      <c r="FMS1" s="33"/>
      <c r="FMW1" s="33"/>
      <c r="FNA1" s="33"/>
      <c r="FNE1" s="33"/>
      <c r="FNI1" s="33"/>
      <c r="FNM1" s="33"/>
      <c r="FNQ1" s="33"/>
      <c r="FNU1" s="33"/>
      <c r="FNY1" s="33"/>
      <c r="FOC1" s="33"/>
      <c r="FOG1" s="33"/>
      <c r="FOK1" s="33"/>
      <c r="FOO1" s="33"/>
      <c r="FOS1" s="33"/>
      <c r="FOW1" s="33"/>
      <c r="FPA1" s="33"/>
      <c r="FPE1" s="33"/>
      <c r="FPI1" s="33"/>
      <c r="FPM1" s="33"/>
      <c r="FPQ1" s="33"/>
      <c r="FPU1" s="33"/>
      <c r="FPY1" s="33"/>
      <c r="FQC1" s="33"/>
      <c r="FQG1" s="33"/>
      <c r="FQK1" s="33"/>
      <c r="FQO1" s="33"/>
      <c r="FQS1" s="33"/>
      <c r="FQW1" s="33"/>
      <c r="FRA1" s="33"/>
      <c r="FRE1" s="33"/>
      <c r="FRI1" s="33"/>
      <c r="FRM1" s="33"/>
      <c r="FRQ1" s="33"/>
      <c r="FRU1" s="33"/>
      <c r="FRY1" s="33"/>
      <c r="FSC1" s="33"/>
      <c r="FSG1" s="33"/>
      <c r="FSK1" s="33"/>
      <c r="FSO1" s="33"/>
      <c r="FSS1" s="33"/>
      <c r="FSW1" s="33"/>
      <c r="FTA1" s="33"/>
      <c r="FTE1" s="33"/>
      <c r="FTI1" s="33"/>
      <c r="FTM1" s="33"/>
      <c r="FTQ1" s="33"/>
      <c r="FTU1" s="33"/>
      <c r="FTY1" s="33"/>
      <c r="FUC1" s="33"/>
      <c r="FUG1" s="33"/>
      <c r="FUK1" s="33"/>
      <c r="FUO1" s="33"/>
      <c r="FUS1" s="33"/>
      <c r="FUW1" s="33"/>
      <c r="FVA1" s="33"/>
      <c r="FVE1" s="33"/>
      <c r="FVI1" s="33"/>
      <c r="FVM1" s="33"/>
      <c r="FVQ1" s="33"/>
      <c r="FVU1" s="33"/>
      <c r="FVY1" s="33"/>
      <c r="FWC1" s="33"/>
      <c r="FWG1" s="33"/>
      <c r="FWK1" s="33"/>
      <c r="FWO1" s="33"/>
      <c r="FWS1" s="33"/>
      <c r="FWW1" s="33"/>
      <c r="FXA1" s="33"/>
      <c r="FXE1" s="33"/>
      <c r="FXI1" s="33"/>
      <c r="FXM1" s="33"/>
      <c r="FXQ1" s="33"/>
      <c r="FXU1" s="33"/>
      <c r="FXY1" s="33"/>
      <c r="FYC1" s="33"/>
      <c r="FYG1" s="33"/>
      <c r="FYK1" s="33"/>
      <c r="FYO1" s="33"/>
      <c r="FYS1" s="33"/>
      <c r="FYW1" s="33"/>
      <c r="FZA1" s="33"/>
      <c r="FZE1" s="33"/>
      <c r="FZI1" s="33"/>
      <c r="FZM1" s="33"/>
      <c r="FZQ1" s="33"/>
      <c r="FZU1" s="33"/>
      <c r="FZY1" s="33"/>
      <c r="GAC1" s="33"/>
      <c r="GAG1" s="33"/>
      <c r="GAK1" s="33"/>
      <c r="GAO1" s="33"/>
      <c r="GAS1" s="33"/>
      <c r="GAW1" s="33"/>
      <c r="GBA1" s="33"/>
      <c r="GBE1" s="33"/>
      <c r="GBI1" s="33"/>
      <c r="GBM1" s="33"/>
      <c r="GBQ1" s="33"/>
      <c r="GBU1" s="33"/>
      <c r="GBY1" s="33"/>
      <c r="GCC1" s="33"/>
      <c r="GCG1" s="33"/>
      <c r="GCK1" s="33"/>
      <c r="GCO1" s="33"/>
      <c r="GCS1" s="33"/>
      <c r="GCW1" s="33"/>
      <c r="GDA1" s="33"/>
      <c r="GDE1" s="33"/>
      <c r="GDI1" s="33"/>
      <c r="GDM1" s="33"/>
      <c r="GDQ1" s="33"/>
      <c r="GDU1" s="33"/>
      <c r="GDY1" s="33"/>
      <c r="GEC1" s="33"/>
      <c r="GEG1" s="33"/>
      <c r="GEK1" s="33"/>
      <c r="GEO1" s="33"/>
      <c r="GES1" s="33"/>
      <c r="GEW1" s="33"/>
      <c r="GFA1" s="33"/>
      <c r="GFE1" s="33"/>
      <c r="GFI1" s="33"/>
      <c r="GFM1" s="33"/>
      <c r="GFQ1" s="33"/>
      <c r="GFU1" s="33"/>
      <c r="GFY1" s="33"/>
      <c r="GGC1" s="33"/>
      <c r="GGG1" s="33"/>
      <c r="GGK1" s="33"/>
      <c r="GGO1" s="33"/>
      <c r="GGS1" s="33"/>
      <c r="GGW1" s="33"/>
      <c r="GHA1" s="33"/>
      <c r="GHE1" s="33"/>
      <c r="GHI1" s="33"/>
      <c r="GHM1" s="33"/>
      <c r="GHQ1" s="33"/>
      <c r="GHU1" s="33"/>
      <c r="GHY1" s="33"/>
      <c r="GIC1" s="33"/>
      <c r="GIG1" s="33"/>
      <c r="GIK1" s="33"/>
      <c r="GIO1" s="33"/>
      <c r="GIS1" s="33"/>
      <c r="GIW1" s="33"/>
      <c r="GJA1" s="33"/>
      <c r="GJE1" s="33"/>
      <c r="GJI1" s="33"/>
      <c r="GJM1" s="33"/>
      <c r="GJQ1" s="33"/>
      <c r="GJU1" s="33"/>
      <c r="GJY1" s="33"/>
      <c r="GKC1" s="33"/>
      <c r="GKG1" s="33"/>
      <c r="GKK1" s="33"/>
      <c r="GKO1" s="33"/>
      <c r="GKS1" s="33"/>
      <c r="GKW1" s="33"/>
      <c r="GLA1" s="33"/>
      <c r="GLE1" s="33"/>
      <c r="GLI1" s="33"/>
      <c r="GLM1" s="33"/>
      <c r="GLQ1" s="33"/>
      <c r="GLU1" s="33"/>
      <c r="GLY1" s="33"/>
      <c r="GMC1" s="33"/>
      <c r="GMG1" s="33"/>
      <c r="GMK1" s="33"/>
      <c r="GMO1" s="33"/>
      <c r="GMS1" s="33"/>
      <c r="GMW1" s="33"/>
      <c r="GNA1" s="33"/>
      <c r="GNE1" s="33"/>
      <c r="GNI1" s="33"/>
      <c r="GNM1" s="33"/>
      <c r="GNQ1" s="33"/>
      <c r="GNU1" s="33"/>
      <c r="GNY1" s="33"/>
      <c r="GOC1" s="33"/>
      <c r="GOG1" s="33"/>
      <c r="GOK1" s="33"/>
      <c r="GOO1" s="33"/>
      <c r="GOS1" s="33"/>
      <c r="GOW1" s="33"/>
      <c r="GPA1" s="33"/>
      <c r="GPE1" s="33"/>
      <c r="GPI1" s="33"/>
      <c r="GPM1" s="33"/>
      <c r="GPQ1" s="33"/>
      <c r="GPU1" s="33"/>
      <c r="GPY1" s="33"/>
      <c r="GQC1" s="33"/>
      <c r="GQG1" s="33"/>
      <c r="GQK1" s="33"/>
      <c r="GQO1" s="33"/>
      <c r="GQS1" s="33"/>
      <c r="GQW1" s="33"/>
      <c r="GRA1" s="33"/>
      <c r="GRE1" s="33"/>
      <c r="GRI1" s="33"/>
      <c r="GRM1" s="33"/>
      <c r="GRQ1" s="33"/>
      <c r="GRU1" s="33"/>
      <c r="GRY1" s="33"/>
      <c r="GSC1" s="33"/>
      <c r="GSG1" s="33"/>
      <c r="GSK1" s="33"/>
      <c r="GSO1" s="33"/>
      <c r="GSS1" s="33"/>
      <c r="GSW1" s="33"/>
      <c r="GTA1" s="33"/>
      <c r="GTE1" s="33"/>
      <c r="GTI1" s="33"/>
      <c r="GTM1" s="33"/>
      <c r="GTQ1" s="33"/>
      <c r="GTU1" s="33"/>
      <c r="GTY1" s="33"/>
      <c r="GUC1" s="33"/>
      <c r="GUG1" s="33"/>
      <c r="GUK1" s="33"/>
      <c r="GUO1" s="33"/>
      <c r="GUS1" s="33"/>
      <c r="GUW1" s="33"/>
      <c r="GVA1" s="33"/>
      <c r="GVE1" s="33"/>
      <c r="GVI1" s="33"/>
      <c r="GVM1" s="33"/>
      <c r="GVQ1" s="33"/>
      <c r="GVU1" s="33"/>
      <c r="GVY1" s="33"/>
      <c r="GWC1" s="33"/>
      <c r="GWG1" s="33"/>
      <c r="GWK1" s="33"/>
      <c r="GWO1" s="33"/>
      <c r="GWS1" s="33"/>
      <c r="GWW1" s="33"/>
      <c r="GXA1" s="33"/>
      <c r="GXE1" s="33"/>
      <c r="GXI1" s="33"/>
      <c r="GXM1" s="33"/>
      <c r="GXQ1" s="33"/>
      <c r="GXU1" s="33"/>
      <c r="GXY1" s="33"/>
      <c r="GYC1" s="33"/>
      <c r="GYG1" s="33"/>
      <c r="GYK1" s="33"/>
      <c r="GYO1" s="33"/>
      <c r="GYS1" s="33"/>
      <c r="GYW1" s="33"/>
      <c r="GZA1" s="33"/>
      <c r="GZE1" s="33"/>
      <c r="GZI1" s="33"/>
      <c r="GZM1" s="33"/>
      <c r="GZQ1" s="33"/>
      <c r="GZU1" s="33"/>
      <c r="GZY1" s="33"/>
      <c r="HAC1" s="33"/>
      <c r="HAG1" s="33"/>
      <c r="HAK1" s="33"/>
      <c r="HAO1" s="33"/>
      <c r="HAS1" s="33"/>
      <c r="HAW1" s="33"/>
      <c r="HBA1" s="33"/>
      <c r="HBE1" s="33"/>
      <c r="HBI1" s="33"/>
      <c r="HBM1" s="33"/>
      <c r="HBQ1" s="33"/>
      <c r="HBU1" s="33"/>
      <c r="HBY1" s="33"/>
      <c r="HCC1" s="33"/>
      <c r="HCG1" s="33"/>
      <c r="HCK1" s="33"/>
      <c r="HCO1" s="33"/>
      <c r="HCS1" s="33"/>
      <c r="HCW1" s="33"/>
      <c r="HDA1" s="33"/>
      <c r="HDE1" s="33"/>
      <c r="HDI1" s="33"/>
      <c r="HDM1" s="33"/>
      <c r="HDQ1" s="33"/>
      <c r="HDU1" s="33"/>
      <c r="HDY1" s="33"/>
      <c r="HEC1" s="33"/>
      <c r="HEG1" s="33"/>
      <c r="HEK1" s="33"/>
      <c r="HEO1" s="33"/>
      <c r="HES1" s="33"/>
      <c r="HEW1" s="33"/>
      <c r="HFA1" s="33"/>
      <c r="HFE1" s="33"/>
      <c r="HFI1" s="33"/>
      <c r="HFM1" s="33"/>
      <c r="HFQ1" s="33"/>
      <c r="HFU1" s="33"/>
      <c r="HFY1" s="33"/>
      <c r="HGC1" s="33"/>
      <c r="HGG1" s="33"/>
      <c r="HGK1" s="33"/>
      <c r="HGO1" s="33"/>
      <c r="HGS1" s="33"/>
      <c r="HGW1" s="33"/>
      <c r="HHA1" s="33"/>
      <c r="HHE1" s="33"/>
      <c r="HHI1" s="33"/>
      <c r="HHM1" s="33"/>
      <c r="HHQ1" s="33"/>
      <c r="HHU1" s="33"/>
      <c r="HHY1" s="33"/>
      <c r="HIC1" s="33"/>
      <c r="HIG1" s="33"/>
      <c r="HIK1" s="33"/>
      <c r="HIO1" s="33"/>
      <c r="HIS1" s="33"/>
      <c r="HIW1" s="33"/>
      <c r="HJA1" s="33"/>
      <c r="HJE1" s="33"/>
      <c r="HJI1" s="33"/>
      <c r="HJM1" s="33"/>
      <c r="HJQ1" s="33"/>
      <c r="HJU1" s="33"/>
      <c r="HJY1" s="33"/>
      <c r="HKC1" s="33"/>
      <c r="HKG1" s="33"/>
      <c r="HKK1" s="33"/>
      <c r="HKO1" s="33"/>
      <c r="HKS1" s="33"/>
      <c r="HKW1" s="33"/>
      <c r="HLA1" s="33"/>
      <c r="HLE1" s="33"/>
      <c r="HLI1" s="33"/>
      <c r="HLM1" s="33"/>
      <c r="HLQ1" s="33"/>
      <c r="HLU1" s="33"/>
      <c r="HLY1" s="33"/>
      <c r="HMC1" s="33"/>
      <c r="HMG1" s="33"/>
      <c r="HMK1" s="33"/>
      <c r="HMO1" s="33"/>
      <c r="HMS1" s="33"/>
      <c r="HMW1" s="33"/>
      <c r="HNA1" s="33"/>
      <c r="HNE1" s="33"/>
      <c r="HNI1" s="33"/>
      <c r="HNM1" s="33"/>
      <c r="HNQ1" s="33"/>
      <c r="HNU1" s="33"/>
      <c r="HNY1" s="33"/>
      <c r="HOC1" s="33"/>
      <c r="HOG1" s="33"/>
      <c r="HOK1" s="33"/>
      <c r="HOO1" s="33"/>
      <c r="HOS1" s="33"/>
      <c r="HOW1" s="33"/>
      <c r="HPA1" s="33"/>
      <c r="HPE1" s="33"/>
      <c r="HPI1" s="33"/>
      <c r="HPM1" s="33"/>
      <c r="HPQ1" s="33"/>
      <c r="HPU1" s="33"/>
      <c r="HPY1" s="33"/>
      <c r="HQC1" s="33"/>
      <c r="HQG1" s="33"/>
      <c r="HQK1" s="33"/>
      <c r="HQO1" s="33"/>
      <c r="HQS1" s="33"/>
      <c r="HQW1" s="33"/>
      <c r="HRA1" s="33"/>
      <c r="HRE1" s="33"/>
      <c r="HRI1" s="33"/>
      <c r="HRM1" s="33"/>
      <c r="HRQ1" s="33"/>
      <c r="HRU1" s="33"/>
      <c r="HRY1" s="33"/>
      <c r="HSC1" s="33"/>
      <c r="HSG1" s="33"/>
      <c r="HSK1" s="33"/>
      <c r="HSO1" s="33"/>
      <c r="HSS1" s="33"/>
      <c r="HSW1" s="33"/>
      <c r="HTA1" s="33"/>
      <c r="HTE1" s="33"/>
      <c r="HTI1" s="33"/>
      <c r="HTM1" s="33"/>
      <c r="HTQ1" s="33"/>
      <c r="HTU1" s="33"/>
      <c r="HTY1" s="33"/>
      <c r="HUC1" s="33"/>
      <c r="HUG1" s="33"/>
      <c r="HUK1" s="33"/>
      <c r="HUO1" s="33"/>
      <c r="HUS1" s="33"/>
      <c r="HUW1" s="33"/>
      <c r="HVA1" s="33"/>
      <c r="HVE1" s="33"/>
      <c r="HVI1" s="33"/>
      <c r="HVM1" s="33"/>
      <c r="HVQ1" s="33"/>
      <c r="HVU1" s="33"/>
      <c r="HVY1" s="33"/>
      <c r="HWC1" s="33"/>
      <c r="HWG1" s="33"/>
      <c r="HWK1" s="33"/>
      <c r="HWO1" s="33"/>
      <c r="HWS1" s="33"/>
      <c r="HWW1" s="33"/>
      <c r="HXA1" s="33"/>
      <c r="HXE1" s="33"/>
      <c r="HXI1" s="33"/>
      <c r="HXM1" s="33"/>
      <c r="HXQ1" s="33"/>
      <c r="HXU1" s="33"/>
      <c r="HXY1" s="33"/>
      <c r="HYC1" s="33"/>
      <c r="HYG1" s="33"/>
      <c r="HYK1" s="33"/>
      <c r="HYO1" s="33"/>
      <c r="HYS1" s="33"/>
      <c r="HYW1" s="33"/>
      <c r="HZA1" s="33"/>
      <c r="HZE1" s="33"/>
      <c r="HZI1" s="33"/>
      <c r="HZM1" s="33"/>
      <c r="HZQ1" s="33"/>
      <c r="HZU1" s="33"/>
      <c r="HZY1" s="33"/>
      <c r="IAC1" s="33"/>
      <c r="IAG1" s="33"/>
      <c r="IAK1" s="33"/>
      <c r="IAO1" s="33"/>
      <c r="IAS1" s="33"/>
      <c r="IAW1" s="33"/>
      <c r="IBA1" s="33"/>
      <c r="IBE1" s="33"/>
      <c r="IBI1" s="33"/>
      <c r="IBM1" s="33"/>
      <c r="IBQ1" s="33"/>
      <c r="IBU1" s="33"/>
      <c r="IBY1" s="33"/>
      <c r="ICC1" s="33"/>
      <c r="ICG1" s="33"/>
      <c r="ICK1" s="33"/>
      <c r="ICO1" s="33"/>
      <c r="ICS1" s="33"/>
      <c r="ICW1" s="33"/>
      <c r="IDA1" s="33"/>
      <c r="IDE1" s="33"/>
      <c r="IDI1" s="33"/>
      <c r="IDM1" s="33"/>
      <c r="IDQ1" s="33"/>
      <c r="IDU1" s="33"/>
      <c r="IDY1" s="33"/>
      <c r="IEC1" s="33"/>
      <c r="IEG1" s="33"/>
      <c r="IEK1" s="33"/>
      <c r="IEO1" s="33"/>
      <c r="IES1" s="33"/>
      <c r="IEW1" s="33"/>
      <c r="IFA1" s="33"/>
      <c r="IFE1" s="33"/>
      <c r="IFI1" s="33"/>
      <c r="IFM1" s="33"/>
      <c r="IFQ1" s="33"/>
      <c r="IFU1" s="33"/>
      <c r="IFY1" s="33"/>
      <c r="IGC1" s="33"/>
      <c r="IGG1" s="33"/>
      <c r="IGK1" s="33"/>
      <c r="IGO1" s="33"/>
      <c r="IGS1" s="33"/>
      <c r="IGW1" s="33"/>
      <c r="IHA1" s="33"/>
      <c r="IHE1" s="33"/>
      <c r="IHI1" s="33"/>
      <c r="IHM1" s="33"/>
      <c r="IHQ1" s="33"/>
      <c r="IHU1" s="33"/>
      <c r="IHY1" s="33"/>
      <c r="IIC1" s="33"/>
      <c r="IIG1" s="33"/>
      <c r="IIK1" s="33"/>
      <c r="IIO1" s="33"/>
      <c r="IIS1" s="33"/>
      <c r="IIW1" s="33"/>
      <c r="IJA1" s="33"/>
      <c r="IJE1" s="33"/>
      <c r="IJI1" s="33"/>
      <c r="IJM1" s="33"/>
      <c r="IJQ1" s="33"/>
      <c r="IJU1" s="33"/>
      <c r="IJY1" s="33"/>
      <c r="IKC1" s="33"/>
      <c r="IKG1" s="33"/>
      <c r="IKK1" s="33"/>
      <c r="IKO1" s="33"/>
      <c r="IKS1" s="33"/>
      <c r="IKW1" s="33"/>
      <c r="ILA1" s="33"/>
      <c r="ILE1" s="33"/>
      <c r="ILI1" s="33"/>
      <c r="ILM1" s="33"/>
      <c r="ILQ1" s="33"/>
      <c r="ILU1" s="33"/>
      <c r="ILY1" s="33"/>
      <c r="IMC1" s="33"/>
      <c r="IMG1" s="33"/>
      <c r="IMK1" s="33"/>
      <c r="IMO1" s="33"/>
      <c r="IMS1" s="33"/>
      <c r="IMW1" s="33"/>
      <c r="INA1" s="33"/>
      <c r="INE1" s="33"/>
      <c r="INI1" s="33"/>
      <c r="INM1" s="33"/>
      <c r="INQ1" s="33"/>
      <c r="INU1" s="33"/>
      <c r="INY1" s="33"/>
      <c r="IOC1" s="33"/>
      <c r="IOG1" s="33"/>
      <c r="IOK1" s="33"/>
      <c r="IOO1" s="33"/>
      <c r="IOS1" s="33"/>
      <c r="IOW1" s="33"/>
      <c r="IPA1" s="33"/>
      <c r="IPE1" s="33"/>
      <c r="IPI1" s="33"/>
      <c r="IPM1" s="33"/>
      <c r="IPQ1" s="33"/>
      <c r="IPU1" s="33"/>
      <c r="IPY1" s="33"/>
      <c r="IQC1" s="33"/>
      <c r="IQG1" s="33"/>
      <c r="IQK1" s="33"/>
      <c r="IQO1" s="33"/>
      <c r="IQS1" s="33"/>
      <c r="IQW1" s="33"/>
      <c r="IRA1" s="33"/>
      <c r="IRE1" s="33"/>
      <c r="IRI1" s="33"/>
      <c r="IRM1" s="33"/>
      <c r="IRQ1" s="33"/>
      <c r="IRU1" s="33"/>
      <c r="IRY1" s="33"/>
      <c r="ISC1" s="33"/>
      <c r="ISG1" s="33"/>
      <c r="ISK1" s="33"/>
      <c r="ISO1" s="33"/>
      <c r="ISS1" s="33"/>
      <c r="ISW1" s="33"/>
      <c r="ITA1" s="33"/>
      <c r="ITE1" s="33"/>
      <c r="ITI1" s="33"/>
      <c r="ITM1" s="33"/>
      <c r="ITQ1" s="33"/>
      <c r="ITU1" s="33"/>
      <c r="ITY1" s="33"/>
      <c r="IUC1" s="33"/>
      <c r="IUG1" s="33"/>
      <c r="IUK1" s="33"/>
      <c r="IUO1" s="33"/>
      <c r="IUS1" s="33"/>
      <c r="IUW1" s="33"/>
      <c r="IVA1" s="33"/>
      <c r="IVE1" s="33"/>
      <c r="IVI1" s="33"/>
      <c r="IVM1" s="33"/>
      <c r="IVQ1" s="33"/>
      <c r="IVU1" s="33"/>
      <c r="IVY1" s="33"/>
      <c r="IWC1" s="33"/>
      <c r="IWG1" s="33"/>
      <c r="IWK1" s="33"/>
      <c r="IWO1" s="33"/>
      <c r="IWS1" s="33"/>
      <c r="IWW1" s="33"/>
      <c r="IXA1" s="33"/>
      <c r="IXE1" s="33"/>
      <c r="IXI1" s="33"/>
      <c r="IXM1" s="33"/>
      <c r="IXQ1" s="33"/>
      <c r="IXU1" s="33"/>
      <c r="IXY1" s="33"/>
      <c r="IYC1" s="33"/>
      <c r="IYG1" s="33"/>
      <c r="IYK1" s="33"/>
      <c r="IYO1" s="33"/>
      <c r="IYS1" s="33"/>
      <c r="IYW1" s="33"/>
      <c r="IZA1" s="33"/>
      <c r="IZE1" s="33"/>
      <c r="IZI1" s="33"/>
      <c r="IZM1" s="33"/>
      <c r="IZQ1" s="33"/>
      <c r="IZU1" s="33"/>
      <c r="IZY1" s="33"/>
      <c r="JAC1" s="33"/>
      <c r="JAG1" s="33"/>
      <c r="JAK1" s="33"/>
      <c r="JAO1" s="33"/>
      <c r="JAS1" s="33"/>
      <c r="JAW1" s="33"/>
      <c r="JBA1" s="33"/>
      <c r="JBE1" s="33"/>
      <c r="JBI1" s="33"/>
      <c r="JBM1" s="33"/>
      <c r="JBQ1" s="33"/>
      <c r="JBU1" s="33"/>
      <c r="JBY1" s="33"/>
      <c r="JCC1" s="33"/>
      <c r="JCG1" s="33"/>
      <c r="JCK1" s="33"/>
      <c r="JCO1" s="33"/>
      <c r="JCS1" s="33"/>
      <c r="JCW1" s="33"/>
      <c r="JDA1" s="33"/>
      <c r="JDE1" s="33"/>
      <c r="JDI1" s="33"/>
      <c r="JDM1" s="33"/>
      <c r="JDQ1" s="33"/>
      <c r="JDU1" s="33"/>
      <c r="JDY1" s="33"/>
      <c r="JEC1" s="33"/>
      <c r="JEG1" s="33"/>
      <c r="JEK1" s="33"/>
      <c r="JEO1" s="33"/>
      <c r="JES1" s="33"/>
      <c r="JEW1" s="33"/>
      <c r="JFA1" s="33"/>
      <c r="JFE1" s="33"/>
      <c r="JFI1" s="33"/>
      <c r="JFM1" s="33"/>
      <c r="JFQ1" s="33"/>
      <c r="JFU1" s="33"/>
      <c r="JFY1" s="33"/>
      <c r="JGC1" s="33"/>
      <c r="JGG1" s="33"/>
      <c r="JGK1" s="33"/>
      <c r="JGO1" s="33"/>
      <c r="JGS1" s="33"/>
      <c r="JGW1" s="33"/>
      <c r="JHA1" s="33"/>
      <c r="JHE1" s="33"/>
      <c r="JHI1" s="33"/>
      <c r="JHM1" s="33"/>
      <c r="JHQ1" s="33"/>
      <c r="JHU1" s="33"/>
      <c r="JHY1" s="33"/>
      <c r="JIC1" s="33"/>
      <c r="JIG1" s="33"/>
      <c r="JIK1" s="33"/>
      <c r="JIO1" s="33"/>
      <c r="JIS1" s="33"/>
      <c r="JIW1" s="33"/>
      <c r="JJA1" s="33"/>
      <c r="JJE1" s="33"/>
      <c r="JJI1" s="33"/>
      <c r="JJM1" s="33"/>
      <c r="JJQ1" s="33"/>
      <c r="JJU1" s="33"/>
      <c r="JJY1" s="33"/>
      <c r="JKC1" s="33"/>
      <c r="JKG1" s="33"/>
      <c r="JKK1" s="33"/>
      <c r="JKO1" s="33"/>
      <c r="JKS1" s="33"/>
      <c r="JKW1" s="33"/>
      <c r="JLA1" s="33"/>
      <c r="JLE1" s="33"/>
      <c r="JLI1" s="33"/>
      <c r="JLM1" s="33"/>
      <c r="JLQ1" s="33"/>
      <c r="JLU1" s="33"/>
      <c r="JLY1" s="33"/>
      <c r="JMC1" s="33"/>
      <c r="JMG1" s="33"/>
      <c r="JMK1" s="33"/>
      <c r="JMO1" s="33"/>
      <c r="JMS1" s="33"/>
      <c r="JMW1" s="33"/>
      <c r="JNA1" s="33"/>
      <c r="JNE1" s="33"/>
      <c r="JNI1" s="33"/>
      <c r="JNM1" s="33"/>
      <c r="JNQ1" s="33"/>
      <c r="JNU1" s="33"/>
      <c r="JNY1" s="33"/>
      <c r="JOC1" s="33"/>
      <c r="JOG1" s="33"/>
      <c r="JOK1" s="33"/>
      <c r="JOO1" s="33"/>
      <c r="JOS1" s="33"/>
      <c r="JOW1" s="33"/>
      <c r="JPA1" s="33"/>
      <c r="JPE1" s="33"/>
      <c r="JPI1" s="33"/>
      <c r="JPM1" s="33"/>
      <c r="JPQ1" s="33"/>
      <c r="JPU1" s="33"/>
      <c r="JPY1" s="33"/>
      <c r="JQC1" s="33"/>
      <c r="JQG1" s="33"/>
      <c r="JQK1" s="33"/>
      <c r="JQO1" s="33"/>
      <c r="JQS1" s="33"/>
      <c r="JQW1" s="33"/>
      <c r="JRA1" s="33"/>
      <c r="JRE1" s="33"/>
      <c r="JRI1" s="33"/>
      <c r="JRM1" s="33"/>
      <c r="JRQ1" s="33"/>
      <c r="JRU1" s="33"/>
      <c r="JRY1" s="33"/>
      <c r="JSC1" s="33"/>
      <c r="JSG1" s="33"/>
      <c r="JSK1" s="33"/>
      <c r="JSO1" s="33"/>
      <c r="JSS1" s="33"/>
      <c r="JSW1" s="33"/>
      <c r="JTA1" s="33"/>
      <c r="JTE1" s="33"/>
      <c r="JTI1" s="33"/>
      <c r="JTM1" s="33"/>
      <c r="JTQ1" s="33"/>
      <c r="JTU1" s="33"/>
      <c r="JTY1" s="33"/>
      <c r="JUC1" s="33"/>
      <c r="JUG1" s="33"/>
      <c r="JUK1" s="33"/>
      <c r="JUO1" s="33"/>
      <c r="JUS1" s="33"/>
      <c r="JUW1" s="33"/>
      <c r="JVA1" s="33"/>
      <c r="JVE1" s="33"/>
      <c r="JVI1" s="33"/>
      <c r="JVM1" s="33"/>
      <c r="JVQ1" s="33"/>
      <c r="JVU1" s="33"/>
      <c r="JVY1" s="33"/>
      <c r="JWC1" s="33"/>
      <c r="JWG1" s="33"/>
      <c r="JWK1" s="33"/>
      <c r="JWO1" s="33"/>
      <c r="JWS1" s="33"/>
      <c r="JWW1" s="33"/>
      <c r="JXA1" s="33"/>
      <c r="JXE1" s="33"/>
      <c r="JXI1" s="33"/>
      <c r="JXM1" s="33"/>
      <c r="JXQ1" s="33"/>
      <c r="JXU1" s="33"/>
      <c r="JXY1" s="33"/>
      <c r="JYC1" s="33"/>
      <c r="JYG1" s="33"/>
      <c r="JYK1" s="33"/>
      <c r="JYO1" s="33"/>
      <c r="JYS1" s="33"/>
      <c r="JYW1" s="33"/>
      <c r="JZA1" s="33"/>
      <c r="JZE1" s="33"/>
      <c r="JZI1" s="33"/>
      <c r="JZM1" s="33"/>
      <c r="JZQ1" s="33"/>
      <c r="JZU1" s="33"/>
      <c r="JZY1" s="33"/>
      <c r="KAC1" s="33"/>
      <c r="KAG1" s="33"/>
      <c r="KAK1" s="33"/>
      <c r="KAO1" s="33"/>
      <c r="KAS1" s="33"/>
      <c r="KAW1" s="33"/>
      <c r="KBA1" s="33"/>
      <c r="KBE1" s="33"/>
      <c r="KBI1" s="33"/>
      <c r="KBM1" s="33"/>
      <c r="KBQ1" s="33"/>
      <c r="KBU1" s="33"/>
      <c r="KBY1" s="33"/>
      <c r="KCC1" s="33"/>
      <c r="KCG1" s="33"/>
      <c r="KCK1" s="33"/>
      <c r="KCO1" s="33"/>
      <c r="KCS1" s="33"/>
      <c r="KCW1" s="33"/>
      <c r="KDA1" s="33"/>
      <c r="KDE1" s="33"/>
      <c r="KDI1" s="33"/>
      <c r="KDM1" s="33"/>
      <c r="KDQ1" s="33"/>
      <c r="KDU1" s="33"/>
      <c r="KDY1" s="33"/>
      <c r="KEC1" s="33"/>
      <c r="KEG1" s="33"/>
      <c r="KEK1" s="33"/>
      <c r="KEO1" s="33"/>
      <c r="KES1" s="33"/>
      <c r="KEW1" s="33"/>
      <c r="KFA1" s="33"/>
      <c r="KFE1" s="33"/>
      <c r="KFI1" s="33"/>
      <c r="KFM1" s="33"/>
      <c r="KFQ1" s="33"/>
      <c r="KFU1" s="33"/>
      <c r="KFY1" s="33"/>
      <c r="KGC1" s="33"/>
      <c r="KGG1" s="33"/>
      <c r="KGK1" s="33"/>
      <c r="KGO1" s="33"/>
      <c r="KGS1" s="33"/>
      <c r="KGW1" s="33"/>
      <c r="KHA1" s="33"/>
      <c r="KHE1" s="33"/>
      <c r="KHI1" s="33"/>
      <c r="KHM1" s="33"/>
      <c r="KHQ1" s="33"/>
      <c r="KHU1" s="33"/>
      <c r="KHY1" s="33"/>
      <c r="KIC1" s="33"/>
      <c r="KIG1" s="33"/>
      <c r="KIK1" s="33"/>
      <c r="KIO1" s="33"/>
      <c r="KIS1" s="33"/>
      <c r="KIW1" s="33"/>
      <c r="KJA1" s="33"/>
      <c r="KJE1" s="33"/>
      <c r="KJI1" s="33"/>
      <c r="KJM1" s="33"/>
      <c r="KJQ1" s="33"/>
      <c r="KJU1" s="33"/>
      <c r="KJY1" s="33"/>
      <c r="KKC1" s="33"/>
      <c r="KKG1" s="33"/>
      <c r="KKK1" s="33"/>
      <c r="KKO1" s="33"/>
      <c r="KKS1" s="33"/>
      <c r="KKW1" s="33"/>
      <c r="KLA1" s="33"/>
      <c r="KLE1" s="33"/>
      <c r="KLI1" s="33"/>
      <c r="KLM1" s="33"/>
      <c r="KLQ1" s="33"/>
      <c r="KLU1" s="33"/>
      <c r="KLY1" s="33"/>
      <c r="KMC1" s="33"/>
      <c r="KMG1" s="33"/>
      <c r="KMK1" s="33"/>
      <c r="KMO1" s="33"/>
      <c r="KMS1" s="33"/>
      <c r="KMW1" s="33"/>
      <c r="KNA1" s="33"/>
      <c r="KNE1" s="33"/>
      <c r="KNI1" s="33"/>
      <c r="KNM1" s="33"/>
      <c r="KNQ1" s="33"/>
      <c r="KNU1" s="33"/>
      <c r="KNY1" s="33"/>
      <c r="KOC1" s="33"/>
      <c r="KOG1" s="33"/>
      <c r="KOK1" s="33"/>
      <c r="KOO1" s="33"/>
      <c r="KOS1" s="33"/>
      <c r="KOW1" s="33"/>
      <c r="KPA1" s="33"/>
      <c r="KPE1" s="33"/>
      <c r="KPI1" s="33"/>
      <c r="KPM1" s="33"/>
      <c r="KPQ1" s="33"/>
      <c r="KPU1" s="33"/>
      <c r="KPY1" s="33"/>
      <c r="KQC1" s="33"/>
      <c r="KQG1" s="33"/>
      <c r="KQK1" s="33"/>
      <c r="KQO1" s="33"/>
      <c r="KQS1" s="33"/>
      <c r="KQW1" s="33"/>
      <c r="KRA1" s="33"/>
      <c r="KRE1" s="33"/>
      <c r="KRI1" s="33"/>
      <c r="KRM1" s="33"/>
      <c r="KRQ1" s="33"/>
      <c r="KRU1" s="33"/>
      <c r="KRY1" s="33"/>
      <c r="KSC1" s="33"/>
      <c r="KSG1" s="33"/>
      <c r="KSK1" s="33"/>
      <c r="KSO1" s="33"/>
      <c r="KSS1" s="33"/>
      <c r="KSW1" s="33"/>
      <c r="KTA1" s="33"/>
      <c r="KTE1" s="33"/>
      <c r="KTI1" s="33"/>
      <c r="KTM1" s="33"/>
      <c r="KTQ1" s="33"/>
      <c r="KTU1" s="33"/>
      <c r="KTY1" s="33"/>
      <c r="KUC1" s="33"/>
      <c r="KUG1" s="33"/>
      <c r="KUK1" s="33"/>
      <c r="KUO1" s="33"/>
      <c r="KUS1" s="33"/>
      <c r="KUW1" s="33"/>
      <c r="KVA1" s="33"/>
      <c r="KVE1" s="33"/>
      <c r="KVI1" s="33"/>
      <c r="KVM1" s="33"/>
      <c r="KVQ1" s="33"/>
      <c r="KVU1" s="33"/>
      <c r="KVY1" s="33"/>
      <c r="KWC1" s="33"/>
      <c r="KWG1" s="33"/>
      <c r="KWK1" s="33"/>
      <c r="KWO1" s="33"/>
      <c r="KWS1" s="33"/>
      <c r="KWW1" s="33"/>
      <c r="KXA1" s="33"/>
      <c r="KXE1" s="33"/>
      <c r="KXI1" s="33"/>
      <c r="KXM1" s="33"/>
      <c r="KXQ1" s="33"/>
      <c r="KXU1" s="33"/>
      <c r="KXY1" s="33"/>
      <c r="KYC1" s="33"/>
      <c r="KYG1" s="33"/>
      <c r="KYK1" s="33"/>
      <c r="KYO1" s="33"/>
      <c r="KYS1" s="33"/>
      <c r="KYW1" s="33"/>
      <c r="KZA1" s="33"/>
      <c r="KZE1" s="33"/>
      <c r="KZI1" s="33"/>
      <c r="KZM1" s="33"/>
      <c r="KZQ1" s="33"/>
      <c r="KZU1" s="33"/>
      <c r="KZY1" s="33"/>
      <c r="LAC1" s="33"/>
      <c r="LAG1" s="33"/>
      <c r="LAK1" s="33"/>
      <c r="LAO1" s="33"/>
      <c r="LAS1" s="33"/>
      <c r="LAW1" s="33"/>
      <c r="LBA1" s="33"/>
      <c r="LBE1" s="33"/>
      <c r="LBI1" s="33"/>
      <c r="LBM1" s="33"/>
      <c r="LBQ1" s="33"/>
      <c r="LBU1" s="33"/>
      <c r="LBY1" s="33"/>
      <c r="LCC1" s="33"/>
      <c r="LCG1" s="33"/>
      <c r="LCK1" s="33"/>
      <c r="LCO1" s="33"/>
      <c r="LCS1" s="33"/>
      <c r="LCW1" s="33"/>
      <c r="LDA1" s="33"/>
      <c r="LDE1" s="33"/>
      <c r="LDI1" s="33"/>
      <c r="LDM1" s="33"/>
      <c r="LDQ1" s="33"/>
      <c r="LDU1" s="33"/>
      <c r="LDY1" s="33"/>
      <c r="LEC1" s="33"/>
      <c r="LEG1" s="33"/>
      <c r="LEK1" s="33"/>
      <c r="LEO1" s="33"/>
      <c r="LES1" s="33"/>
      <c r="LEW1" s="33"/>
      <c r="LFA1" s="33"/>
      <c r="LFE1" s="33"/>
      <c r="LFI1" s="33"/>
      <c r="LFM1" s="33"/>
      <c r="LFQ1" s="33"/>
      <c r="LFU1" s="33"/>
      <c r="LFY1" s="33"/>
      <c r="LGC1" s="33"/>
      <c r="LGG1" s="33"/>
      <c r="LGK1" s="33"/>
      <c r="LGO1" s="33"/>
      <c r="LGS1" s="33"/>
      <c r="LGW1" s="33"/>
      <c r="LHA1" s="33"/>
      <c r="LHE1" s="33"/>
      <c r="LHI1" s="33"/>
      <c r="LHM1" s="33"/>
      <c r="LHQ1" s="33"/>
      <c r="LHU1" s="33"/>
      <c r="LHY1" s="33"/>
      <c r="LIC1" s="33"/>
      <c r="LIG1" s="33"/>
      <c r="LIK1" s="33"/>
      <c r="LIO1" s="33"/>
      <c r="LIS1" s="33"/>
      <c r="LIW1" s="33"/>
      <c r="LJA1" s="33"/>
      <c r="LJE1" s="33"/>
      <c r="LJI1" s="33"/>
      <c r="LJM1" s="33"/>
      <c r="LJQ1" s="33"/>
      <c r="LJU1" s="33"/>
      <c r="LJY1" s="33"/>
      <c r="LKC1" s="33"/>
      <c r="LKG1" s="33"/>
      <c r="LKK1" s="33"/>
      <c r="LKO1" s="33"/>
      <c r="LKS1" s="33"/>
      <c r="LKW1" s="33"/>
      <c r="LLA1" s="33"/>
      <c r="LLE1" s="33"/>
      <c r="LLI1" s="33"/>
      <c r="LLM1" s="33"/>
      <c r="LLQ1" s="33"/>
      <c r="LLU1" s="33"/>
      <c r="LLY1" s="33"/>
      <c r="LMC1" s="33"/>
      <c r="LMG1" s="33"/>
      <c r="LMK1" s="33"/>
      <c r="LMO1" s="33"/>
      <c r="LMS1" s="33"/>
      <c r="LMW1" s="33"/>
      <c r="LNA1" s="33"/>
      <c r="LNE1" s="33"/>
      <c r="LNI1" s="33"/>
      <c r="LNM1" s="33"/>
      <c r="LNQ1" s="33"/>
      <c r="LNU1" s="33"/>
      <c r="LNY1" s="33"/>
      <c r="LOC1" s="33"/>
      <c r="LOG1" s="33"/>
      <c r="LOK1" s="33"/>
      <c r="LOO1" s="33"/>
      <c r="LOS1" s="33"/>
      <c r="LOW1" s="33"/>
      <c r="LPA1" s="33"/>
      <c r="LPE1" s="33"/>
      <c r="LPI1" s="33"/>
      <c r="LPM1" s="33"/>
      <c r="LPQ1" s="33"/>
      <c r="LPU1" s="33"/>
      <c r="LPY1" s="33"/>
      <c r="LQC1" s="33"/>
      <c r="LQG1" s="33"/>
      <c r="LQK1" s="33"/>
      <c r="LQO1" s="33"/>
      <c r="LQS1" s="33"/>
      <c r="LQW1" s="33"/>
      <c r="LRA1" s="33"/>
      <c r="LRE1" s="33"/>
      <c r="LRI1" s="33"/>
      <c r="LRM1" s="33"/>
      <c r="LRQ1" s="33"/>
      <c r="LRU1" s="33"/>
      <c r="LRY1" s="33"/>
      <c r="LSC1" s="33"/>
      <c r="LSG1" s="33"/>
      <c r="LSK1" s="33"/>
      <c r="LSO1" s="33"/>
      <c r="LSS1" s="33"/>
      <c r="LSW1" s="33"/>
      <c r="LTA1" s="33"/>
      <c r="LTE1" s="33"/>
      <c r="LTI1" s="33"/>
      <c r="LTM1" s="33"/>
      <c r="LTQ1" s="33"/>
      <c r="LTU1" s="33"/>
      <c r="LTY1" s="33"/>
      <c r="LUC1" s="33"/>
      <c r="LUG1" s="33"/>
      <c r="LUK1" s="33"/>
      <c r="LUO1" s="33"/>
      <c r="LUS1" s="33"/>
      <c r="LUW1" s="33"/>
      <c r="LVA1" s="33"/>
      <c r="LVE1" s="33"/>
      <c r="LVI1" s="33"/>
      <c r="LVM1" s="33"/>
      <c r="LVQ1" s="33"/>
      <c r="LVU1" s="33"/>
      <c r="LVY1" s="33"/>
      <c r="LWC1" s="33"/>
      <c r="LWG1" s="33"/>
      <c r="LWK1" s="33"/>
      <c r="LWO1" s="33"/>
      <c r="LWS1" s="33"/>
      <c r="LWW1" s="33"/>
      <c r="LXA1" s="33"/>
      <c r="LXE1" s="33"/>
      <c r="LXI1" s="33"/>
      <c r="LXM1" s="33"/>
      <c r="LXQ1" s="33"/>
      <c r="LXU1" s="33"/>
      <c r="LXY1" s="33"/>
      <c r="LYC1" s="33"/>
      <c r="LYG1" s="33"/>
      <c r="LYK1" s="33"/>
      <c r="LYO1" s="33"/>
      <c r="LYS1" s="33"/>
      <c r="LYW1" s="33"/>
      <c r="LZA1" s="33"/>
      <c r="LZE1" s="33"/>
      <c r="LZI1" s="33"/>
      <c r="LZM1" s="33"/>
      <c r="LZQ1" s="33"/>
      <c r="LZU1" s="33"/>
      <c r="LZY1" s="33"/>
      <c r="MAC1" s="33"/>
      <c r="MAG1" s="33"/>
      <c r="MAK1" s="33"/>
      <c r="MAO1" s="33"/>
      <c r="MAS1" s="33"/>
      <c r="MAW1" s="33"/>
      <c r="MBA1" s="33"/>
      <c r="MBE1" s="33"/>
      <c r="MBI1" s="33"/>
      <c r="MBM1" s="33"/>
      <c r="MBQ1" s="33"/>
      <c r="MBU1" s="33"/>
      <c r="MBY1" s="33"/>
      <c r="MCC1" s="33"/>
      <c r="MCG1" s="33"/>
      <c r="MCK1" s="33"/>
      <c r="MCO1" s="33"/>
      <c r="MCS1" s="33"/>
      <c r="MCW1" s="33"/>
      <c r="MDA1" s="33"/>
      <c r="MDE1" s="33"/>
      <c r="MDI1" s="33"/>
      <c r="MDM1" s="33"/>
      <c r="MDQ1" s="33"/>
      <c r="MDU1" s="33"/>
      <c r="MDY1" s="33"/>
      <c r="MEC1" s="33"/>
      <c r="MEG1" s="33"/>
      <c r="MEK1" s="33"/>
      <c r="MEO1" s="33"/>
      <c r="MES1" s="33"/>
      <c r="MEW1" s="33"/>
      <c r="MFA1" s="33"/>
      <c r="MFE1" s="33"/>
      <c r="MFI1" s="33"/>
      <c r="MFM1" s="33"/>
      <c r="MFQ1" s="33"/>
      <c r="MFU1" s="33"/>
      <c r="MFY1" s="33"/>
      <c r="MGC1" s="33"/>
      <c r="MGG1" s="33"/>
      <c r="MGK1" s="33"/>
      <c r="MGO1" s="33"/>
      <c r="MGS1" s="33"/>
      <c r="MGW1" s="33"/>
      <c r="MHA1" s="33"/>
      <c r="MHE1" s="33"/>
      <c r="MHI1" s="33"/>
      <c r="MHM1" s="33"/>
      <c r="MHQ1" s="33"/>
      <c r="MHU1" s="33"/>
      <c r="MHY1" s="33"/>
      <c r="MIC1" s="33"/>
      <c r="MIG1" s="33"/>
      <c r="MIK1" s="33"/>
      <c r="MIO1" s="33"/>
      <c r="MIS1" s="33"/>
      <c r="MIW1" s="33"/>
      <c r="MJA1" s="33"/>
      <c r="MJE1" s="33"/>
      <c r="MJI1" s="33"/>
      <c r="MJM1" s="33"/>
      <c r="MJQ1" s="33"/>
      <c r="MJU1" s="33"/>
      <c r="MJY1" s="33"/>
      <c r="MKC1" s="33"/>
      <c r="MKG1" s="33"/>
      <c r="MKK1" s="33"/>
      <c r="MKO1" s="33"/>
      <c r="MKS1" s="33"/>
      <c r="MKW1" s="33"/>
      <c r="MLA1" s="33"/>
      <c r="MLE1" s="33"/>
      <c r="MLI1" s="33"/>
      <c r="MLM1" s="33"/>
      <c r="MLQ1" s="33"/>
      <c r="MLU1" s="33"/>
      <c r="MLY1" s="33"/>
      <c r="MMC1" s="33"/>
      <c r="MMG1" s="33"/>
      <c r="MMK1" s="33"/>
      <c r="MMO1" s="33"/>
      <c r="MMS1" s="33"/>
      <c r="MMW1" s="33"/>
      <c r="MNA1" s="33"/>
      <c r="MNE1" s="33"/>
      <c r="MNI1" s="33"/>
      <c r="MNM1" s="33"/>
      <c r="MNQ1" s="33"/>
      <c r="MNU1" s="33"/>
      <c r="MNY1" s="33"/>
      <c r="MOC1" s="33"/>
      <c r="MOG1" s="33"/>
      <c r="MOK1" s="33"/>
      <c r="MOO1" s="33"/>
      <c r="MOS1" s="33"/>
      <c r="MOW1" s="33"/>
      <c r="MPA1" s="33"/>
      <c r="MPE1" s="33"/>
      <c r="MPI1" s="33"/>
      <c r="MPM1" s="33"/>
      <c r="MPQ1" s="33"/>
      <c r="MPU1" s="33"/>
      <c r="MPY1" s="33"/>
      <c r="MQC1" s="33"/>
      <c r="MQG1" s="33"/>
      <c r="MQK1" s="33"/>
      <c r="MQO1" s="33"/>
      <c r="MQS1" s="33"/>
      <c r="MQW1" s="33"/>
      <c r="MRA1" s="33"/>
      <c r="MRE1" s="33"/>
      <c r="MRI1" s="33"/>
      <c r="MRM1" s="33"/>
      <c r="MRQ1" s="33"/>
      <c r="MRU1" s="33"/>
      <c r="MRY1" s="33"/>
      <c r="MSC1" s="33"/>
      <c r="MSG1" s="33"/>
      <c r="MSK1" s="33"/>
      <c r="MSO1" s="33"/>
      <c r="MSS1" s="33"/>
      <c r="MSW1" s="33"/>
      <c r="MTA1" s="33"/>
      <c r="MTE1" s="33"/>
      <c r="MTI1" s="33"/>
      <c r="MTM1" s="33"/>
      <c r="MTQ1" s="33"/>
      <c r="MTU1" s="33"/>
      <c r="MTY1" s="33"/>
      <c r="MUC1" s="33"/>
      <c r="MUG1" s="33"/>
      <c r="MUK1" s="33"/>
      <c r="MUO1" s="33"/>
      <c r="MUS1" s="33"/>
      <c r="MUW1" s="33"/>
      <c r="MVA1" s="33"/>
      <c r="MVE1" s="33"/>
      <c r="MVI1" s="33"/>
      <c r="MVM1" s="33"/>
      <c r="MVQ1" s="33"/>
      <c r="MVU1" s="33"/>
      <c r="MVY1" s="33"/>
      <c r="MWC1" s="33"/>
      <c r="MWG1" s="33"/>
      <c r="MWK1" s="33"/>
      <c r="MWO1" s="33"/>
      <c r="MWS1" s="33"/>
      <c r="MWW1" s="33"/>
      <c r="MXA1" s="33"/>
      <c r="MXE1" s="33"/>
      <c r="MXI1" s="33"/>
      <c r="MXM1" s="33"/>
      <c r="MXQ1" s="33"/>
      <c r="MXU1" s="33"/>
      <c r="MXY1" s="33"/>
      <c r="MYC1" s="33"/>
      <c r="MYG1" s="33"/>
      <c r="MYK1" s="33"/>
      <c r="MYO1" s="33"/>
      <c r="MYS1" s="33"/>
      <c r="MYW1" s="33"/>
      <c r="MZA1" s="33"/>
      <c r="MZE1" s="33"/>
      <c r="MZI1" s="33"/>
      <c r="MZM1" s="33"/>
      <c r="MZQ1" s="33"/>
      <c r="MZU1" s="33"/>
      <c r="MZY1" s="33"/>
      <c r="NAC1" s="33"/>
      <c r="NAG1" s="33"/>
      <c r="NAK1" s="33"/>
      <c r="NAO1" s="33"/>
      <c r="NAS1" s="33"/>
      <c r="NAW1" s="33"/>
      <c r="NBA1" s="33"/>
      <c r="NBE1" s="33"/>
      <c r="NBI1" s="33"/>
      <c r="NBM1" s="33"/>
      <c r="NBQ1" s="33"/>
      <c r="NBU1" s="33"/>
      <c r="NBY1" s="33"/>
      <c r="NCC1" s="33"/>
      <c r="NCG1" s="33"/>
      <c r="NCK1" s="33"/>
      <c r="NCO1" s="33"/>
      <c r="NCS1" s="33"/>
      <c r="NCW1" s="33"/>
      <c r="NDA1" s="33"/>
      <c r="NDE1" s="33"/>
      <c r="NDI1" s="33"/>
      <c r="NDM1" s="33"/>
      <c r="NDQ1" s="33"/>
      <c r="NDU1" s="33"/>
      <c r="NDY1" s="33"/>
      <c r="NEC1" s="33"/>
      <c r="NEG1" s="33"/>
      <c r="NEK1" s="33"/>
      <c r="NEO1" s="33"/>
      <c r="NES1" s="33"/>
      <c r="NEW1" s="33"/>
      <c r="NFA1" s="33"/>
      <c r="NFE1" s="33"/>
      <c r="NFI1" s="33"/>
      <c r="NFM1" s="33"/>
      <c r="NFQ1" s="33"/>
      <c r="NFU1" s="33"/>
      <c r="NFY1" s="33"/>
      <c r="NGC1" s="33"/>
      <c r="NGG1" s="33"/>
      <c r="NGK1" s="33"/>
      <c r="NGO1" s="33"/>
      <c r="NGS1" s="33"/>
      <c r="NGW1" s="33"/>
      <c r="NHA1" s="33"/>
      <c r="NHE1" s="33"/>
      <c r="NHI1" s="33"/>
      <c r="NHM1" s="33"/>
      <c r="NHQ1" s="33"/>
      <c r="NHU1" s="33"/>
      <c r="NHY1" s="33"/>
      <c r="NIC1" s="33"/>
      <c r="NIG1" s="33"/>
      <c r="NIK1" s="33"/>
      <c r="NIO1" s="33"/>
      <c r="NIS1" s="33"/>
      <c r="NIW1" s="33"/>
      <c r="NJA1" s="33"/>
      <c r="NJE1" s="33"/>
      <c r="NJI1" s="33"/>
      <c r="NJM1" s="33"/>
      <c r="NJQ1" s="33"/>
      <c r="NJU1" s="33"/>
      <c r="NJY1" s="33"/>
      <c r="NKC1" s="33"/>
      <c r="NKG1" s="33"/>
      <c r="NKK1" s="33"/>
      <c r="NKO1" s="33"/>
      <c r="NKS1" s="33"/>
      <c r="NKW1" s="33"/>
      <c r="NLA1" s="33"/>
      <c r="NLE1" s="33"/>
      <c r="NLI1" s="33"/>
      <c r="NLM1" s="33"/>
      <c r="NLQ1" s="33"/>
      <c r="NLU1" s="33"/>
      <c r="NLY1" s="33"/>
      <c r="NMC1" s="33"/>
      <c r="NMG1" s="33"/>
      <c r="NMK1" s="33"/>
      <c r="NMO1" s="33"/>
      <c r="NMS1" s="33"/>
      <c r="NMW1" s="33"/>
      <c r="NNA1" s="33"/>
      <c r="NNE1" s="33"/>
      <c r="NNI1" s="33"/>
      <c r="NNM1" s="33"/>
      <c r="NNQ1" s="33"/>
      <c r="NNU1" s="33"/>
      <c r="NNY1" s="33"/>
      <c r="NOC1" s="33"/>
      <c r="NOG1" s="33"/>
      <c r="NOK1" s="33"/>
      <c r="NOO1" s="33"/>
      <c r="NOS1" s="33"/>
      <c r="NOW1" s="33"/>
      <c r="NPA1" s="33"/>
      <c r="NPE1" s="33"/>
      <c r="NPI1" s="33"/>
      <c r="NPM1" s="33"/>
      <c r="NPQ1" s="33"/>
      <c r="NPU1" s="33"/>
      <c r="NPY1" s="33"/>
      <c r="NQC1" s="33"/>
      <c r="NQG1" s="33"/>
      <c r="NQK1" s="33"/>
      <c r="NQO1" s="33"/>
      <c r="NQS1" s="33"/>
      <c r="NQW1" s="33"/>
      <c r="NRA1" s="33"/>
      <c r="NRE1" s="33"/>
      <c r="NRI1" s="33"/>
      <c r="NRM1" s="33"/>
      <c r="NRQ1" s="33"/>
      <c r="NRU1" s="33"/>
      <c r="NRY1" s="33"/>
      <c r="NSC1" s="33"/>
      <c r="NSG1" s="33"/>
      <c r="NSK1" s="33"/>
      <c r="NSO1" s="33"/>
      <c r="NSS1" s="33"/>
      <c r="NSW1" s="33"/>
      <c r="NTA1" s="33"/>
      <c r="NTE1" s="33"/>
      <c r="NTI1" s="33"/>
      <c r="NTM1" s="33"/>
      <c r="NTQ1" s="33"/>
      <c r="NTU1" s="33"/>
      <c r="NTY1" s="33"/>
      <c r="NUC1" s="33"/>
      <c r="NUG1" s="33"/>
      <c r="NUK1" s="33"/>
      <c r="NUO1" s="33"/>
      <c r="NUS1" s="33"/>
      <c r="NUW1" s="33"/>
      <c r="NVA1" s="33"/>
      <c r="NVE1" s="33"/>
      <c r="NVI1" s="33"/>
      <c r="NVM1" s="33"/>
      <c r="NVQ1" s="33"/>
      <c r="NVU1" s="33"/>
      <c r="NVY1" s="33"/>
      <c r="NWC1" s="33"/>
      <c r="NWG1" s="33"/>
      <c r="NWK1" s="33"/>
      <c r="NWO1" s="33"/>
      <c r="NWS1" s="33"/>
      <c r="NWW1" s="33"/>
      <c r="NXA1" s="33"/>
      <c r="NXE1" s="33"/>
      <c r="NXI1" s="33"/>
      <c r="NXM1" s="33"/>
      <c r="NXQ1" s="33"/>
      <c r="NXU1" s="33"/>
      <c r="NXY1" s="33"/>
      <c r="NYC1" s="33"/>
      <c r="NYG1" s="33"/>
      <c r="NYK1" s="33"/>
      <c r="NYO1" s="33"/>
      <c r="NYS1" s="33"/>
      <c r="NYW1" s="33"/>
      <c r="NZA1" s="33"/>
      <c r="NZE1" s="33"/>
      <c r="NZI1" s="33"/>
      <c r="NZM1" s="33"/>
      <c r="NZQ1" s="33"/>
      <c r="NZU1" s="33"/>
      <c r="NZY1" s="33"/>
      <c r="OAC1" s="33"/>
      <c r="OAG1" s="33"/>
      <c r="OAK1" s="33"/>
      <c r="OAO1" s="33"/>
      <c r="OAS1" s="33"/>
      <c r="OAW1" s="33"/>
      <c r="OBA1" s="33"/>
      <c r="OBE1" s="33"/>
      <c r="OBI1" s="33"/>
      <c r="OBM1" s="33"/>
      <c r="OBQ1" s="33"/>
      <c r="OBU1" s="33"/>
      <c r="OBY1" s="33"/>
      <c r="OCC1" s="33"/>
      <c r="OCG1" s="33"/>
      <c r="OCK1" s="33"/>
      <c r="OCO1" s="33"/>
      <c r="OCS1" s="33"/>
      <c r="OCW1" s="33"/>
      <c r="ODA1" s="33"/>
      <c r="ODE1" s="33"/>
      <c r="ODI1" s="33"/>
      <c r="ODM1" s="33"/>
      <c r="ODQ1" s="33"/>
      <c r="ODU1" s="33"/>
      <c r="ODY1" s="33"/>
      <c r="OEC1" s="33"/>
      <c r="OEG1" s="33"/>
      <c r="OEK1" s="33"/>
      <c r="OEO1" s="33"/>
      <c r="OES1" s="33"/>
      <c r="OEW1" s="33"/>
      <c r="OFA1" s="33"/>
      <c r="OFE1" s="33"/>
      <c r="OFI1" s="33"/>
      <c r="OFM1" s="33"/>
      <c r="OFQ1" s="33"/>
      <c r="OFU1" s="33"/>
      <c r="OFY1" s="33"/>
      <c r="OGC1" s="33"/>
      <c r="OGG1" s="33"/>
      <c r="OGK1" s="33"/>
      <c r="OGO1" s="33"/>
      <c r="OGS1" s="33"/>
      <c r="OGW1" s="33"/>
      <c r="OHA1" s="33"/>
      <c r="OHE1" s="33"/>
      <c r="OHI1" s="33"/>
      <c r="OHM1" s="33"/>
      <c r="OHQ1" s="33"/>
      <c r="OHU1" s="33"/>
      <c r="OHY1" s="33"/>
      <c r="OIC1" s="33"/>
      <c r="OIG1" s="33"/>
      <c r="OIK1" s="33"/>
      <c r="OIO1" s="33"/>
      <c r="OIS1" s="33"/>
      <c r="OIW1" s="33"/>
      <c r="OJA1" s="33"/>
      <c r="OJE1" s="33"/>
      <c r="OJI1" s="33"/>
      <c r="OJM1" s="33"/>
      <c r="OJQ1" s="33"/>
      <c r="OJU1" s="33"/>
      <c r="OJY1" s="33"/>
      <c r="OKC1" s="33"/>
      <c r="OKG1" s="33"/>
      <c r="OKK1" s="33"/>
      <c r="OKO1" s="33"/>
      <c r="OKS1" s="33"/>
      <c r="OKW1" s="33"/>
      <c r="OLA1" s="33"/>
      <c r="OLE1" s="33"/>
      <c r="OLI1" s="33"/>
      <c r="OLM1" s="33"/>
      <c r="OLQ1" s="33"/>
      <c r="OLU1" s="33"/>
      <c r="OLY1" s="33"/>
      <c r="OMC1" s="33"/>
      <c r="OMG1" s="33"/>
      <c r="OMK1" s="33"/>
      <c r="OMO1" s="33"/>
      <c r="OMS1" s="33"/>
      <c r="OMW1" s="33"/>
      <c r="ONA1" s="33"/>
      <c r="ONE1" s="33"/>
      <c r="ONI1" s="33"/>
      <c r="ONM1" s="33"/>
      <c r="ONQ1" s="33"/>
      <c r="ONU1" s="33"/>
      <c r="ONY1" s="33"/>
      <c r="OOC1" s="33"/>
      <c r="OOG1" s="33"/>
      <c r="OOK1" s="33"/>
      <c r="OOO1" s="33"/>
      <c r="OOS1" s="33"/>
      <c r="OOW1" s="33"/>
      <c r="OPA1" s="33"/>
      <c r="OPE1" s="33"/>
      <c r="OPI1" s="33"/>
      <c r="OPM1" s="33"/>
      <c r="OPQ1" s="33"/>
      <c r="OPU1" s="33"/>
      <c r="OPY1" s="33"/>
      <c r="OQC1" s="33"/>
      <c r="OQG1" s="33"/>
      <c r="OQK1" s="33"/>
      <c r="OQO1" s="33"/>
      <c r="OQS1" s="33"/>
      <c r="OQW1" s="33"/>
      <c r="ORA1" s="33"/>
      <c r="ORE1" s="33"/>
      <c r="ORI1" s="33"/>
      <c r="ORM1" s="33"/>
      <c r="ORQ1" s="33"/>
      <c r="ORU1" s="33"/>
      <c r="ORY1" s="33"/>
      <c r="OSC1" s="33"/>
      <c r="OSG1" s="33"/>
      <c r="OSK1" s="33"/>
      <c r="OSO1" s="33"/>
      <c r="OSS1" s="33"/>
      <c r="OSW1" s="33"/>
      <c r="OTA1" s="33"/>
      <c r="OTE1" s="33"/>
      <c r="OTI1" s="33"/>
      <c r="OTM1" s="33"/>
      <c r="OTQ1" s="33"/>
      <c r="OTU1" s="33"/>
      <c r="OTY1" s="33"/>
      <c r="OUC1" s="33"/>
      <c r="OUG1" s="33"/>
      <c r="OUK1" s="33"/>
      <c r="OUO1" s="33"/>
      <c r="OUS1" s="33"/>
      <c r="OUW1" s="33"/>
      <c r="OVA1" s="33"/>
      <c r="OVE1" s="33"/>
      <c r="OVI1" s="33"/>
      <c r="OVM1" s="33"/>
      <c r="OVQ1" s="33"/>
      <c r="OVU1" s="33"/>
      <c r="OVY1" s="33"/>
      <c r="OWC1" s="33"/>
      <c r="OWG1" s="33"/>
      <c r="OWK1" s="33"/>
      <c r="OWO1" s="33"/>
      <c r="OWS1" s="33"/>
      <c r="OWW1" s="33"/>
      <c r="OXA1" s="33"/>
      <c r="OXE1" s="33"/>
      <c r="OXI1" s="33"/>
      <c r="OXM1" s="33"/>
      <c r="OXQ1" s="33"/>
      <c r="OXU1" s="33"/>
      <c r="OXY1" s="33"/>
      <c r="OYC1" s="33"/>
      <c r="OYG1" s="33"/>
      <c r="OYK1" s="33"/>
      <c r="OYO1" s="33"/>
      <c r="OYS1" s="33"/>
      <c r="OYW1" s="33"/>
      <c r="OZA1" s="33"/>
      <c r="OZE1" s="33"/>
      <c r="OZI1" s="33"/>
      <c r="OZM1" s="33"/>
      <c r="OZQ1" s="33"/>
      <c r="OZU1" s="33"/>
      <c r="OZY1" s="33"/>
      <c r="PAC1" s="33"/>
      <c r="PAG1" s="33"/>
      <c r="PAK1" s="33"/>
      <c r="PAO1" s="33"/>
      <c r="PAS1" s="33"/>
      <c r="PAW1" s="33"/>
      <c r="PBA1" s="33"/>
      <c r="PBE1" s="33"/>
      <c r="PBI1" s="33"/>
      <c r="PBM1" s="33"/>
      <c r="PBQ1" s="33"/>
      <c r="PBU1" s="33"/>
      <c r="PBY1" s="33"/>
      <c r="PCC1" s="33"/>
      <c r="PCG1" s="33"/>
      <c r="PCK1" s="33"/>
      <c r="PCO1" s="33"/>
      <c r="PCS1" s="33"/>
      <c r="PCW1" s="33"/>
      <c r="PDA1" s="33"/>
      <c r="PDE1" s="33"/>
      <c r="PDI1" s="33"/>
      <c r="PDM1" s="33"/>
      <c r="PDQ1" s="33"/>
      <c r="PDU1" s="33"/>
      <c r="PDY1" s="33"/>
      <c r="PEC1" s="33"/>
      <c r="PEG1" s="33"/>
      <c r="PEK1" s="33"/>
      <c r="PEO1" s="33"/>
      <c r="PES1" s="33"/>
      <c r="PEW1" s="33"/>
      <c r="PFA1" s="33"/>
      <c r="PFE1" s="33"/>
      <c r="PFI1" s="33"/>
      <c r="PFM1" s="33"/>
      <c r="PFQ1" s="33"/>
      <c r="PFU1" s="33"/>
      <c r="PFY1" s="33"/>
      <c r="PGC1" s="33"/>
      <c r="PGG1" s="33"/>
      <c r="PGK1" s="33"/>
      <c r="PGO1" s="33"/>
      <c r="PGS1" s="33"/>
      <c r="PGW1" s="33"/>
      <c r="PHA1" s="33"/>
      <c r="PHE1" s="33"/>
      <c r="PHI1" s="33"/>
      <c r="PHM1" s="33"/>
      <c r="PHQ1" s="33"/>
      <c r="PHU1" s="33"/>
      <c r="PHY1" s="33"/>
      <c r="PIC1" s="33"/>
      <c r="PIG1" s="33"/>
      <c r="PIK1" s="33"/>
      <c r="PIO1" s="33"/>
      <c r="PIS1" s="33"/>
      <c r="PIW1" s="33"/>
      <c r="PJA1" s="33"/>
      <c r="PJE1" s="33"/>
      <c r="PJI1" s="33"/>
      <c r="PJM1" s="33"/>
      <c r="PJQ1" s="33"/>
      <c r="PJU1" s="33"/>
      <c r="PJY1" s="33"/>
      <c r="PKC1" s="33"/>
      <c r="PKG1" s="33"/>
      <c r="PKK1" s="33"/>
      <c r="PKO1" s="33"/>
      <c r="PKS1" s="33"/>
      <c r="PKW1" s="33"/>
      <c r="PLA1" s="33"/>
      <c r="PLE1" s="33"/>
      <c r="PLI1" s="33"/>
      <c r="PLM1" s="33"/>
      <c r="PLQ1" s="33"/>
      <c r="PLU1" s="33"/>
      <c r="PLY1" s="33"/>
      <c r="PMC1" s="33"/>
      <c r="PMG1" s="33"/>
      <c r="PMK1" s="33"/>
      <c r="PMO1" s="33"/>
      <c r="PMS1" s="33"/>
      <c r="PMW1" s="33"/>
      <c r="PNA1" s="33"/>
      <c r="PNE1" s="33"/>
      <c r="PNI1" s="33"/>
      <c r="PNM1" s="33"/>
      <c r="PNQ1" s="33"/>
      <c r="PNU1" s="33"/>
      <c r="PNY1" s="33"/>
      <c r="POC1" s="33"/>
      <c r="POG1" s="33"/>
      <c r="POK1" s="33"/>
      <c r="POO1" s="33"/>
      <c r="POS1" s="33"/>
      <c r="POW1" s="33"/>
      <c r="PPA1" s="33"/>
      <c r="PPE1" s="33"/>
      <c r="PPI1" s="33"/>
      <c r="PPM1" s="33"/>
      <c r="PPQ1" s="33"/>
      <c r="PPU1" s="33"/>
      <c r="PPY1" s="33"/>
      <c r="PQC1" s="33"/>
      <c r="PQG1" s="33"/>
      <c r="PQK1" s="33"/>
      <c r="PQO1" s="33"/>
      <c r="PQS1" s="33"/>
      <c r="PQW1" s="33"/>
      <c r="PRA1" s="33"/>
      <c r="PRE1" s="33"/>
      <c r="PRI1" s="33"/>
      <c r="PRM1" s="33"/>
      <c r="PRQ1" s="33"/>
      <c r="PRU1" s="33"/>
      <c r="PRY1" s="33"/>
      <c r="PSC1" s="33"/>
      <c r="PSG1" s="33"/>
      <c r="PSK1" s="33"/>
      <c r="PSO1" s="33"/>
      <c r="PSS1" s="33"/>
      <c r="PSW1" s="33"/>
      <c r="PTA1" s="33"/>
      <c r="PTE1" s="33"/>
      <c r="PTI1" s="33"/>
      <c r="PTM1" s="33"/>
      <c r="PTQ1" s="33"/>
      <c r="PTU1" s="33"/>
      <c r="PTY1" s="33"/>
      <c r="PUC1" s="33"/>
      <c r="PUG1" s="33"/>
      <c r="PUK1" s="33"/>
      <c r="PUO1" s="33"/>
      <c r="PUS1" s="33"/>
      <c r="PUW1" s="33"/>
      <c r="PVA1" s="33"/>
      <c r="PVE1" s="33"/>
      <c r="PVI1" s="33"/>
      <c r="PVM1" s="33"/>
      <c r="PVQ1" s="33"/>
      <c r="PVU1" s="33"/>
      <c r="PVY1" s="33"/>
      <c r="PWC1" s="33"/>
      <c r="PWG1" s="33"/>
      <c r="PWK1" s="33"/>
      <c r="PWO1" s="33"/>
      <c r="PWS1" s="33"/>
      <c r="PWW1" s="33"/>
      <c r="PXA1" s="33"/>
      <c r="PXE1" s="33"/>
      <c r="PXI1" s="33"/>
      <c r="PXM1" s="33"/>
      <c r="PXQ1" s="33"/>
      <c r="PXU1" s="33"/>
      <c r="PXY1" s="33"/>
      <c r="PYC1" s="33"/>
      <c r="PYG1" s="33"/>
      <c r="PYK1" s="33"/>
      <c r="PYO1" s="33"/>
      <c r="PYS1" s="33"/>
      <c r="PYW1" s="33"/>
      <c r="PZA1" s="33"/>
      <c r="PZE1" s="33"/>
      <c r="PZI1" s="33"/>
      <c r="PZM1" s="33"/>
      <c r="PZQ1" s="33"/>
      <c r="PZU1" s="33"/>
      <c r="PZY1" s="33"/>
      <c r="QAC1" s="33"/>
      <c r="QAG1" s="33"/>
      <c r="QAK1" s="33"/>
      <c r="QAO1" s="33"/>
      <c r="QAS1" s="33"/>
      <c r="QAW1" s="33"/>
      <c r="QBA1" s="33"/>
      <c r="QBE1" s="33"/>
      <c r="QBI1" s="33"/>
      <c r="QBM1" s="33"/>
      <c r="QBQ1" s="33"/>
      <c r="QBU1" s="33"/>
      <c r="QBY1" s="33"/>
      <c r="QCC1" s="33"/>
      <c r="QCG1" s="33"/>
      <c r="QCK1" s="33"/>
      <c r="QCO1" s="33"/>
      <c r="QCS1" s="33"/>
      <c r="QCW1" s="33"/>
      <c r="QDA1" s="33"/>
      <c r="QDE1" s="33"/>
      <c r="QDI1" s="33"/>
      <c r="QDM1" s="33"/>
      <c r="QDQ1" s="33"/>
      <c r="QDU1" s="33"/>
      <c r="QDY1" s="33"/>
      <c r="QEC1" s="33"/>
      <c r="QEG1" s="33"/>
      <c r="QEK1" s="33"/>
      <c r="QEO1" s="33"/>
      <c r="QES1" s="33"/>
      <c r="QEW1" s="33"/>
      <c r="QFA1" s="33"/>
      <c r="QFE1" s="33"/>
      <c r="QFI1" s="33"/>
      <c r="QFM1" s="33"/>
      <c r="QFQ1" s="33"/>
      <c r="QFU1" s="33"/>
      <c r="QFY1" s="33"/>
      <c r="QGC1" s="33"/>
      <c r="QGG1" s="33"/>
      <c r="QGK1" s="33"/>
      <c r="QGO1" s="33"/>
      <c r="QGS1" s="33"/>
      <c r="QGW1" s="33"/>
      <c r="QHA1" s="33"/>
      <c r="QHE1" s="33"/>
      <c r="QHI1" s="33"/>
      <c r="QHM1" s="33"/>
      <c r="QHQ1" s="33"/>
      <c r="QHU1" s="33"/>
      <c r="QHY1" s="33"/>
      <c r="QIC1" s="33"/>
      <c r="QIG1" s="33"/>
      <c r="QIK1" s="33"/>
      <c r="QIO1" s="33"/>
      <c r="QIS1" s="33"/>
      <c r="QIW1" s="33"/>
      <c r="QJA1" s="33"/>
      <c r="QJE1" s="33"/>
      <c r="QJI1" s="33"/>
      <c r="QJM1" s="33"/>
      <c r="QJQ1" s="33"/>
      <c r="QJU1" s="33"/>
      <c r="QJY1" s="33"/>
      <c r="QKC1" s="33"/>
      <c r="QKG1" s="33"/>
      <c r="QKK1" s="33"/>
      <c r="QKO1" s="33"/>
      <c r="QKS1" s="33"/>
      <c r="QKW1" s="33"/>
      <c r="QLA1" s="33"/>
      <c r="QLE1" s="33"/>
      <c r="QLI1" s="33"/>
      <c r="QLM1" s="33"/>
      <c r="QLQ1" s="33"/>
      <c r="QLU1" s="33"/>
      <c r="QLY1" s="33"/>
      <c r="QMC1" s="33"/>
      <c r="QMG1" s="33"/>
      <c r="QMK1" s="33"/>
      <c r="QMO1" s="33"/>
      <c r="QMS1" s="33"/>
      <c r="QMW1" s="33"/>
      <c r="QNA1" s="33"/>
      <c r="QNE1" s="33"/>
      <c r="QNI1" s="33"/>
      <c r="QNM1" s="33"/>
      <c r="QNQ1" s="33"/>
      <c r="QNU1" s="33"/>
      <c r="QNY1" s="33"/>
      <c r="QOC1" s="33"/>
      <c r="QOG1" s="33"/>
      <c r="QOK1" s="33"/>
      <c r="QOO1" s="33"/>
      <c r="QOS1" s="33"/>
      <c r="QOW1" s="33"/>
      <c r="QPA1" s="33"/>
      <c r="QPE1" s="33"/>
      <c r="QPI1" s="33"/>
      <c r="QPM1" s="33"/>
      <c r="QPQ1" s="33"/>
      <c r="QPU1" s="33"/>
      <c r="QPY1" s="33"/>
      <c r="QQC1" s="33"/>
      <c r="QQG1" s="33"/>
      <c r="QQK1" s="33"/>
      <c r="QQO1" s="33"/>
      <c r="QQS1" s="33"/>
      <c r="QQW1" s="33"/>
      <c r="QRA1" s="33"/>
      <c r="QRE1" s="33"/>
      <c r="QRI1" s="33"/>
      <c r="QRM1" s="33"/>
      <c r="QRQ1" s="33"/>
      <c r="QRU1" s="33"/>
      <c r="QRY1" s="33"/>
      <c r="QSC1" s="33"/>
      <c r="QSG1" s="33"/>
      <c r="QSK1" s="33"/>
      <c r="QSO1" s="33"/>
      <c r="QSS1" s="33"/>
      <c r="QSW1" s="33"/>
      <c r="QTA1" s="33"/>
      <c r="QTE1" s="33"/>
      <c r="QTI1" s="33"/>
      <c r="QTM1" s="33"/>
      <c r="QTQ1" s="33"/>
      <c r="QTU1" s="33"/>
      <c r="QTY1" s="33"/>
      <c r="QUC1" s="33"/>
      <c r="QUG1" s="33"/>
      <c r="QUK1" s="33"/>
      <c r="QUO1" s="33"/>
      <c r="QUS1" s="33"/>
      <c r="QUW1" s="33"/>
      <c r="QVA1" s="33"/>
      <c r="QVE1" s="33"/>
      <c r="QVI1" s="33"/>
      <c r="QVM1" s="33"/>
      <c r="QVQ1" s="33"/>
      <c r="QVU1" s="33"/>
      <c r="QVY1" s="33"/>
      <c r="QWC1" s="33"/>
      <c r="QWG1" s="33"/>
      <c r="QWK1" s="33"/>
      <c r="QWO1" s="33"/>
      <c r="QWS1" s="33"/>
      <c r="QWW1" s="33"/>
      <c r="QXA1" s="33"/>
      <c r="QXE1" s="33"/>
      <c r="QXI1" s="33"/>
      <c r="QXM1" s="33"/>
      <c r="QXQ1" s="33"/>
      <c r="QXU1" s="33"/>
      <c r="QXY1" s="33"/>
      <c r="QYC1" s="33"/>
      <c r="QYG1" s="33"/>
      <c r="QYK1" s="33"/>
      <c r="QYO1" s="33"/>
      <c r="QYS1" s="33"/>
      <c r="QYW1" s="33"/>
      <c r="QZA1" s="33"/>
      <c r="QZE1" s="33"/>
      <c r="QZI1" s="33"/>
      <c r="QZM1" s="33"/>
      <c r="QZQ1" s="33"/>
      <c r="QZU1" s="33"/>
      <c r="QZY1" s="33"/>
      <c r="RAC1" s="33"/>
      <c r="RAG1" s="33"/>
      <c r="RAK1" s="33"/>
      <c r="RAO1" s="33"/>
      <c r="RAS1" s="33"/>
      <c r="RAW1" s="33"/>
      <c r="RBA1" s="33"/>
      <c r="RBE1" s="33"/>
      <c r="RBI1" s="33"/>
      <c r="RBM1" s="33"/>
      <c r="RBQ1" s="33"/>
      <c r="RBU1" s="33"/>
      <c r="RBY1" s="33"/>
      <c r="RCC1" s="33"/>
      <c r="RCG1" s="33"/>
      <c r="RCK1" s="33"/>
      <c r="RCO1" s="33"/>
      <c r="RCS1" s="33"/>
      <c r="RCW1" s="33"/>
      <c r="RDA1" s="33"/>
      <c r="RDE1" s="33"/>
      <c r="RDI1" s="33"/>
      <c r="RDM1" s="33"/>
      <c r="RDQ1" s="33"/>
      <c r="RDU1" s="33"/>
      <c r="RDY1" s="33"/>
      <c r="REC1" s="33"/>
      <c r="REG1" s="33"/>
      <c r="REK1" s="33"/>
      <c r="REO1" s="33"/>
      <c r="RES1" s="33"/>
      <c r="REW1" s="33"/>
      <c r="RFA1" s="33"/>
      <c r="RFE1" s="33"/>
      <c r="RFI1" s="33"/>
      <c r="RFM1" s="33"/>
      <c r="RFQ1" s="33"/>
      <c r="RFU1" s="33"/>
      <c r="RFY1" s="33"/>
      <c r="RGC1" s="33"/>
      <c r="RGG1" s="33"/>
      <c r="RGK1" s="33"/>
      <c r="RGO1" s="33"/>
      <c r="RGS1" s="33"/>
      <c r="RGW1" s="33"/>
      <c r="RHA1" s="33"/>
      <c r="RHE1" s="33"/>
      <c r="RHI1" s="33"/>
      <c r="RHM1" s="33"/>
      <c r="RHQ1" s="33"/>
      <c r="RHU1" s="33"/>
      <c r="RHY1" s="33"/>
      <c r="RIC1" s="33"/>
      <c r="RIG1" s="33"/>
      <c r="RIK1" s="33"/>
      <c r="RIO1" s="33"/>
      <c r="RIS1" s="33"/>
      <c r="RIW1" s="33"/>
      <c r="RJA1" s="33"/>
      <c r="RJE1" s="33"/>
      <c r="RJI1" s="33"/>
      <c r="RJM1" s="33"/>
      <c r="RJQ1" s="33"/>
      <c r="RJU1" s="33"/>
      <c r="RJY1" s="33"/>
      <c r="RKC1" s="33"/>
      <c r="RKG1" s="33"/>
      <c r="RKK1" s="33"/>
      <c r="RKO1" s="33"/>
      <c r="RKS1" s="33"/>
      <c r="RKW1" s="33"/>
      <c r="RLA1" s="33"/>
      <c r="RLE1" s="33"/>
      <c r="RLI1" s="33"/>
      <c r="RLM1" s="33"/>
      <c r="RLQ1" s="33"/>
      <c r="RLU1" s="33"/>
      <c r="RLY1" s="33"/>
      <c r="RMC1" s="33"/>
      <c r="RMG1" s="33"/>
      <c r="RMK1" s="33"/>
      <c r="RMO1" s="33"/>
      <c r="RMS1" s="33"/>
      <c r="RMW1" s="33"/>
      <c r="RNA1" s="33"/>
      <c r="RNE1" s="33"/>
      <c r="RNI1" s="33"/>
      <c r="RNM1" s="33"/>
      <c r="RNQ1" s="33"/>
      <c r="RNU1" s="33"/>
      <c r="RNY1" s="33"/>
      <c r="ROC1" s="33"/>
      <c r="ROG1" s="33"/>
      <c r="ROK1" s="33"/>
      <c r="ROO1" s="33"/>
      <c r="ROS1" s="33"/>
      <c r="ROW1" s="33"/>
      <c r="RPA1" s="33"/>
      <c r="RPE1" s="33"/>
      <c r="RPI1" s="33"/>
      <c r="RPM1" s="33"/>
      <c r="RPQ1" s="33"/>
      <c r="RPU1" s="33"/>
      <c r="RPY1" s="33"/>
      <c r="RQC1" s="33"/>
      <c r="RQG1" s="33"/>
      <c r="RQK1" s="33"/>
      <c r="RQO1" s="33"/>
      <c r="RQS1" s="33"/>
      <c r="RQW1" s="33"/>
      <c r="RRA1" s="33"/>
      <c r="RRE1" s="33"/>
      <c r="RRI1" s="33"/>
      <c r="RRM1" s="33"/>
      <c r="RRQ1" s="33"/>
      <c r="RRU1" s="33"/>
      <c r="RRY1" s="33"/>
      <c r="RSC1" s="33"/>
      <c r="RSG1" s="33"/>
      <c r="RSK1" s="33"/>
      <c r="RSO1" s="33"/>
      <c r="RSS1" s="33"/>
      <c r="RSW1" s="33"/>
      <c r="RTA1" s="33"/>
      <c r="RTE1" s="33"/>
      <c r="RTI1" s="33"/>
      <c r="RTM1" s="33"/>
      <c r="RTQ1" s="33"/>
      <c r="RTU1" s="33"/>
      <c r="RTY1" s="33"/>
      <c r="RUC1" s="33"/>
      <c r="RUG1" s="33"/>
      <c r="RUK1" s="33"/>
      <c r="RUO1" s="33"/>
      <c r="RUS1" s="33"/>
      <c r="RUW1" s="33"/>
      <c r="RVA1" s="33"/>
      <c r="RVE1" s="33"/>
      <c r="RVI1" s="33"/>
      <c r="RVM1" s="33"/>
      <c r="RVQ1" s="33"/>
      <c r="RVU1" s="33"/>
      <c r="RVY1" s="33"/>
      <c r="RWC1" s="33"/>
      <c r="RWG1" s="33"/>
      <c r="RWK1" s="33"/>
      <c r="RWO1" s="33"/>
      <c r="RWS1" s="33"/>
      <c r="RWW1" s="33"/>
      <c r="RXA1" s="33"/>
      <c r="RXE1" s="33"/>
      <c r="RXI1" s="33"/>
      <c r="RXM1" s="33"/>
      <c r="RXQ1" s="33"/>
      <c r="RXU1" s="33"/>
      <c r="RXY1" s="33"/>
      <c r="RYC1" s="33"/>
      <c r="RYG1" s="33"/>
      <c r="RYK1" s="33"/>
      <c r="RYO1" s="33"/>
      <c r="RYS1" s="33"/>
      <c r="RYW1" s="33"/>
      <c r="RZA1" s="33"/>
      <c r="RZE1" s="33"/>
      <c r="RZI1" s="33"/>
      <c r="RZM1" s="33"/>
      <c r="RZQ1" s="33"/>
      <c r="RZU1" s="33"/>
      <c r="RZY1" s="33"/>
      <c r="SAC1" s="33"/>
      <c r="SAG1" s="33"/>
      <c r="SAK1" s="33"/>
      <c r="SAO1" s="33"/>
      <c r="SAS1" s="33"/>
      <c r="SAW1" s="33"/>
      <c r="SBA1" s="33"/>
      <c r="SBE1" s="33"/>
      <c r="SBI1" s="33"/>
      <c r="SBM1" s="33"/>
      <c r="SBQ1" s="33"/>
      <c r="SBU1" s="33"/>
      <c r="SBY1" s="33"/>
      <c r="SCC1" s="33"/>
      <c r="SCG1" s="33"/>
      <c r="SCK1" s="33"/>
      <c r="SCO1" s="33"/>
      <c r="SCS1" s="33"/>
      <c r="SCW1" s="33"/>
      <c r="SDA1" s="33"/>
      <c r="SDE1" s="33"/>
      <c r="SDI1" s="33"/>
      <c r="SDM1" s="33"/>
      <c r="SDQ1" s="33"/>
      <c r="SDU1" s="33"/>
      <c r="SDY1" s="33"/>
      <c r="SEC1" s="33"/>
      <c r="SEG1" s="33"/>
      <c r="SEK1" s="33"/>
      <c r="SEO1" s="33"/>
      <c r="SES1" s="33"/>
      <c r="SEW1" s="33"/>
      <c r="SFA1" s="33"/>
      <c r="SFE1" s="33"/>
      <c r="SFI1" s="33"/>
      <c r="SFM1" s="33"/>
      <c r="SFQ1" s="33"/>
      <c r="SFU1" s="33"/>
      <c r="SFY1" s="33"/>
      <c r="SGC1" s="33"/>
      <c r="SGG1" s="33"/>
      <c r="SGK1" s="33"/>
      <c r="SGO1" s="33"/>
      <c r="SGS1" s="33"/>
      <c r="SGW1" s="33"/>
      <c r="SHA1" s="33"/>
      <c r="SHE1" s="33"/>
      <c r="SHI1" s="33"/>
      <c r="SHM1" s="33"/>
      <c r="SHQ1" s="33"/>
      <c r="SHU1" s="33"/>
      <c r="SHY1" s="33"/>
      <c r="SIC1" s="33"/>
      <c r="SIG1" s="33"/>
      <c r="SIK1" s="33"/>
      <c r="SIO1" s="33"/>
      <c r="SIS1" s="33"/>
      <c r="SIW1" s="33"/>
      <c r="SJA1" s="33"/>
      <c r="SJE1" s="33"/>
      <c r="SJI1" s="33"/>
      <c r="SJM1" s="33"/>
      <c r="SJQ1" s="33"/>
      <c r="SJU1" s="33"/>
      <c r="SJY1" s="33"/>
      <c r="SKC1" s="33"/>
      <c r="SKG1" s="33"/>
      <c r="SKK1" s="33"/>
      <c r="SKO1" s="33"/>
      <c r="SKS1" s="33"/>
      <c r="SKW1" s="33"/>
      <c r="SLA1" s="33"/>
      <c r="SLE1" s="33"/>
      <c r="SLI1" s="33"/>
      <c r="SLM1" s="33"/>
      <c r="SLQ1" s="33"/>
      <c r="SLU1" s="33"/>
      <c r="SLY1" s="33"/>
      <c r="SMC1" s="33"/>
      <c r="SMG1" s="33"/>
      <c r="SMK1" s="33"/>
      <c r="SMO1" s="33"/>
      <c r="SMS1" s="33"/>
      <c r="SMW1" s="33"/>
      <c r="SNA1" s="33"/>
      <c r="SNE1" s="33"/>
      <c r="SNI1" s="33"/>
      <c r="SNM1" s="33"/>
      <c r="SNQ1" s="33"/>
      <c r="SNU1" s="33"/>
      <c r="SNY1" s="33"/>
      <c r="SOC1" s="33"/>
      <c r="SOG1" s="33"/>
      <c r="SOK1" s="33"/>
      <c r="SOO1" s="33"/>
      <c r="SOS1" s="33"/>
      <c r="SOW1" s="33"/>
      <c r="SPA1" s="33"/>
      <c r="SPE1" s="33"/>
      <c r="SPI1" s="33"/>
      <c r="SPM1" s="33"/>
      <c r="SPQ1" s="33"/>
      <c r="SPU1" s="33"/>
      <c r="SPY1" s="33"/>
      <c r="SQC1" s="33"/>
      <c r="SQG1" s="33"/>
      <c r="SQK1" s="33"/>
      <c r="SQO1" s="33"/>
      <c r="SQS1" s="33"/>
      <c r="SQW1" s="33"/>
      <c r="SRA1" s="33"/>
      <c r="SRE1" s="33"/>
      <c r="SRI1" s="33"/>
      <c r="SRM1" s="33"/>
      <c r="SRQ1" s="33"/>
      <c r="SRU1" s="33"/>
      <c r="SRY1" s="33"/>
      <c r="SSC1" s="33"/>
      <c r="SSG1" s="33"/>
      <c r="SSK1" s="33"/>
      <c r="SSO1" s="33"/>
      <c r="SSS1" s="33"/>
      <c r="SSW1" s="33"/>
      <c r="STA1" s="33"/>
      <c r="STE1" s="33"/>
      <c r="STI1" s="33"/>
      <c r="STM1" s="33"/>
      <c r="STQ1" s="33"/>
      <c r="STU1" s="33"/>
      <c r="STY1" s="33"/>
      <c r="SUC1" s="33"/>
      <c r="SUG1" s="33"/>
      <c r="SUK1" s="33"/>
      <c r="SUO1" s="33"/>
      <c r="SUS1" s="33"/>
      <c r="SUW1" s="33"/>
      <c r="SVA1" s="33"/>
      <c r="SVE1" s="33"/>
      <c r="SVI1" s="33"/>
      <c r="SVM1" s="33"/>
      <c r="SVQ1" s="33"/>
      <c r="SVU1" s="33"/>
      <c r="SVY1" s="33"/>
      <c r="SWC1" s="33"/>
      <c r="SWG1" s="33"/>
      <c r="SWK1" s="33"/>
      <c r="SWO1" s="33"/>
      <c r="SWS1" s="33"/>
      <c r="SWW1" s="33"/>
      <c r="SXA1" s="33"/>
      <c r="SXE1" s="33"/>
      <c r="SXI1" s="33"/>
      <c r="SXM1" s="33"/>
      <c r="SXQ1" s="33"/>
      <c r="SXU1" s="33"/>
      <c r="SXY1" s="33"/>
      <c r="SYC1" s="33"/>
      <c r="SYG1" s="33"/>
      <c r="SYK1" s="33"/>
      <c r="SYO1" s="33"/>
      <c r="SYS1" s="33"/>
      <c r="SYW1" s="33"/>
      <c r="SZA1" s="33"/>
      <c r="SZE1" s="33"/>
      <c r="SZI1" s="33"/>
      <c r="SZM1" s="33"/>
      <c r="SZQ1" s="33"/>
      <c r="SZU1" s="33"/>
      <c r="SZY1" s="33"/>
      <c r="TAC1" s="33"/>
      <c r="TAG1" s="33"/>
      <c r="TAK1" s="33"/>
      <c r="TAO1" s="33"/>
      <c r="TAS1" s="33"/>
      <c r="TAW1" s="33"/>
      <c r="TBA1" s="33"/>
      <c r="TBE1" s="33"/>
      <c r="TBI1" s="33"/>
      <c r="TBM1" s="33"/>
      <c r="TBQ1" s="33"/>
      <c r="TBU1" s="33"/>
      <c r="TBY1" s="33"/>
      <c r="TCC1" s="33"/>
      <c r="TCG1" s="33"/>
      <c r="TCK1" s="33"/>
      <c r="TCO1" s="33"/>
      <c r="TCS1" s="33"/>
      <c r="TCW1" s="33"/>
      <c r="TDA1" s="33"/>
      <c r="TDE1" s="33"/>
      <c r="TDI1" s="33"/>
      <c r="TDM1" s="33"/>
      <c r="TDQ1" s="33"/>
      <c r="TDU1" s="33"/>
      <c r="TDY1" s="33"/>
      <c r="TEC1" s="33"/>
      <c r="TEG1" s="33"/>
      <c r="TEK1" s="33"/>
      <c r="TEO1" s="33"/>
      <c r="TES1" s="33"/>
      <c r="TEW1" s="33"/>
      <c r="TFA1" s="33"/>
      <c r="TFE1" s="33"/>
      <c r="TFI1" s="33"/>
      <c r="TFM1" s="33"/>
      <c r="TFQ1" s="33"/>
      <c r="TFU1" s="33"/>
      <c r="TFY1" s="33"/>
      <c r="TGC1" s="33"/>
      <c r="TGG1" s="33"/>
      <c r="TGK1" s="33"/>
      <c r="TGO1" s="33"/>
      <c r="TGS1" s="33"/>
      <c r="TGW1" s="33"/>
      <c r="THA1" s="33"/>
      <c r="THE1" s="33"/>
      <c r="THI1" s="33"/>
      <c r="THM1" s="33"/>
      <c r="THQ1" s="33"/>
      <c r="THU1" s="33"/>
      <c r="THY1" s="33"/>
      <c r="TIC1" s="33"/>
      <c r="TIG1" s="33"/>
      <c r="TIK1" s="33"/>
      <c r="TIO1" s="33"/>
      <c r="TIS1" s="33"/>
      <c r="TIW1" s="33"/>
      <c r="TJA1" s="33"/>
      <c r="TJE1" s="33"/>
      <c r="TJI1" s="33"/>
      <c r="TJM1" s="33"/>
      <c r="TJQ1" s="33"/>
      <c r="TJU1" s="33"/>
      <c r="TJY1" s="33"/>
      <c r="TKC1" s="33"/>
      <c r="TKG1" s="33"/>
      <c r="TKK1" s="33"/>
      <c r="TKO1" s="33"/>
      <c r="TKS1" s="33"/>
      <c r="TKW1" s="33"/>
      <c r="TLA1" s="33"/>
      <c r="TLE1" s="33"/>
      <c r="TLI1" s="33"/>
      <c r="TLM1" s="33"/>
      <c r="TLQ1" s="33"/>
      <c r="TLU1" s="33"/>
      <c r="TLY1" s="33"/>
      <c r="TMC1" s="33"/>
      <c r="TMG1" s="33"/>
      <c r="TMK1" s="33"/>
      <c r="TMO1" s="33"/>
      <c r="TMS1" s="33"/>
      <c r="TMW1" s="33"/>
      <c r="TNA1" s="33"/>
      <c r="TNE1" s="33"/>
      <c r="TNI1" s="33"/>
      <c r="TNM1" s="33"/>
      <c r="TNQ1" s="33"/>
      <c r="TNU1" s="33"/>
      <c r="TNY1" s="33"/>
      <c r="TOC1" s="33"/>
      <c r="TOG1" s="33"/>
      <c r="TOK1" s="33"/>
      <c r="TOO1" s="33"/>
      <c r="TOS1" s="33"/>
      <c r="TOW1" s="33"/>
      <c r="TPA1" s="33"/>
      <c r="TPE1" s="33"/>
      <c r="TPI1" s="33"/>
      <c r="TPM1" s="33"/>
      <c r="TPQ1" s="33"/>
      <c r="TPU1" s="33"/>
      <c r="TPY1" s="33"/>
      <c r="TQC1" s="33"/>
      <c r="TQG1" s="33"/>
      <c r="TQK1" s="33"/>
      <c r="TQO1" s="33"/>
      <c r="TQS1" s="33"/>
      <c r="TQW1" s="33"/>
      <c r="TRA1" s="33"/>
      <c r="TRE1" s="33"/>
      <c r="TRI1" s="33"/>
      <c r="TRM1" s="33"/>
      <c r="TRQ1" s="33"/>
      <c r="TRU1" s="33"/>
      <c r="TRY1" s="33"/>
      <c r="TSC1" s="33"/>
      <c r="TSG1" s="33"/>
      <c r="TSK1" s="33"/>
      <c r="TSO1" s="33"/>
      <c r="TSS1" s="33"/>
      <c r="TSW1" s="33"/>
      <c r="TTA1" s="33"/>
      <c r="TTE1" s="33"/>
      <c r="TTI1" s="33"/>
      <c r="TTM1" s="33"/>
      <c r="TTQ1" s="33"/>
      <c r="TTU1" s="33"/>
      <c r="TTY1" s="33"/>
      <c r="TUC1" s="33"/>
      <c r="TUG1" s="33"/>
      <c r="TUK1" s="33"/>
      <c r="TUO1" s="33"/>
      <c r="TUS1" s="33"/>
      <c r="TUW1" s="33"/>
      <c r="TVA1" s="33"/>
      <c r="TVE1" s="33"/>
      <c r="TVI1" s="33"/>
      <c r="TVM1" s="33"/>
      <c r="TVQ1" s="33"/>
      <c r="TVU1" s="33"/>
      <c r="TVY1" s="33"/>
      <c r="TWC1" s="33"/>
      <c r="TWG1" s="33"/>
      <c r="TWK1" s="33"/>
      <c r="TWO1" s="33"/>
      <c r="TWS1" s="33"/>
      <c r="TWW1" s="33"/>
      <c r="TXA1" s="33"/>
      <c r="TXE1" s="33"/>
      <c r="TXI1" s="33"/>
      <c r="TXM1" s="33"/>
      <c r="TXQ1" s="33"/>
      <c r="TXU1" s="33"/>
      <c r="TXY1" s="33"/>
      <c r="TYC1" s="33"/>
      <c r="TYG1" s="33"/>
      <c r="TYK1" s="33"/>
      <c r="TYO1" s="33"/>
      <c r="TYS1" s="33"/>
      <c r="TYW1" s="33"/>
      <c r="TZA1" s="33"/>
      <c r="TZE1" s="33"/>
      <c r="TZI1" s="33"/>
      <c r="TZM1" s="33"/>
      <c r="TZQ1" s="33"/>
      <c r="TZU1" s="33"/>
      <c r="TZY1" s="33"/>
      <c r="UAC1" s="33"/>
      <c r="UAG1" s="33"/>
      <c r="UAK1" s="33"/>
      <c r="UAO1" s="33"/>
      <c r="UAS1" s="33"/>
      <c r="UAW1" s="33"/>
      <c r="UBA1" s="33"/>
      <c r="UBE1" s="33"/>
      <c r="UBI1" s="33"/>
      <c r="UBM1" s="33"/>
      <c r="UBQ1" s="33"/>
      <c r="UBU1" s="33"/>
      <c r="UBY1" s="33"/>
      <c r="UCC1" s="33"/>
      <c r="UCG1" s="33"/>
      <c r="UCK1" s="33"/>
      <c r="UCO1" s="33"/>
      <c r="UCS1" s="33"/>
      <c r="UCW1" s="33"/>
      <c r="UDA1" s="33"/>
      <c r="UDE1" s="33"/>
      <c r="UDI1" s="33"/>
      <c r="UDM1" s="33"/>
      <c r="UDQ1" s="33"/>
      <c r="UDU1" s="33"/>
      <c r="UDY1" s="33"/>
      <c r="UEC1" s="33"/>
      <c r="UEG1" s="33"/>
      <c r="UEK1" s="33"/>
      <c r="UEO1" s="33"/>
      <c r="UES1" s="33"/>
      <c r="UEW1" s="33"/>
      <c r="UFA1" s="33"/>
      <c r="UFE1" s="33"/>
      <c r="UFI1" s="33"/>
      <c r="UFM1" s="33"/>
      <c r="UFQ1" s="33"/>
      <c r="UFU1" s="33"/>
      <c r="UFY1" s="33"/>
      <c r="UGC1" s="33"/>
      <c r="UGG1" s="33"/>
      <c r="UGK1" s="33"/>
      <c r="UGO1" s="33"/>
      <c r="UGS1" s="33"/>
      <c r="UGW1" s="33"/>
      <c r="UHA1" s="33"/>
      <c r="UHE1" s="33"/>
      <c r="UHI1" s="33"/>
      <c r="UHM1" s="33"/>
      <c r="UHQ1" s="33"/>
      <c r="UHU1" s="33"/>
      <c r="UHY1" s="33"/>
      <c r="UIC1" s="33"/>
      <c r="UIG1" s="33"/>
      <c r="UIK1" s="33"/>
      <c r="UIO1" s="33"/>
      <c r="UIS1" s="33"/>
      <c r="UIW1" s="33"/>
      <c r="UJA1" s="33"/>
      <c r="UJE1" s="33"/>
      <c r="UJI1" s="33"/>
      <c r="UJM1" s="33"/>
      <c r="UJQ1" s="33"/>
      <c r="UJU1" s="33"/>
      <c r="UJY1" s="33"/>
      <c r="UKC1" s="33"/>
      <c r="UKG1" s="33"/>
      <c r="UKK1" s="33"/>
      <c r="UKO1" s="33"/>
      <c r="UKS1" s="33"/>
      <c r="UKW1" s="33"/>
      <c r="ULA1" s="33"/>
      <c r="ULE1" s="33"/>
      <c r="ULI1" s="33"/>
      <c r="ULM1" s="33"/>
      <c r="ULQ1" s="33"/>
      <c r="ULU1" s="33"/>
      <c r="ULY1" s="33"/>
      <c r="UMC1" s="33"/>
      <c r="UMG1" s="33"/>
      <c r="UMK1" s="33"/>
      <c r="UMO1" s="33"/>
      <c r="UMS1" s="33"/>
      <c r="UMW1" s="33"/>
      <c r="UNA1" s="33"/>
      <c r="UNE1" s="33"/>
      <c r="UNI1" s="33"/>
      <c r="UNM1" s="33"/>
      <c r="UNQ1" s="33"/>
      <c r="UNU1" s="33"/>
      <c r="UNY1" s="33"/>
      <c r="UOC1" s="33"/>
      <c r="UOG1" s="33"/>
      <c r="UOK1" s="33"/>
      <c r="UOO1" s="33"/>
      <c r="UOS1" s="33"/>
      <c r="UOW1" s="33"/>
      <c r="UPA1" s="33"/>
      <c r="UPE1" s="33"/>
      <c r="UPI1" s="33"/>
      <c r="UPM1" s="33"/>
      <c r="UPQ1" s="33"/>
      <c r="UPU1" s="33"/>
      <c r="UPY1" s="33"/>
      <c r="UQC1" s="33"/>
      <c r="UQG1" s="33"/>
      <c r="UQK1" s="33"/>
      <c r="UQO1" s="33"/>
      <c r="UQS1" s="33"/>
      <c r="UQW1" s="33"/>
      <c r="URA1" s="33"/>
      <c r="URE1" s="33"/>
      <c r="URI1" s="33"/>
      <c r="URM1" s="33"/>
      <c r="URQ1" s="33"/>
      <c r="URU1" s="33"/>
      <c r="URY1" s="33"/>
      <c r="USC1" s="33"/>
      <c r="USG1" s="33"/>
      <c r="USK1" s="33"/>
      <c r="USO1" s="33"/>
      <c r="USS1" s="33"/>
      <c r="USW1" s="33"/>
      <c r="UTA1" s="33"/>
      <c r="UTE1" s="33"/>
      <c r="UTI1" s="33"/>
      <c r="UTM1" s="33"/>
      <c r="UTQ1" s="33"/>
      <c r="UTU1" s="33"/>
      <c r="UTY1" s="33"/>
      <c r="UUC1" s="33"/>
      <c r="UUG1" s="33"/>
      <c r="UUK1" s="33"/>
      <c r="UUO1" s="33"/>
      <c r="UUS1" s="33"/>
      <c r="UUW1" s="33"/>
      <c r="UVA1" s="33"/>
      <c r="UVE1" s="33"/>
      <c r="UVI1" s="33"/>
      <c r="UVM1" s="33"/>
      <c r="UVQ1" s="33"/>
      <c r="UVU1" s="33"/>
      <c r="UVY1" s="33"/>
      <c r="UWC1" s="33"/>
      <c r="UWG1" s="33"/>
      <c r="UWK1" s="33"/>
      <c r="UWO1" s="33"/>
      <c r="UWS1" s="33"/>
      <c r="UWW1" s="33"/>
      <c r="UXA1" s="33"/>
      <c r="UXE1" s="33"/>
      <c r="UXI1" s="33"/>
      <c r="UXM1" s="33"/>
      <c r="UXQ1" s="33"/>
      <c r="UXU1" s="33"/>
      <c r="UXY1" s="33"/>
      <c r="UYC1" s="33"/>
      <c r="UYG1" s="33"/>
      <c r="UYK1" s="33"/>
      <c r="UYO1" s="33"/>
      <c r="UYS1" s="33"/>
      <c r="UYW1" s="33"/>
      <c r="UZA1" s="33"/>
      <c r="UZE1" s="33"/>
      <c r="UZI1" s="33"/>
      <c r="UZM1" s="33"/>
      <c r="UZQ1" s="33"/>
      <c r="UZU1" s="33"/>
      <c r="UZY1" s="33"/>
      <c r="VAC1" s="33"/>
      <c r="VAG1" s="33"/>
      <c r="VAK1" s="33"/>
      <c r="VAO1" s="33"/>
      <c r="VAS1" s="33"/>
      <c r="VAW1" s="33"/>
      <c r="VBA1" s="33"/>
      <c r="VBE1" s="33"/>
      <c r="VBI1" s="33"/>
      <c r="VBM1" s="33"/>
      <c r="VBQ1" s="33"/>
      <c r="VBU1" s="33"/>
      <c r="VBY1" s="33"/>
      <c r="VCC1" s="33"/>
      <c r="VCG1" s="33"/>
      <c r="VCK1" s="33"/>
      <c r="VCO1" s="33"/>
      <c r="VCS1" s="33"/>
      <c r="VCW1" s="33"/>
      <c r="VDA1" s="33"/>
      <c r="VDE1" s="33"/>
      <c r="VDI1" s="33"/>
      <c r="VDM1" s="33"/>
      <c r="VDQ1" s="33"/>
      <c r="VDU1" s="33"/>
      <c r="VDY1" s="33"/>
      <c r="VEC1" s="33"/>
      <c r="VEG1" s="33"/>
      <c r="VEK1" s="33"/>
      <c r="VEO1" s="33"/>
      <c r="VES1" s="33"/>
      <c r="VEW1" s="33"/>
      <c r="VFA1" s="33"/>
      <c r="VFE1" s="33"/>
      <c r="VFI1" s="33"/>
      <c r="VFM1" s="33"/>
      <c r="VFQ1" s="33"/>
      <c r="VFU1" s="33"/>
      <c r="VFY1" s="33"/>
      <c r="VGC1" s="33"/>
      <c r="VGG1" s="33"/>
      <c r="VGK1" s="33"/>
      <c r="VGO1" s="33"/>
      <c r="VGS1" s="33"/>
      <c r="VGW1" s="33"/>
      <c r="VHA1" s="33"/>
      <c r="VHE1" s="33"/>
      <c r="VHI1" s="33"/>
      <c r="VHM1" s="33"/>
      <c r="VHQ1" s="33"/>
      <c r="VHU1" s="33"/>
      <c r="VHY1" s="33"/>
      <c r="VIC1" s="33"/>
      <c r="VIG1" s="33"/>
      <c r="VIK1" s="33"/>
      <c r="VIO1" s="33"/>
      <c r="VIS1" s="33"/>
      <c r="VIW1" s="33"/>
      <c r="VJA1" s="33"/>
      <c r="VJE1" s="33"/>
      <c r="VJI1" s="33"/>
      <c r="VJM1" s="33"/>
      <c r="VJQ1" s="33"/>
      <c r="VJU1" s="33"/>
      <c r="VJY1" s="33"/>
      <c r="VKC1" s="33"/>
      <c r="VKG1" s="33"/>
      <c r="VKK1" s="33"/>
      <c r="VKO1" s="33"/>
      <c r="VKS1" s="33"/>
      <c r="VKW1" s="33"/>
      <c r="VLA1" s="33"/>
      <c r="VLE1" s="33"/>
      <c r="VLI1" s="33"/>
      <c r="VLM1" s="33"/>
      <c r="VLQ1" s="33"/>
      <c r="VLU1" s="33"/>
      <c r="VLY1" s="33"/>
      <c r="VMC1" s="33"/>
      <c r="VMG1" s="33"/>
      <c r="VMK1" s="33"/>
      <c r="VMO1" s="33"/>
      <c r="VMS1" s="33"/>
      <c r="VMW1" s="33"/>
      <c r="VNA1" s="33"/>
      <c r="VNE1" s="33"/>
      <c r="VNI1" s="33"/>
      <c r="VNM1" s="33"/>
      <c r="VNQ1" s="33"/>
      <c r="VNU1" s="33"/>
      <c r="VNY1" s="33"/>
      <c r="VOC1" s="33"/>
      <c r="VOG1" s="33"/>
      <c r="VOK1" s="33"/>
      <c r="VOO1" s="33"/>
      <c r="VOS1" s="33"/>
      <c r="VOW1" s="33"/>
      <c r="VPA1" s="33"/>
      <c r="VPE1" s="33"/>
      <c r="VPI1" s="33"/>
      <c r="VPM1" s="33"/>
      <c r="VPQ1" s="33"/>
      <c r="VPU1" s="33"/>
      <c r="VPY1" s="33"/>
      <c r="VQC1" s="33"/>
      <c r="VQG1" s="33"/>
      <c r="VQK1" s="33"/>
      <c r="VQO1" s="33"/>
      <c r="VQS1" s="33"/>
      <c r="VQW1" s="33"/>
      <c r="VRA1" s="33"/>
      <c r="VRE1" s="33"/>
      <c r="VRI1" s="33"/>
      <c r="VRM1" s="33"/>
      <c r="VRQ1" s="33"/>
      <c r="VRU1" s="33"/>
      <c r="VRY1" s="33"/>
      <c r="VSC1" s="33"/>
      <c r="VSG1" s="33"/>
      <c r="VSK1" s="33"/>
      <c r="VSO1" s="33"/>
      <c r="VSS1" s="33"/>
      <c r="VSW1" s="33"/>
      <c r="VTA1" s="33"/>
      <c r="VTE1" s="33"/>
      <c r="VTI1" s="33"/>
      <c r="VTM1" s="33"/>
      <c r="VTQ1" s="33"/>
      <c r="VTU1" s="33"/>
      <c r="VTY1" s="33"/>
      <c r="VUC1" s="33"/>
      <c r="VUG1" s="33"/>
      <c r="VUK1" s="33"/>
      <c r="VUO1" s="33"/>
      <c r="VUS1" s="33"/>
      <c r="VUW1" s="33"/>
      <c r="VVA1" s="33"/>
      <c r="VVE1" s="33"/>
      <c r="VVI1" s="33"/>
      <c r="VVM1" s="33"/>
      <c r="VVQ1" s="33"/>
      <c r="VVU1" s="33"/>
      <c r="VVY1" s="33"/>
      <c r="VWC1" s="33"/>
      <c r="VWG1" s="33"/>
      <c r="VWK1" s="33"/>
      <c r="VWO1" s="33"/>
      <c r="VWS1" s="33"/>
      <c r="VWW1" s="33"/>
      <c r="VXA1" s="33"/>
      <c r="VXE1" s="33"/>
      <c r="VXI1" s="33"/>
      <c r="VXM1" s="33"/>
      <c r="VXQ1" s="33"/>
      <c r="VXU1" s="33"/>
      <c r="VXY1" s="33"/>
      <c r="VYC1" s="33"/>
      <c r="VYG1" s="33"/>
      <c r="VYK1" s="33"/>
      <c r="VYO1" s="33"/>
      <c r="VYS1" s="33"/>
      <c r="VYW1" s="33"/>
      <c r="VZA1" s="33"/>
      <c r="VZE1" s="33"/>
      <c r="VZI1" s="33"/>
      <c r="VZM1" s="33"/>
      <c r="VZQ1" s="33"/>
      <c r="VZU1" s="33"/>
      <c r="VZY1" s="33"/>
      <c r="WAC1" s="33"/>
      <c r="WAG1" s="33"/>
      <c r="WAK1" s="33"/>
      <c r="WAO1" s="33"/>
      <c r="WAS1" s="33"/>
      <c r="WAW1" s="33"/>
      <c r="WBA1" s="33"/>
      <c r="WBE1" s="33"/>
      <c r="WBI1" s="33"/>
      <c r="WBM1" s="33"/>
      <c r="WBQ1" s="33"/>
      <c r="WBU1" s="33"/>
      <c r="WBY1" s="33"/>
      <c r="WCC1" s="33"/>
      <c r="WCG1" s="33"/>
      <c r="WCK1" s="33"/>
      <c r="WCO1" s="33"/>
      <c r="WCS1" s="33"/>
      <c r="WCW1" s="33"/>
      <c r="WDA1" s="33"/>
      <c r="WDE1" s="33"/>
      <c r="WDI1" s="33"/>
      <c r="WDM1" s="33"/>
      <c r="WDQ1" s="33"/>
      <c r="WDU1" s="33"/>
      <c r="WDY1" s="33"/>
      <c r="WEC1" s="33"/>
      <c r="WEG1" s="33"/>
      <c r="WEK1" s="33"/>
      <c r="WEO1" s="33"/>
      <c r="WES1" s="33"/>
      <c r="WEW1" s="33"/>
      <c r="WFA1" s="33"/>
      <c r="WFE1" s="33"/>
      <c r="WFI1" s="33"/>
      <c r="WFM1" s="33"/>
      <c r="WFQ1" s="33"/>
      <c r="WFU1" s="33"/>
      <c r="WFY1" s="33"/>
      <c r="WGC1" s="33"/>
      <c r="WGG1" s="33"/>
      <c r="WGK1" s="33"/>
      <c r="WGO1" s="33"/>
      <c r="WGS1" s="33"/>
      <c r="WGW1" s="33"/>
      <c r="WHA1" s="33"/>
      <c r="WHE1" s="33"/>
      <c r="WHI1" s="33"/>
      <c r="WHM1" s="33"/>
      <c r="WHQ1" s="33"/>
      <c r="WHU1" s="33"/>
      <c r="WHY1" s="33"/>
      <c r="WIC1" s="33"/>
      <c r="WIG1" s="33"/>
      <c r="WIK1" s="33"/>
      <c r="WIO1" s="33"/>
      <c r="WIS1" s="33"/>
      <c r="WIW1" s="33"/>
      <c r="WJA1" s="33"/>
      <c r="WJE1" s="33"/>
      <c r="WJI1" s="33"/>
      <c r="WJM1" s="33"/>
      <c r="WJQ1" s="33"/>
      <c r="WJU1" s="33"/>
      <c r="WJY1" s="33"/>
      <c r="WKC1" s="33"/>
      <c r="WKG1" s="33"/>
      <c r="WKK1" s="33"/>
      <c r="WKO1" s="33"/>
      <c r="WKS1" s="33"/>
      <c r="WKW1" s="33"/>
      <c r="WLA1" s="33"/>
      <c r="WLE1" s="33"/>
      <c r="WLI1" s="33"/>
      <c r="WLM1" s="33"/>
      <c r="WLQ1" s="33"/>
      <c r="WLU1" s="33"/>
      <c r="WLY1" s="33"/>
      <c r="WMC1" s="33"/>
      <c r="WMG1" s="33"/>
      <c r="WMK1" s="33"/>
      <c r="WMO1" s="33"/>
      <c r="WMS1" s="33"/>
      <c r="WMW1" s="33"/>
      <c r="WNA1" s="33"/>
      <c r="WNE1" s="33"/>
      <c r="WNI1" s="33"/>
      <c r="WNM1" s="33"/>
      <c r="WNQ1" s="33"/>
      <c r="WNU1" s="33"/>
      <c r="WNY1" s="33"/>
      <c r="WOC1" s="33"/>
      <c r="WOG1" s="33"/>
      <c r="WOK1" s="33"/>
      <c r="WOO1" s="33"/>
      <c r="WOS1" s="33"/>
      <c r="WOW1" s="33"/>
      <c r="WPA1" s="33"/>
      <c r="WPE1" s="33"/>
      <c r="WPI1" s="33"/>
      <c r="WPM1" s="33"/>
      <c r="WPQ1" s="33"/>
      <c r="WPU1" s="33"/>
      <c r="WPY1" s="33"/>
      <c r="WQC1" s="33"/>
      <c r="WQG1" s="33"/>
      <c r="WQK1" s="33"/>
      <c r="WQO1" s="33"/>
      <c r="WQS1" s="33"/>
      <c r="WQW1" s="33"/>
      <c r="WRA1" s="33"/>
      <c r="WRE1" s="33"/>
      <c r="WRI1" s="33"/>
      <c r="WRM1" s="33"/>
      <c r="WRQ1" s="33"/>
      <c r="WRU1" s="33"/>
      <c r="WRY1" s="33"/>
      <c r="WSC1" s="33"/>
      <c r="WSG1" s="33"/>
      <c r="WSK1" s="33"/>
      <c r="WSO1" s="33"/>
      <c r="WSS1" s="33"/>
      <c r="WSW1" s="33"/>
      <c r="WTA1" s="33"/>
      <c r="WTE1" s="33"/>
      <c r="WTI1" s="33"/>
      <c r="WTM1" s="33"/>
      <c r="WTQ1" s="33"/>
      <c r="WTU1" s="33"/>
      <c r="WTY1" s="33"/>
      <c r="WUC1" s="33"/>
      <c r="WUG1" s="33"/>
      <c r="WUK1" s="33"/>
      <c r="WUO1" s="33"/>
      <c r="WUS1" s="33"/>
      <c r="WUW1" s="33"/>
      <c r="WVA1" s="33"/>
      <c r="WVE1" s="33"/>
      <c r="WVI1" s="33"/>
      <c r="WVM1" s="33"/>
      <c r="WVQ1" s="33"/>
      <c r="WVU1" s="33"/>
      <c r="WVY1" s="33"/>
      <c r="WWC1" s="33"/>
      <c r="WWG1" s="33"/>
      <c r="WWK1" s="33"/>
      <c r="WWO1" s="33"/>
      <c r="WWS1" s="33"/>
      <c r="WWW1" s="33"/>
      <c r="WXA1" s="33"/>
      <c r="WXE1" s="33"/>
      <c r="WXI1" s="33"/>
      <c r="WXM1" s="33"/>
      <c r="WXQ1" s="33"/>
      <c r="WXU1" s="33"/>
      <c r="WXY1" s="33"/>
      <c r="WYC1" s="33"/>
      <c r="WYG1" s="33"/>
      <c r="WYK1" s="33"/>
      <c r="WYO1" s="33"/>
      <c r="WYS1" s="33"/>
      <c r="WYW1" s="33"/>
      <c r="WZA1" s="33"/>
      <c r="WZE1" s="33"/>
      <c r="WZI1" s="33"/>
      <c r="WZM1" s="33"/>
      <c r="WZQ1" s="33"/>
      <c r="WZU1" s="33"/>
      <c r="WZY1" s="33"/>
      <c r="XAC1" s="33"/>
      <c r="XAG1" s="33"/>
      <c r="XAK1" s="33"/>
      <c r="XAO1" s="33"/>
      <c r="XAS1" s="33"/>
      <c r="XAW1" s="33"/>
      <c r="XBA1" s="33"/>
      <c r="XBE1" s="33"/>
      <c r="XBI1" s="33"/>
      <c r="XBM1" s="33"/>
      <c r="XBQ1" s="33"/>
      <c r="XBU1" s="33"/>
      <c r="XBY1" s="33"/>
      <c r="XCC1" s="33"/>
      <c r="XCG1" s="33"/>
      <c r="XCK1" s="33"/>
      <c r="XCO1" s="33"/>
      <c r="XCS1" s="33"/>
      <c r="XCW1" s="33"/>
      <c r="XDA1" s="33"/>
      <c r="XDE1" s="33"/>
      <c r="XDI1" s="33"/>
      <c r="XDM1" s="33"/>
      <c r="XDQ1" s="33"/>
      <c r="XDU1" s="33"/>
      <c r="XDY1" s="33"/>
      <c r="XEC1" s="33"/>
      <c r="XEG1" s="33"/>
      <c r="XEK1" s="33"/>
      <c r="XEO1" s="33"/>
      <c r="XES1" s="33"/>
      <c r="XEW1" s="33"/>
      <c r="XFA1" s="33"/>
    </row>
    <row r="2" spans="1:1021 1025:2045 2049:3069 3073:4093 4097:5117 5121:6141 6145:7165 7169:8189 8193:9213 9217:10237 10241:11261 11265:12285 12289:13309 13313:14333 14337:15357 15361:16381">
      <c r="A2" s="26"/>
      <c r="B2" s="26"/>
      <c r="C2" s="26"/>
      <c r="D2" s="26"/>
      <c r="E2" s="26"/>
      <c r="F2" s="26"/>
      <c r="G2" s="26"/>
    </row>
    <row r="3" spans="1:1021 1025:2045 2049:3069 3073:4093 4097:5117 5121:6141 6145:7165 7169:8189 8193:9213 9217:10237 10241:11261 11265:12285 12289:13309 13313:14333 14337:15357 15361:16381">
      <c r="A3" s="36" t="s">
        <v>88</v>
      </c>
      <c r="B3" s="3" t="s">
        <v>118</v>
      </c>
      <c r="C3" s="3" t="s">
        <v>92</v>
      </c>
      <c r="D3" s="3" t="s">
        <v>93</v>
      </c>
      <c r="E3" s="3" t="s">
        <v>94</v>
      </c>
    </row>
    <row r="4" spans="1:1021 1025:2045 2049:3069 3073:4093 4097:5117 5121:6141 6145:7165 7169:8189 8193:9213 9217:10237 10241:11261 11265:12285 12289:13309 13313:14333 14337:15357 15361:16381">
      <c r="A4" s="4"/>
      <c r="B4" s="4" t="s">
        <v>121</v>
      </c>
      <c r="C4" s="4" t="s">
        <v>121</v>
      </c>
      <c r="D4" s="4" t="s">
        <v>121</v>
      </c>
      <c r="E4" s="4" t="s">
        <v>121</v>
      </c>
    </row>
    <row r="5" spans="1:1021 1025:2045 2049:3069 3073:4093 4097:5117 5121:6141 6145:7165 7169:8189 8193:9213 9217:10237 10241:11261 11265:12285 12289:13309 13313:14333 14337:15357 15361:16381">
      <c r="A5" s="3" t="s">
        <v>95</v>
      </c>
      <c r="B5" s="4" t="s">
        <v>135</v>
      </c>
      <c r="C5" s="4" t="s">
        <v>136</v>
      </c>
      <c r="D5" s="4" t="s">
        <v>137</v>
      </c>
      <c r="E5" s="4" t="s">
        <v>138</v>
      </c>
    </row>
    <row r="6" spans="1:1021 1025:2045 2049:3069 3073:4093 4097:5117 5121:6141 6145:7165 7169:8189 8193:9213 9217:10237 10241:11261 11265:12285 12289:13309 13313:14333 14337:15357 15361:16381">
      <c r="A6" s="3" t="s">
        <v>102</v>
      </c>
      <c r="B6" s="4" t="s">
        <v>139</v>
      </c>
      <c r="C6" s="4" t="s">
        <v>140</v>
      </c>
      <c r="D6" s="4" t="s">
        <v>141</v>
      </c>
      <c r="E6" s="4" t="s">
        <v>142</v>
      </c>
    </row>
    <row r="7" spans="1:1021 1025:2045 2049:3069 3073:4093 4097:5117 5121:6141 6145:7165 7169:8189 8193:9213 9217:10237 10241:11261 11265:12285 12289:13309 13313:14333 14337:15357 15361:16381">
      <c r="A7" s="3" t="s">
        <v>143</v>
      </c>
      <c r="B7" s="4">
        <v>41</v>
      </c>
      <c r="C7" s="4">
        <v>40</v>
      </c>
      <c r="D7" s="4">
        <v>41</v>
      </c>
      <c r="E7" s="4">
        <v>42</v>
      </c>
    </row>
    <row r="8" spans="1:1021 1025:2045 2049:3069 3073:4093 4097:5117 5121:6141 6145:7165 7169:8189 8193:9213 9217:10237 10241:11261 11265:12285 12289:13309 13313:14333 14337:15357 15361:16381">
      <c r="A8" s="3" t="s">
        <v>144</v>
      </c>
      <c r="B8" s="4">
        <v>4575</v>
      </c>
      <c r="C8" s="4" t="s">
        <v>145</v>
      </c>
      <c r="D8" s="4" t="s">
        <v>146</v>
      </c>
      <c r="E8" s="4" t="s">
        <v>147</v>
      </c>
    </row>
    <row r="10" spans="1:1021 1025:2045 2049:3069 3073:4093 4097:5117 5121:6141 6145:7165 7169:8189 8193:9213 9217:10237 10241:11261 11265:12285 12289:13309 13313:14333 14337:15357 15361:16381">
      <c r="A10" s="11" t="s">
        <v>148</v>
      </c>
    </row>
    <row r="11" spans="1:1021 1025:2045 2049:3069 3073:4093 4097:5117 5121:6141 6145:7165 7169:8189 8193:9213 9217:10237 10241:11261 11265:12285 12289:13309 13313:14333 14337:15357 15361:16381">
      <c r="A11" s="77"/>
    </row>
  </sheetData>
  <pageMargins left="0.7" right="0.7" top="0.75" bottom="0.75" header="0.3" footer="0.3"/>
  <pageSetup orientation="landscape" horizontalDpi="0" verticalDpi="0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A30A95-C063-F64A-9CC3-F773A7C7EEEE}">
  <dimension ref="A1:XFA12"/>
  <sheetViews>
    <sheetView workbookViewId="0"/>
  </sheetViews>
  <sheetFormatPr baseColWidth="10" defaultColWidth="10.83203125" defaultRowHeight="16"/>
  <cols>
    <col min="1" max="1" width="44.5" style="10" customWidth="1"/>
    <col min="2" max="2" width="27.6640625" style="10" customWidth="1"/>
    <col min="3" max="3" width="31.83203125" style="10" customWidth="1"/>
    <col min="4" max="16384" width="10.83203125" style="10"/>
  </cols>
  <sheetData>
    <row r="1" spans="1:1021 1025:2045 2049:3069 3073:4093 4097:5117 5121:6141 6145:7165 7169:8189 8193:9213 9217:10237 10241:11261 11265:12285 12289:13309 13313:14333 14337:15357 15361:16381" s="52" customFormat="1">
      <c r="A1" s="33" t="s">
        <v>1888</v>
      </c>
      <c r="E1" s="33"/>
      <c r="I1" s="33"/>
      <c r="M1" s="33"/>
      <c r="Q1" s="33"/>
      <c r="U1" s="33"/>
      <c r="Y1" s="33"/>
      <c r="AC1" s="33"/>
      <c r="AG1" s="33"/>
      <c r="AK1" s="33"/>
      <c r="AO1" s="33"/>
      <c r="AS1" s="33"/>
      <c r="AW1" s="33"/>
      <c r="BA1" s="33"/>
      <c r="BE1" s="33"/>
      <c r="BI1" s="33"/>
      <c r="BM1" s="33"/>
      <c r="BQ1" s="33"/>
      <c r="BU1" s="33"/>
      <c r="BY1" s="33"/>
      <c r="CC1" s="33"/>
      <c r="CG1" s="33"/>
      <c r="CK1" s="33"/>
      <c r="CO1" s="33"/>
      <c r="CS1" s="33"/>
      <c r="CW1" s="33"/>
      <c r="DA1" s="33"/>
      <c r="DE1" s="33"/>
      <c r="DI1" s="33"/>
      <c r="DM1" s="33"/>
      <c r="DQ1" s="33"/>
      <c r="DU1" s="33"/>
      <c r="DY1" s="33"/>
      <c r="EC1" s="33"/>
      <c r="EG1" s="33"/>
      <c r="EK1" s="33"/>
      <c r="EO1" s="33"/>
      <c r="ES1" s="33"/>
      <c r="EW1" s="33"/>
      <c r="FA1" s="33"/>
      <c r="FE1" s="33"/>
      <c r="FI1" s="33"/>
      <c r="FM1" s="33"/>
      <c r="FQ1" s="33"/>
      <c r="FU1" s="33"/>
      <c r="FY1" s="33"/>
      <c r="GC1" s="33"/>
      <c r="GG1" s="33"/>
      <c r="GK1" s="33"/>
      <c r="GO1" s="33"/>
      <c r="GS1" s="33"/>
      <c r="GW1" s="33"/>
      <c r="HA1" s="33"/>
      <c r="HE1" s="33"/>
      <c r="HI1" s="33"/>
      <c r="HM1" s="33"/>
      <c r="HQ1" s="33"/>
      <c r="HU1" s="33"/>
      <c r="HY1" s="33"/>
      <c r="IC1" s="33"/>
      <c r="IG1" s="33"/>
      <c r="IK1" s="33"/>
      <c r="IO1" s="33"/>
      <c r="IS1" s="33"/>
      <c r="IW1" s="33"/>
      <c r="JA1" s="33"/>
      <c r="JE1" s="33"/>
      <c r="JI1" s="33"/>
      <c r="JM1" s="33"/>
      <c r="JQ1" s="33"/>
      <c r="JU1" s="33"/>
      <c r="JY1" s="33"/>
      <c r="KC1" s="33"/>
      <c r="KG1" s="33"/>
      <c r="KK1" s="33"/>
      <c r="KO1" s="33"/>
      <c r="KS1" s="33"/>
      <c r="KW1" s="33"/>
      <c r="LA1" s="33"/>
      <c r="LE1" s="33"/>
      <c r="LI1" s="33"/>
      <c r="LM1" s="33"/>
      <c r="LQ1" s="33"/>
      <c r="LU1" s="33"/>
      <c r="LY1" s="33"/>
      <c r="MC1" s="33"/>
      <c r="MG1" s="33"/>
      <c r="MK1" s="33"/>
      <c r="MO1" s="33"/>
      <c r="MS1" s="33"/>
      <c r="MW1" s="33"/>
      <c r="NA1" s="33"/>
      <c r="NE1" s="33"/>
      <c r="NI1" s="33"/>
      <c r="NM1" s="33"/>
      <c r="NQ1" s="33"/>
      <c r="NU1" s="33"/>
      <c r="NY1" s="33"/>
      <c r="OC1" s="33"/>
      <c r="OG1" s="33"/>
      <c r="OK1" s="33"/>
      <c r="OO1" s="33"/>
      <c r="OS1" s="33"/>
      <c r="OW1" s="33"/>
      <c r="PA1" s="33"/>
      <c r="PE1" s="33"/>
      <c r="PI1" s="33"/>
      <c r="PM1" s="33"/>
      <c r="PQ1" s="33"/>
      <c r="PU1" s="33"/>
      <c r="PY1" s="33"/>
      <c r="QC1" s="33"/>
      <c r="QG1" s="33"/>
      <c r="QK1" s="33"/>
      <c r="QO1" s="33"/>
      <c r="QS1" s="33"/>
      <c r="QW1" s="33"/>
      <c r="RA1" s="33"/>
      <c r="RE1" s="33"/>
      <c r="RI1" s="33"/>
      <c r="RM1" s="33"/>
      <c r="RQ1" s="33"/>
      <c r="RU1" s="33"/>
      <c r="RY1" s="33"/>
      <c r="SC1" s="33"/>
      <c r="SG1" s="33"/>
      <c r="SK1" s="33"/>
      <c r="SO1" s="33"/>
      <c r="SS1" s="33"/>
      <c r="SW1" s="33"/>
      <c r="TA1" s="33"/>
      <c r="TE1" s="33"/>
      <c r="TI1" s="33"/>
      <c r="TM1" s="33"/>
      <c r="TQ1" s="33"/>
      <c r="TU1" s="33"/>
      <c r="TY1" s="33"/>
      <c r="UC1" s="33"/>
      <c r="UG1" s="33"/>
      <c r="UK1" s="33"/>
      <c r="UO1" s="33"/>
      <c r="US1" s="33"/>
      <c r="UW1" s="33"/>
      <c r="VA1" s="33"/>
      <c r="VE1" s="33"/>
      <c r="VI1" s="33"/>
      <c r="VM1" s="33"/>
      <c r="VQ1" s="33"/>
      <c r="VU1" s="33"/>
      <c r="VY1" s="33"/>
      <c r="WC1" s="33"/>
      <c r="WG1" s="33"/>
      <c r="WK1" s="33"/>
      <c r="WO1" s="33"/>
      <c r="WS1" s="33"/>
      <c r="WW1" s="33"/>
      <c r="XA1" s="33"/>
      <c r="XE1" s="33"/>
      <c r="XI1" s="33"/>
      <c r="XM1" s="33"/>
      <c r="XQ1" s="33"/>
      <c r="XU1" s="33"/>
      <c r="XY1" s="33"/>
      <c r="YC1" s="33"/>
      <c r="YG1" s="33"/>
      <c r="YK1" s="33"/>
      <c r="YO1" s="33"/>
      <c r="YS1" s="33"/>
      <c r="YW1" s="33"/>
      <c r="ZA1" s="33"/>
      <c r="ZE1" s="33"/>
      <c r="ZI1" s="33"/>
      <c r="ZM1" s="33"/>
      <c r="ZQ1" s="33"/>
      <c r="ZU1" s="33"/>
      <c r="ZY1" s="33"/>
      <c r="AAC1" s="33"/>
      <c r="AAG1" s="33"/>
      <c r="AAK1" s="33"/>
      <c r="AAO1" s="33"/>
      <c r="AAS1" s="33"/>
      <c r="AAW1" s="33"/>
      <c r="ABA1" s="33"/>
      <c r="ABE1" s="33"/>
      <c r="ABI1" s="33"/>
      <c r="ABM1" s="33"/>
      <c r="ABQ1" s="33"/>
      <c r="ABU1" s="33"/>
      <c r="ABY1" s="33"/>
      <c r="ACC1" s="33"/>
      <c r="ACG1" s="33"/>
      <c r="ACK1" s="33"/>
      <c r="ACO1" s="33"/>
      <c r="ACS1" s="33"/>
      <c r="ACW1" s="33"/>
      <c r="ADA1" s="33"/>
      <c r="ADE1" s="33"/>
      <c r="ADI1" s="33"/>
      <c r="ADM1" s="33"/>
      <c r="ADQ1" s="33"/>
      <c r="ADU1" s="33"/>
      <c r="ADY1" s="33"/>
      <c r="AEC1" s="33"/>
      <c r="AEG1" s="33"/>
      <c r="AEK1" s="33"/>
      <c r="AEO1" s="33"/>
      <c r="AES1" s="33"/>
      <c r="AEW1" s="33"/>
      <c r="AFA1" s="33"/>
      <c r="AFE1" s="33"/>
      <c r="AFI1" s="33"/>
      <c r="AFM1" s="33"/>
      <c r="AFQ1" s="33"/>
      <c r="AFU1" s="33"/>
      <c r="AFY1" s="33"/>
      <c r="AGC1" s="33"/>
      <c r="AGG1" s="33"/>
      <c r="AGK1" s="33"/>
      <c r="AGO1" s="33"/>
      <c r="AGS1" s="33"/>
      <c r="AGW1" s="33"/>
      <c r="AHA1" s="33"/>
      <c r="AHE1" s="33"/>
      <c r="AHI1" s="33"/>
      <c r="AHM1" s="33"/>
      <c r="AHQ1" s="33"/>
      <c r="AHU1" s="33"/>
      <c r="AHY1" s="33"/>
      <c r="AIC1" s="33"/>
      <c r="AIG1" s="33"/>
      <c r="AIK1" s="33"/>
      <c r="AIO1" s="33"/>
      <c r="AIS1" s="33"/>
      <c r="AIW1" s="33"/>
      <c r="AJA1" s="33"/>
      <c r="AJE1" s="33"/>
      <c r="AJI1" s="33"/>
      <c r="AJM1" s="33"/>
      <c r="AJQ1" s="33"/>
      <c r="AJU1" s="33"/>
      <c r="AJY1" s="33"/>
      <c r="AKC1" s="33"/>
      <c r="AKG1" s="33"/>
      <c r="AKK1" s="33"/>
      <c r="AKO1" s="33"/>
      <c r="AKS1" s="33"/>
      <c r="AKW1" s="33"/>
      <c r="ALA1" s="33"/>
      <c r="ALE1" s="33"/>
      <c r="ALI1" s="33"/>
      <c r="ALM1" s="33"/>
      <c r="ALQ1" s="33"/>
      <c r="ALU1" s="33"/>
      <c r="ALY1" s="33"/>
      <c r="AMC1" s="33"/>
      <c r="AMG1" s="33"/>
      <c r="AMK1" s="33"/>
      <c r="AMO1" s="33"/>
      <c r="AMS1" s="33"/>
      <c r="AMW1" s="33"/>
      <c r="ANA1" s="33"/>
      <c r="ANE1" s="33"/>
      <c r="ANI1" s="33"/>
      <c r="ANM1" s="33"/>
      <c r="ANQ1" s="33"/>
      <c r="ANU1" s="33"/>
      <c r="ANY1" s="33"/>
      <c r="AOC1" s="33"/>
      <c r="AOG1" s="33"/>
      <c r="AOK1" s="33"/>
      <c r="AOO1" s="33"/>
      <c r="AOS1" s="33"/>
      <c r="AOW1" s="33"/>
      <c r="APA1" s="33"/>
      <c r="APE1" s="33"/>
      <c r="API1" s="33"/>
      <c r="APM1" s="33"/>
      <c r="APQ1" s="33"/>
      <c r="APU1" s="33"/>
      <c r="APY1" s="33"/>
      <c r="AQC1" s="33"/>
      <c r="AQG1" s="33"/>
      <c r="AQK1" s="33"/>
      <c r="AQO1" s="33"/>
      <c r="AQS1" s="33"/>
      <c r="AQW1" s="33"/>
      <c r="ARA1" s="33"/>
      <c r="ARE1" s="33"/>
      <c r="ARI1" s="33"/>
      <c r="ARM1" s="33"/>
      <c r="ARQ1" s="33"/>
      <c r="ARU1" s="33"/>
      <c r="ARY1" s="33"/>
      <c r="ASC1" s="33"/>
      <c r="ASG1" s="33"/>
      <c r="ASK1" s="33"/>
      <c r="ASO1" s="33"/>
      <c r="ASS1" s="33"/>
      <c r="ASW1" s="33"/>
      <c r="ATA1" s="33"/>
      <c r="ATE1" s="33"/>
      <c r="ATI1" s="33"/>
      <c r="ATM1" s="33"/>
      <c r="ATQ1" s="33"/>
      <c r="ATU1" s="33"/>
      <c r="ATY1" s="33"/>
      <c r="AUC1" s="33"/>
      <c r="AUG1" s="33"/>
      <c r="AUK1" s="33"/>
      <c r="AUO1" s="33"/>
      <c r="AUS1" s="33"/>
      <c r="AUW1" s="33"/>
      <c r="AVA1" s="33"/>
      <c r="AVE1" s="33"/>
      <c r="AVI1" s="33"/>
      <c r="AVM1" s="33"/>
      <c r="AVQ1" s="33"/>
      <c r="AVU1" s="33"/>
      <c r="AVY1" s="33"/>
      <c r="AWC1" s="33"/>
      <c r="AWG1" s="33"/>
      <c r="AWK1" s="33"/>
      <c r="AWO1" s="33"/>
      <c r="AWS1" s="33"/>
      <c r="AWW1" s="33"/>
      <c r="AXA1" s="33"/>
      <c r="AXE1" s="33"/>
      <c r="AXI1" s="33"/>
      <c r="AXM1" s="33"/>
      <c r="AXQ1" s="33"/>
      <c r="AXU1" s="33"/>
      <c r="AXY1" s="33"/>
      <c r="AYC1" s="33"/>
      <c r="AYG1" s="33"/>
      <c r="AYK1" s="33"/>
      <c r="AYO1" s="33"/>
      <c r="AYS1" s="33"/>
      <c r="AYW1" s="33"/>
      <c r="AZA1" s="33"/>
      <c r="AZE1" s="33"/>
      <c r="AZI1" s="33"/>
      <c r="AZM1" s="33"/>
      <c r="AZQ1" s="33"/>
      <c r="AZU1" s="33"/>
      <c r="AZY1" s="33"/>
      <c r="BAC1" s="33"/>
      <c r="BAG1" s="33"/>
      <c r="BAK1" s="33"/>
      <c r="BAO1" s="33"/>
      <c r="BAS1" s="33"/>
      <c r="BAW1" s="33"/>
      <c r="BBA1" s="33"/>
      <c r="BBE1" s="33"/>
      <c r="BBI1" s="33"/>
      <c r="BBM1" s="33"/>
      <c r="BBQ1" s="33"/>
      <c r="BBU1" s="33"/>
      <c r="BBY1" s="33"/>
      <c r="BCC1" s="33"/>
      <c r="BCG1" s="33"/>
      <c r="BCK1" s="33"/>
      <c r="BCO1" s="33"/>
      <c r="BCS1" s="33"/>
      <c r="BCW1" s="33"/>
      <c r="BDA1" s="33"/>
      <c r="BDE1" s="33"/>
      <c r="BDI1" s="33"/>
      <c r="BDM1" s="33"/>
      <c r="BDQ1" s="33"/>
      <c r="BDU1" s="33"/>
      <c r="BDY1" s="33"/>
      <c r="BEC1" s="33"/>
      <c r="BEG1" s="33"/>
      <c r="BEK1" s="33"/>
      <c r="BEO1" s="33"/>
      <c r="BES1" s="33"/>
      <c r="BEW1" s="33"/>
      <c r="BFA1" s="33"/>
      <c r="BFE1" s="33"/>
      <c r="BFI1" s="33"/>
      <c r="BFM1" s="33"/>
      <c r="BFQ1" s="33"/>
      <c r="BFU1" s="33"/>
      <c r="BFY1" s="33"/>
      <c r="BGC1" s="33"/>
      <c r="BGG1" s="33"/>
      <c r="BGK1" s="33"/>
      <c r="BGO1" s="33"/>
      <c r="BGS1" s="33"/>
      <c r="BGW1" s="33"/>
      <c r="BHA1" s="33"/>
      <c r="BHE1" s="33"/>
      <c r="BHI1" s="33"/>
      <c r="BHM1" s="33"/>
      <c r="BHQ1" s="33"/>
      <c r="BHU1" s="33"/>
      <c r="BHY1" s="33"/>
      <c r="BIC1" s="33"/>
      <c r="BIG1" s="33"/>
      <c r="BIK1" s="33"/>
      <c r="BIO1" s="33"/>
      <c r="BIS1" s="33"/>
      <c r="BIW1" s="33"/>
      <c r="BJA1" s="33"/>
      <c r="BJE1" s="33"/>
      <c r="BJI1" s="33"/>
      <c r="BJM1" s="33"/>
      <c r="BJQ1" s="33"/>
      <c r="BJU1" s="33"/>
      <c r="BJY1" s="33"/>
      <c r="BKC1" s="33"/>
      <c r="BKG1" s="33"/>
      <c r="BKK1" s="33"/>
      <c r="BKO1" s="33"/>
      <c r="BKS1" s="33"/>
      <c r="BKW1" s="33"/>
      <c r="BLA1" s="33"/>
      <c r="BLE1" s="33"/>
      <c r="BLI1" s="33"/>
      <c r="BLM1" s="33"/>
      <c r="BLQ1" s="33"/>
      <c r="BLU1" s="33"/>
      <c r="BLY1" s="33"/>
      <c r="BMC1" s="33"/>
      <c r="BMG1" s="33"/>
      <c r="BMK1" s="33"/>
      <c r="BMO1" s="33"/>
      <c r="BMS1" s="33"/>
      <c r="BMW1" s="33"/>
      <c r="BNA1" s="33"/>
      <c r="BNE1" s="33"/>
      <c r="BNI1" s="33"/>
      <c r="BNM1" s="33"/>
      <c r="BNQ1" s="33"/>
      <c r="BNU1" s="33"/>
      <c r="BNY1" s="33"/>
      <c r="BOC1" s="33"/>
      <c r="BOG1" s="33"/>
      <c r="BOK1" s="33"/>
      <c r="BOO1" s="33"/>
      <c r="BOS1" s="33"/>
      <c r="BOW1" s="33"/>
      <c r="BPA1" s="33"/>
      <c r="BPE1" s="33"/>
      <c r="BPI1" s="33"/>
      <c r="BPM1" s="33"/>
      <c r="BPQ1" s="33"/>
      <c r="BPU1" s="33"/>
      <c r="BPY1" s="33"/>
      <c r="BQC1" s="33"/>
      <c r="BQG1" s="33"/>
      <c r="BQK1" s="33"/>
      <c r="BQO1" s="33"/>
      <c r="BQS1" s="33"/>
      <c r="BQW1" s="33"/>
      <c r="BRA1" s="33"/>
      <c r="BRE1" s="33"/>
      <c r="BRI1" s="33"/>
      <c r="BRM1" s="33"/>
      <c r="BRQ1" s="33"/>
      <c r="BRU1" s="33"/>
      <c r="BRY1" s="33"/>
      <c r="BSC1" s="33"/>
      <c r="BSG1" s="33"/>
      <c r="BSK1" s="33"/>
      <c r="BSO1" s="33"/>
      <c r="BSS1" s="33"/>
      <c r="BSW1" s="33"/>
      <c r="BTA1" s="33"/>
      <c r="BTE1" s="33"/>
      <c r="BTI1" s="33"/>
      <c r="BTM1" s="33"/>
      <c r="BTQ1" s="33"/>
      <c r="BTU1" s="33"/>
      <c r="BTY1" s="33"/>
      <c r="BUC1" s="33"/>
      <c r="BUG1" s="33"/>
      <c r="BUK1" s="33"/>
      <c r="BUO1" s="33"/>
      <c r="BUS1" s="33"/>
      <c r="BUW1" s="33"/>
      <c r="BVA1" s="33"/>
      <c r="BVE1" s="33"/>
      <c r="BVI1" s="33"/>
      <c r="BVM1" s="33"/>
      <c r="BVQ1" s="33"/>
      <c r="BVU1" s="33"/>
      <c r="BVY1" s="33"/>
      <c r="BWC1" s="33"/>
      <c r="BWG1" s="33"/>
      <c r="BWK1" s="33"/>
      <c r="BWO1" s="33"/>
      <c r="BWS1" s="33"/>
      <c r="BWW1" s="33"/>
      <c r="BXA1" s="33"/>
      <c r="BXE1" s="33"/>
      <c r="BXI1" s="33"/>
      <c r="BXM1" s="33"/>
      <c r="BXQ1" s="33"/>
      <c r="BXU1" s="33"/>
      <c r="BXY1" s="33"/>
      <c r="BYC1" s="33"/>
      <c r="BYG1" s="33"/>
      <c r="BYK1" s="33"/>
      <c r="BYO1" s="33"/>
      <c r="BYS1" s="33"/>
      <c r="BYW1" s="33"/>
      <c r="BZA1" s="33"/>
      <c r="BZE1" s="33"/>
      <c r="BZI1" s="33"/>
      <c r="BZM1" s="33"/>
      <c r="BZQ1" s="33"/>
      <c r="BZU1" s="33"/>
      <c r="BZY1" s="33"/>
      <c r="CAC1" s="33"/>
      <c r="CAG1" s="33"/>
      <c r="CAK1" s="33"/>
      <c r="CAO1" s="33"/>
      <c r="CAS1" s="33"/>
      <c r="CAW1" s="33"/>
      <c r="CBA1" s="33"/>
      <c r="CBE1" s="33"/>
      <c r="CBI1" s="33"/>
      <c r="CBM1" s="33"/>
      <c r="CBQ1" s="33"/>
      <c r="CBU1" s="33"/>
      <c r="CBY1" s="33"/>
      <c r="CCC1" s="33"/>
      <c r="CCG1" s="33"/>
      <c r="CCK1" s="33"/>
      <c r="CCO1" s="33"/>
      <c r="CCS1" s="33"/>
      <c r="CCW1" s="33"/>
      <c r="CDA1" s="33"/>
      <c r="CDE1" s="33"/>
      <c r="CDI1" s="33"/>
      <c r="CDM1" s="33"/>
      <c r="CDQ1" s="33"/>
      <c r="CDU1" s="33"/>
      <c r="CDY1" s="33"/>
      <c r="CEC1" s="33"/>
      <c r="CEG1" s="33"/>
      <c r="CEK1" s="33"/>
      <c r="CEO1" s="33"/>
      <c r="CES1" s="33"/>
      <c r="CEW1" s="33"/>
      <c r="CFA1" s="33"/>
      <c r="CFE1" s="33"/>
      <c r="CFI1" s="33"/>
      <c r="CFM1" s="33"/>
      <c r="CFQ1" s="33"/>
      <c r="CFU1" s="33"/>
      <c r="CFY1" s="33"/>
      <c r="CGC1" s="33"/>
      <c r="CGG1" s="33"/>
      <c r="CGK1" s="33"/>
      <c r="CGO1" s="33"/>
      <c r="CGS1" s="33"/>
      <c r="CGW1" s="33"/>
      <c r="CHA1" s="33"/>
      <c r="CHE1" s="33"/>
      <c r="CHI1" s="33"/>
      <c r="CHM1" s="33"/>
      <c r="CHQ1" s="33"/>
      <c r="CHU1" s="33"/>
      <c r="CHY1" s="33"/>
      <c r="CIC1" s="33"/>
      <c r="CIG1" s="33"/>
      <c r="CIK1" s="33"/>
      <c r="CIO1" s="33"/>
      <c r="CIS1" s="33"/>
      <c r="CIW1" s="33"/>
      <c r="CJA1" s="33"/>
      <c r="CJE1" s="33"/>
      <c r="CJI1" s="33"/>
      <c r="CJM1" s="33"/>
      <c r="CJQ1" s="33"/>
      <c r="CJU1" s="33"/>
      <c r="CJY1" s="33"/>
      <c r="CKC1" s="33"/>
      <c r="CKG1" s="33"/>
      <c r="CKK1" s="33"/>
      <c r="CKO1" s="33"/>
      <c r="CKS1" s="33"/>
      <c r="CKW1" s="33"/>
      <c r="CLA1" s="33"/>
      <c r="CLE1" s="33"/>
      <c r="CLI1" s="33"/>
      <c r="CLM1" s="33"/>
      <c r="CLQ1" s="33"/>
      <c r="CLU1" s="33"/>
      <c r="CLY1" s="33"/>
      <c r="CMC1" s="33"/>
      <c r="CMG1" s="33"/>
      <c r="CMK1" s="33"/>
      <c r="CMO1" s="33"/>
      <c r="CMS1" s="33"/>
      <c r="CMW1" s="33"/>
      <c r="CNA1" s="33"/>
      <c r="CNE1" s="33"/>
      <c r="CNI1" s="33"/>
      <c r="CNM1" s="33"/>
      <c r="CNQ1" s="33"/>
      <c r="CNU1" s="33"/>
      <c r="CNY1" s="33"/>
      <c r="COC1" s="33"/>
      <c r="COG1" s="33"/>
      <c r="COK1" s="33"/>
      <c r="COO1" s="33"/>
      <c r="COS1" s="33"/>
      <c r="COW1" s="33"/>
      <c r="CPA1" s="33"/>
      <c r="CPE1" s="33"/>
      <c r="CPI1" s="33"/>
      <c r="CPM1" s="33"/>
      <c r="CPQ1" s="33"/>
      <c r="CPU1" s="33"/>
      <c r="CPY1" s="33"/>
      <c r="CQC1" s="33"/>
      <c r="CQG1" s="33"/>
      <c r="CQK1" s="33"/>
      <c r="CQO1" s="33"/>
      <c r="CQS1" s="33"/>
      <c r="CQW1" s="33"/>
      <c r="CRA1" s="33"/>
      <c r="CRE1" s="33"/>
      <c r="CRI1" s="33"/>
      <c r="CRM1" s="33"/>
      <c r="CRQ1" s="33"/>
      <c r="CRU1" s="33"/>
      <c r="CRY1" s="33"/>
      <c r="CSC1" s="33"/>
      <c r="CSG1" s="33"/>
      <c r="CSK1" s="33"/>
      <c r="CSO1" s="33"/>
      <c r="CSS1" s="33"/>
      <c r="CSW1" s="33"/>
      <c r="CTA1" s="33"/>
      <c r="CTE1" s="33"/>
      <c r="CTI1" s="33"/>
      <c r="CTM1" s="33"/>
      <c r="CTQ1" s="33"/>
      <c r="CTU1" s="33"/>
      <c r="CTY1" s="33"/>
      <c r="CUC1" s="33"/>
      <c r="CUG1" s="33"/>
      <c r="CUK1" s="33"/>
      <c r="CUO1" s="33"/>
      <c r="CUS1" s="33"/>
      <c r="CUW1" s="33"/>
      <c r="CVA1" s="33"/>
      <c r="CVE1" s="33"/>
      <c r="CVI1" s="33"/>
      <c r="CVM1" s="33"/>
      <c r="CVQ1" s="33"/>
      <c r="CVU1" s="33"/>
      <c r="CVY1" s="33"/>
      <c r="CWC1" s="33"/>
      <c r="CWG1" s="33"/>
      <c r="CWK1" s="33"/>
      <c r="CWO1" s="33"/>
      <c r="CWS1" s="33"/>
      <c r="CWW1" s="33"/>
      <c r="CXA1" s="33"/>
      <c r="CXE1" s="33"/>
      <c r="CXI1" s="33"/>
      <c r="CXM1" s="33"/>
      <c r="CXQ1" s="33"/>
      <c r="CXU1" s="33"/>
      <c r="CXY1" s="33"/>
      <c r="CYC1" s="33"/>
      <c r="CYG1" s="33"/>
      <c r="CYK1" s="33"/>
      <c r="CYO1" s="33"/>
      <c r="CYS1" s="33"/>
      <c r="CYW1" s="33"/>
      <c r="CZA1" s="33"/>
      <c r="CZE1" s="33"/>
      <c r="CZI1" s="33"/>
      <c r="CZM1" s="33"/>
      <c r="CZQ1" s="33"/>
      <c r="CZU1" s="33"/>
      <c r="CZY1" s="33"/>
      <c r="DAC1" s="33"/>
      <c r="DAG1" s="33"/>
      <c r="DAK1" s="33"/>
      <c r="DAO1" s="33"/>
      <c r="DAS1" s="33"/>
      <c r="DAW1" s="33"/>
      <c r="DBA1" s="33"/>
      <c r="DBE1" s="33"/>
      <c r="DBI1" s="33"/>
      <c r="DBM1" s="33"/>
      <c r="DBQ1" s="33"/>
      <c r="DBU1" s="33"/>
      <c r="DBY1" s="33"/>
      <c r="DCC1" s="33"/>
      <c r="DCG1" s="33"/>
      <c r="DCK1" s="33"/>
      <c r="DCO1" s="33"/>
      <c r="DCS1" s="33"/>
      <c r="DCW1" s="33"/>
      <c r="DDA1" s="33"/>
      <c r="DDE1" s="33"/>
      <c r="DDI1" s="33"/>
      <c r="DDM1" s="33"/>
      <c r="DDQ1" s="33"/>
      <c r="DDU1" s="33"/>
      <c r="DDY1" s="33"/>
      <c r="DEC1" s="33"/>
      <c r="DEG1" s="33"/>
      <c r="DEK1" s="33"/>
      <c r="DEO1" s="33"/>
      <c r="DES1" s="33"/>
      <c r="DEW1" s="33"/>
      <c r="DFA1" s="33"/>
      <c r="DFE1" s="33"/>
      <c r="DFI1" s="33"/>
      <c r="DFM1" s="33"/>
      <c r="DFQ1" s="33"/>
      <c r="DFU1" s="33"/>
      <c r="DFY1" s="33"/>
      <c r="DGC1" s="33"/>
      <c r="DGG1" s="33"/>
      <c r="DGK1" s="33"/>
      <c r="DGO1" s="33"/>
      <c r="DGS1" s="33"/>
      <c r="DGW1" s="33"/>
      <c r="DHA1" s="33"/>
      <c r="DHE1" s="33"/>
      <c r="DHI1" s="33"/>
      <c r="DHM1" s="33"/>
      <c r="DHQ1" s="33"/>
      <c r="DHU1" s="33"/>
      <c r="DHY1" s="33"/>
      <c r="DIC1" s="33"/>
      <c r="DIG1" s="33"/>
      <c r="DIK1" s="33"/>
      <c r="DIO1" s="33"/>
      <c r="DIS1" s="33"/>
      <c r="DIW1" s="33"/>
      <c r="DJA1" s="33"/>
      <c r="DJE1" s="33"/>
      <c r="DJI1" s="33"/>
      <c r="DJM1" s="33"/>
      <c r="DJQ1" s="33"/>
      <c r="DJU1" s="33"/>
      <c r="DJY1" s="33"/>
      <c r="DKC1" s="33"/>
      <c r="DKG1" s="33"/>
      <c r="DKK1" s="33"/>
      <c r="DKO1" s="33"/>
      <c r="DKS1" s="33"/>
      <c r="DKW1" s="33"/>
      <c r="DLA1" s="33"/>
      <c r="DLE1" s="33"/>
      <c r="DLI1" s="33"/>
      <c r="DLM1" s="33"/>
      <c r="DLQ1" s="33"/>
      <c r="DLU1" s="33"/>
      <c r="DLY1" s="33"/>
      <c r="DMC1" s="33"/>
      <c r="DMG1" s="33"/>
      <c r="DMK1" s="33"/>
      <c r="DMO1" s="33"/>
      <c r="DMS1" s="33"/>
      <c r="DMW1" s="33"/>
      <c r="DNA1" s="33"/>
      <c r="DNE1" s="33"/>
      <c r="DNI1" s="33"/>
      <c r="DNM1" s="33"/>
      <c r="DNQ1" s="33"/>
      <c r="DNU1" s="33"/>
      <c r="DNY1" s="33"/>
      <c r="DOC1" s="33"/>
      <c r="DOG1" s="33"/>
      <c r="DOK1" s="33"/>
      <c r="DOO1" s="33"/>
      <c r="DOS1" s="33"/>
      <c r="DOW1" s="33"/>
      <c r="DPA1" s="33"/>
      <c r="DPE1" s="33"/>
      <c r="DPI1" s="33"/>
      <c r="DPM1" s="33"/>
      <c r="DPQ1" s="33"/>
      <c r="DPU1" s="33"/>
      <c r="DPY1" s="33"/>
      <c r="DQC1" s="33"/>
      <c r="DQG1" s="33"/>
      <c r="DQK1" s="33"/>
      <c r="DQO1" s="33"/>
      <c r="DQS1" s="33"/>
      <c r="DQW1" s="33"/>
      <c r="DRA1" s="33"/>
      <c r="DRE1" s="33"/>
      <c r="DRI1" s="33"/>
      <c r="DRM1" s="33"/>
      <c r="DRQ1" s="33"/>
      <c r="DRU1" s="33"/>
      <c r="DRY1" s="33"/>
      <c r="DSC1" s="33"/>
      <c r="DSG1" s="33"/>
      <c r="DSK1" s="33"/>
      <c r="DSO1" s="33"/>
      <c r="DSS1" s="33"/>
      <c r="DSW1" s="33"/>
      <c r="DTA1" s="33"/>
      <c r="DTE1" s="33"/>
      <c r="DTI1" s="33"/>
      <c r="DTM1" s="33"/>
      <c r="DTQ1" s="33"/>
      <c r="DTU1" s="33"/>
      <c r="DTY1" s="33"/>
      <c r="DUC1" s="33"/>
      <c r="DUG1" s="33"/>
      <c r="DUK1" s="33"/>
      <c r="DUO1" s="33"/>
      <c r="DUS1" s="33"/>
      <c r="DUW1" s="33"/>
      <c r="DVA1" s="33"/>
      <c r="DVE1" s="33"/>
      <c r="DVI1" s="33"/>
      <c r="DVM1" s="33"/>
      <c r="DVQ1" s="33"/>
      <c r="DVU1" s="33"/>
      <c r="DVY1" s="33"/>
      <c r="DWC1" s="33"/>
      <c r="DWG1" s="33"/>
      <c r="DWK1" s="33"/>
      <c r="DWO1" s="33"/>
      <c r="DWS1" s="33"/>
      <c r="DWW1" s="33"/>
      <c r="DXA1" s="33"/>
      <c r="DXE1" s="33"/>
      <c r="DXI1" s="33"/>
      <c r="DXM1" s="33"/>
      <c r="DXQ1" s="33"/>
      <c r="DXU1" s="33"/>
      <c r="DXY1" s="33"/>
      <c r="DYC1" s="33"/>
      <c r="DYG1" s="33"/>
      <c r="DYK1" s="33"/>
      <c r="DYO1" s="33"/>
      <c r="DYS1" s="33"/>
      <c r="DYW1" s="33"/>
      <c r="DZA1" s="33"/>
      <c r="DZE1" s="33"/>
      <c r="DZI1" s="33"/>
      <c r="DZM1" s="33"/>
      <c r="DZQ1" s="33"/>
      <c r="DZU1" s="33"/>
      <c r="DZY1" s="33"/>
      <c r="EAC1" s="33"/>
      <c r="EAG1" s="33"/>
      <c r="EAK1" s="33"/>
      <c r="EAO1" s="33"/>
      <c r="EAS1" s="33"/>
      <c r="EAW1" s="33"/>
      <c r="EBA1" s="33"/>
      <c r="EBE1" s="33"/>
      <c r="EBI1" s="33"/>
      <c r="EBM1" s="33"/>
      <c r="EBQ1" s="33"/>
      <c r="EBU1" s="33"/>
      <c r="EBY1" s="33"/>
      <c r="ECC1" s="33"/>
      <c r="ECG1" s="33"/>
      <c r="ECK1" s="33"/>
      <c r="ECO1" s="33"/>
      <c r="ECS1" s="33"/>
      <c r="ECW1" s="33"/>
      <c r="EDA1" s="33"/>
      <c r="EDE1" s="33"/>
      <c r="EDI1" s="33"/>
      <c r="EDM1" s="33"/>
      <c r="EDQ1" s="33"/>
      <c r="EDU1" s="33"/>
      <c r="EDY1" s="33"/>
      <c r="EEC1" s="33"/>
      <c r="EEG1" s="33"/>
      <c r="EEK1" s="33"/>
      <c r="EEO1" s="33"/>
      <c r="EES1" s="33"/>
      <c r="EEW1" s="33"/>
      <c r="EFA1" s="33"/>
      <c r="EFE1" s="33"/>
      <c r="EFI1" s="33"/>
      <c r="EFM1" s="33"/>
      <c r="EFQ1" s="33"/>
      <c r="EFU1" s="33"/>
      <c r="EFY1" s="33"/>
      <c r="EGC1" s="33"/>
      <c r="EGG1" s="33"/>
      <c r="EGK1" s="33"/>
      <c r="EGO1" s="33"/>
      <c r="EGS1" s="33"/>
      <c r="EGW1" s="33"/>
      <c r="EHA1" s="33"/>
      <c r="EHE1" s="33"/>
      <c r="EHI1" s="33"/>
      <c r="EHM1" s="33"/>
      <c r="EHQ1" s="33"/>
      <c r="EHU1" s="33"/>
      <c r="EHY1" s="33"/>
      <c r="EIC1" s="33"/>
      <c r="EIG1" s="33"/>
      <c r="EIK1" s="33"/>
      <c r="EIO1" s="33"/>
      <c r="EIS1" s="33"/>
      <c r="EIW1" s="33"/>
      <c r="EJA1" s="33"/>
      <c r="EJE1" s="33"/>
      <c r="EJI1" s="33"/>
      <c r="EJM1" s="33"/>
      <c r="EJQ1" s="33"/>
      <c r="EJU1" s="33"/>
      <c r="EJY1" s="33"/>
      <c r="EKC1" s="33"/>
      <c r="EKG1" s="33"/>
      <c r="EKK1" s="33"/>
      <c r="EKO1" s="33"/>
      <c r="EKS1" s="33"/>
      <c r="EKW1" s="33"/>
      <c r="ELA1" s="33"/>
      <c r="ELE1" s="33"/>
      <c r="ELI1" s="33"/>
      <c r="ELM1" s="33"/>
      <c r="ELQ1" s="33"/>
      <c r="ELU1" s="33"/>
      <c r="ELY1" s="33"/>
      <c r="EMC1" s="33"/>
      <c r="EMG1" s="33"/>
      <c r="EMK1" s="33"/>
      <c r="EMO1" s="33"/>
      <c r="EMS1" s="33"/>
      <c r="EMW1" s="33"/>
      <c r="ENA1" s="33"/>
      <c r="ENE1" s="33"/>
      <c r="ENI1" s="33"/>
      <c r="ENM1" s="33"/>
      <c r="ENQ1" s="33"/>
      <c r="ENU1" s="33"/>
      <c r="ENY1" s="33"/>
      <c r="EOC1" s="33"/>
      <c r="EOG1" s="33"/>
      <c r="EOK1" s="33"/>
      <c r="EOO1" s="33"/>
      <c r="EOS1" s="33"/>
      <c r="EOW1" s="33"/>
      <c r="EPA1" s="33"/>
      <c r="EPE1" s="33"/>
      <c r="EPI1" s="33"/>
      <c r="EPM1" s="33"/>
      <c r="EPQ1" s="33"/>
      <c r="EPU1" s="33"/>
      <c r="EPY1" s="33"/>
      <c r="EQC1" s="33"/>
      <c r="EQG1" s="33"/>
      <c r="EQK1" s="33"/>
      <c r="EQO1" s="33"/>
      <c r="EQS1" s="33"/>
      <c r="EQW1" s="33"/>
      <c r="ERA1" s="33"/>
      <c r="ERE1" s="33"/>
      <c r="ERI1" s="33"/>
      <c r="ERM1" s="33"/>
      <c r="ERQ1" s="33"/>
      <c r="ERU1" s="33"/>
      <c r="ERY1" s="33"/>
      <c r="ESC1" s="33"/>
      <c r="ESG1" s="33"/>
      <c r="ESK1" s="33"/>
      <c r="ESO1" s="33"/>
      <c r="ESS1" s="33"/>
      <c r="ESW1" s="33"/>
      <c r="ETA1" s="33"/>
      <c r="ETE1" s="33"/>
      <c r="ETI1" s="33"/>
      <c r="ETM1" s="33"/>
      <c r="ETQ1" s="33"/>
      <c r="ETU1" s="33"/>
      <c r="ETY1" s="33"/>
      <c r="EUC1" s="33"/>
      <c r="EUG1" s="33"/>
      <c r="EUK1" s="33"/>
      <c r="EUO1" s="33"/>
      <c r="EUS1" s="33"/>
      <c r="EUW1" s="33"/>
      <c r="EVA1" s="33"/>
      <c r="EVE1" s="33"/>
      <c r="EVI1" s="33"/>
      <c r="EVM1" s="33"/>
      <c r="EVQ1" s="33"/>
      <c r="EVU1" s="33"/>
      <c r="EVY1" s="33"/>
      <c r="EWC1" s="33"/>
      <c r="EWG1" s="33"/>
      <c r="EWK1" s="33"/>
      <c r="EWO1" s="33"/>
      <c r="EWS1" s="33"/>
      <c r="EWW1" s="33"/>
      <c r="EXA1" s="33"/>
      <c r="EXE1" s="33"/>
      <c r="EXI1" s="33"/>
      <c r="EXM1" s="33"/>
      <c r="EXQ1" s="33"/>
      <c r="EXU1" s="33"/>
      <c r="EXY1" s="33"/>
      <c r="EYC1" s="33"/>
      <c r="EYG1" s="33"/>
      <c r="EYK1" s="33"/>
      <c r="EYO1" s="33"/>
      <c r="EYS1" s="33"/>
      <c r="EYW1" s="33"/>
      <c r="EZA1" s="33"/>
      <c r="EZE1" s="33"/>
      <c r="EZI1" s="33"/>
      <c r="EZM1" s="33"/>
      <c r="EZQ1" s="33"/>
      <c r="EZU1" s="33"/>
      <c r="EZY1" s="33"/>
      <c r="FAC1" s="33"/>
      <c r="FAG1" s="33"/>
      <c r="FAK1" s="33"/>
      <c r="FAO1" s="33"/>
      <c r="FAS1" s="33"/>
      <c r="FAW1" s="33"/>
      <c r="FBA1" s="33"/>
      <c r="FBE1" s="33"/>
      <c r="FBI1" s="33"/>
      <c r="FBM1" s="33"/>
      <c r="FBQ1" s="33"/>
      <c r="FBU1" s="33"/>
      <c r="FBY1" s="33"/>
      <c r="FCC1" s="33"/>
      <c r="FCG1" s="33"/>
      <c r="FCK1" s="33"/>
      <c r="FCO1" s="33"/>
      <c r="FCS1" s="33"/>
      <c r="FCW1" s="33"/>
      <c r="FDA1" s="33"/>
      <c r="FDE1" s="33"/>
      <c r="FDI1" s="33"/>
      <c r="FDM1" s="33"/>
      <c r="FDQ1" s="33"/>
      <c r="FDU1" s="33"/>
      <c r="FDY1" s="33"/>
      <c r="FEC1" s="33"/>
      <c r="FEG1" s="33"/>
      <c r="FEK1" s="33"/>
      <c r="FEO1" s="33"/>
      <c r="FES1" s="33"/>
      <c r="FEW1" s="33"/>
      <c r="FFA1" s="33"/>
      <c r="FFE1" s="33"/>
      <c r="FFI1" s="33"/>
      <c r="FFM1" s="33"/>
      <c r="FFQ1" s="33"/>
      <c r="FFU1" s="33"/>
      <c r="FFY1" s="33"/>
      <c r="FGC1" s="33"/>
      <c r="FGG1" s="33"/>
      <c r="FGK1" s="33"/>
      <c r="FGO1" s="33"/>
      <c r="FGS1" s="33"/>
      <c r="FGW1" s="33"/>
      <c r="FHA1" s="33"/>
      <c r="FHE1" s="33"/>
      <c r="FHI1" s="33"/>
      <c r="FHM1" s="33"/>
      <c r="FHQ1" s="33"/>
      <c r="FHU1" s="33"/>
      <c r="FHY1" s="33"/>
      <c r="FIC1" s="33"/>
      <c r="FIG1" s="33"/>
      <c r="FIK1" s="33"/>
      <c r="FIO1" s="33"/>
      <c r="FIS1" s="33"/>
      <c r="FIW1" s="33"/>
      <c r="FJA1" s="33"/>
      <c r="FJE1" s="33"/>
      <c r="FJI1" s="33"/>
      <c r="FJM1" s="33"/>
      <c r="FJQ1" s="33"/>
      <c r="FJU1" s="33"/>
      <c r="FJY1" s="33"/>
      <c r="FKC1" s="33"/>
      <c r="FKG1" s="33"/>
      <c r="FKK1" s="33"/>
      <c r="FKO1" s="33"/>
      <c r="FKS1" s="33"/>
      <c r="FKW1" s="33"/>
      <c r="FLA1" s="33"/>
      <c r="FLE1" s="33"/>
      <c r="FLI1" s="33"/>
      <c r="FLM1" s="33"/>
      <c r="FLQ1" s="33"/>
      <c r="FLU1" s="33"/>
      <c r="FLY1" s="33"/>
      <c r="FMC1" s="33"/>
      <c r="FMG1" s="33"/>
      <c r="FMK1" s="33"/>
      <c r="FMO1" s="33"/>
      <c r="FMS1" s="33"/>
      <c r="FMW1" s="33"/>
      <c r="FNA1" s="33"/>
      <c r="FNE1" s="33"/>
      <c r="FNI1" s="33"/>
      <c r="FNM1" s="33"/>
      <c r="FNQ1" s="33"/>
      <c r="FNU1" s="33"/>
      <c r="FNY1" s="33"/>
      <c r="FOC1" s="33"/>
      <c r="FOG1" s="33"/>
      <c r="FOK1" s="33"/>
      <c r="FOO1" s="33"/>
      <c r="FOS1" s="33"/>
      <c r="FOW1" s="33"/>
      <c r="FPA1" s="33"/>
      <c r="FPE1" s="33"/>
      <c r="FPI1" s="33"/>
      <c r="FPM1" s="33"/>
      <c r="FPQ1" s="33"/>
      <c r="FPU1" s="33"/>
      <c r="FPY1" s="33"/>
      <c r="FQC1" s="33"/>
      <c r="FQG1" s="33"/>
      <c r="FQK1" s="33"/>
      <c r="FQO1" s="33"/>
      <c r="FQS1" s="33"/>
      <c r="FQW1" s="33"/>
      <c r="FRA1" s="33"/>
      <c r="FRE1" s="33"/>
      <c r="FRI1" s="33"/>
      <c r="FRM1" s="33"/>
      <c r="FRQ1" s="33"/>
      <c r="FRU1" s="33"/>
      <c r="FRY1" s="33"/>
      <c r="FSC1" s="33"/>
      <c r="FSG1" s="33"/>
      <c r="FSK1" s="33"/>
      <c r="FSO1" s="33"/>
      <c r="FSS1" s="33"/>
      <c r="FSW1" s="33"/>
      <c r="FTA1" s="33"/>
      <c r="FTE1" s="33"/>
      <c r="FTI1" s="33"/>
      <c r="FTM1" s="33"/>
      <c r="FTQ1" s="33"/>
      <c r="FTU1" s="33"/>
      <c r="FTY1" s="33"/>
      <c r="FUC1" s="33"/>
      <c r="FUG1" s="33"/>
      <c r="FUK1" s="33"/>
      <c r="FUO1" s="33"/>
      <c r="FUS1" s="33"/>
      <c r="FUW1" s="33"/>
      <c r="FVA1" s="33"/>
      <c r="FVE1" s="33"/>
      <c r="FVI1" s="33"/>
      <c r="FVM1" s="33"/>
      <c r="FVQ1" s="33"/>
      <c r="FVU1" s="33"/>
      <c r="FVY1" s="33"/>
      <c r="FWC1" s="33"/>
      <c r="FWG1" s="33"/>
      <c r="FWK1" s="33"/>
      <c r="FWO1" s="33"/>
      <c r="FWS1" s="33"/>
      <c r="FWW1" s="33"/>
      <c r="FXA1" s="33"/>
      <c r="FXE1" s="33"/>
      <c r="FXI1" s="33"/>
      <c r="FXM1" s="33"/>
      <c r="FXQ1" s="33"/>
      <c r="FXU1" s="33"/>
      <c r="FXY1" s="33"/>
      <c r="FYC1" s="33"/>
      <c r="FYG1" s="33"/>
      <c r="FYK1" s="33"/>
      <c r="FYO1" s="33"/>
      <c r="FYS1" s="33"/>
      <c r="FYW1" s="33"/>
      <c r="FZA1" s="33"/>
      <c r="FZE1" s="33"/>
      <c r="FZI1" s="33"/>
      <c r="FZM1" s="33"/>
      <c r="FZQ1" s="33"/>
      <c r="FZU1" s="33"/>
      <c r="FZY1" s="33"/>
      <c r="GAC1" s="33"/>
      <c r="GAG1" s="33"/>
      <c r="GAK1" s="33"/>
      <c r="GAO1" s="33"/>
      <c r="GAS1" s="33"/>
      <c r="GAW1" s="33"/>
      <c r="GBA1" s="33"/>
      <c r="GBE1" s="33"/>
      <c r="GBI1" s="33"/>
      <c r="GBM1" s="33"/>
      <c r="GBQ1" s="33"/>
      <c r="GBU1" s="33"/>
      <c r="GBY1" s="33"/>
      <c r="GCC1" s="33"/>
      <c r="GCG1" s="33"/>
      <c r="GCK1" s="33"/>
      <c r="GCO1" s="33"/>
      <c r="GCS1" s="33"/>
      <c r="GCW1" s="33"/>
      <c r="GDA1" s="33"/>
      <c r="GDE1" s="33"/>
      <c r="GDI1" s="33"/>
      <c r="GDM1" s="33"/>
      <c r="GDQ1" s="33"/>
      <c r="GDU1" s="33"/>
      <c r="GDY1" s="33"/>
      <c r="GEC1" s="33"/>
      <c r="GEG1" s="33"/>
      <c r="GEK1" s="33"/>
      <c r="GEO1" s="33"/>
      <c r="GES1" s="33"/>
      <c r="GEW1" s="33"/>
      <c r="GFA1" s="33"/>
      <c r="GFE1" s="33"/>
      <c r="GFI1" s="33"/>
      <c r="GFM1" s="33"/>
      <c r="GFQ1" s="33"/>
      <c r="GFU1" s="33"/>
      <c r="GFY1" s="33"/>
      <c r="GGC1" s="33"/>
      <c r="GGG1" s="33"/>
      <c r="GGK1" s="33"/>
      <c r="GGO1" s="33"/>
      <c r="GGS1" s="33"/>
      <c r="GGW1" s="33"/>
      <c r="GHA1" s="33"/>
      <c r="GHE1" s="33"/>
      <c r="GHI1" s="33"/>
      <c r="GHM1" s="33"/>
      <c r="GHQ1" s="33"/>
      <c r="GHU1" s="33"/>
      <c r="GHY1" s="33"/>
      <c r="GIC1" s="33"/>
      <c r="GIG1" s="33"/>
      <c r="GIK1" s="33"/>
      <c r="GIO1" s="33"/>
      <c r="GIS1" s="33"/>
      <c r="GIW1" s="33"/>
      <c r="GJA1" s="33"/>
      <c r="GJE1" s="33"/>
      <c r="GJI1" s="33"/>
      <c r="GJM1" s="33"/>
      <c r="GJQ1" s="33"/>
      <c r="GJU1" s="33"/>
      <c r="GJY1" s="33"/>
      <c r="GKC1" s="33"/>
      <c r="GKG1" s="33"/>
      <c r="GKK1" s="33"/>
      <c r="GKO1" s="33"/>
      <c r="GKS1" s="33"/>
      <c r="GKW1" s="33"/>
      <c r="GLA1" s="33"/>
      <c r="GLE1" s="33"/>
      <c r="GLI1" s="33"/>
      <c r="GLM1" s="33"/>
      <c r="GLQ1" s="33"/>
      <c r="GLU1" s="33"/>
      <c r="GLY1" s="33"/>
      <c r="GMC1" s="33"/>
      <c r="GMG1" s="33"/>
      <c r="GMK1" s="33"/>
      <c r="GMO1" s="33"/>
      <c r="GMS1" s="33"/>
      <c r="GMW1" s="33"/>
      <c r="GNA1" s="33"/>
      <c r="GNE1" s="33"/>
      <c r="GNI1" s="33"/>
      <c r="GNM1" s="33"/>
      <c r="GNQ1" s="33"/>
      <c r="GNU1" s="33"/>
      <c r="GNY1" s="33"/>
      <c r="GOC1" s="33"/>
      <c r="GOG1" s="33"/>
      <c r="GOK1" s="33"/>
      <c r="GOO1" s="33"/>
      <c r="GOS1" s="33"/>
      <c r="GOW1" s="33"/>
      <c r="GPA1" s="33"/>
      <c r="GPE1" s="33"/>
      <c r="GPI1" s="33"/>
      <c r="GPM1" s="33"/>
      <c r="GPQ1" s="33"/>
      <c r="GPU1" s="33"/>
      <c r="GPY1" s="33"/>
      <c r="GQC1" s="33"/>
      <c r="GQG1" s="33"/>
      <c r="GQK1" s="33"/>
      <c r="GQO1" s="33"/>
      <c r="GQS1" s="33"/>
      <c r="GQW1" s="33"/>
      <c r="GRA1" s="33"/>
      <c r="GRE1" s="33"/>
      <c r="GRI1" s="33"/>
      <c r="GRM1" s="33"/>
      <c r="GRQ1" s="33"/>
      <c r="GRU1" s="33"/>
      <c r="GRY1" s="33"/>
      <c r="GSC1" s="33"/>
      <c r="GSG1" s="33"/>
      <c r="GSK1" s="33"/>
      <c r="GSO1" s="33"/>
      <c r="GSS1" s="33"/>
      <c r="GSW1" s="33"/>
      <c r="GTA1" s="33"/>
      <c r="GTE1" s="33"/>
      <c r="GTI1" s="33"/>
      <c r="GTM1" s="33"/>
      <c r="GTQ1" s="33"/>
      <c r="GTU1" s="33"/>
      <c r="GTY1" s="33"/>
      <c r="GUC1" s="33"/>
      <c r="GUG1" s="33"/>
      <c r="GUK1" s="33"/>
      <c r="GUO1" s="33"/>
      <c r="GUS1" s="33"/>
      <c r="GUW1" s="33"/>
      <c r="GVA1" s="33"/>
      <c r="GVE1" s="33"/>
      <c r="GVI1" s="33"/>
      <c r="GVM1" s="33"/>
      <c r="GVQ1" s="33"/>
      <c r="GVU1" s="33"/>
      <c r="GVY1" s="33"/>
      <c r="GWC1" s="33"/>
      <c r="GWG1" s="33"/>
      <c r="GWK1" s="33"/>
      <c r="GWO1" s="33"/>
      <c r="GWS1" s="33"/>
      <c r="GWW1" s="33"/>
      <c r="GXA1" s="33"/>
      <c r="GXE1" s="33"/>
      <c r="GXI1" s="33"/>
      <c r="GXM1" s="33"/>
      <c r="GXQ1" s="33"/>
      <c r="GXU1" s="33"/>
      <c r="GXY1" s="33"/>
      <c r="GYC1" s="33"/>
      <c r="GYG1" s="33"/>
      <c r="GYK1" s="33"/>
      <c r="GYO1" s="33"/>
      <c r="GYS1" s="33"/>
      <c r="GYW1" s="33"/>
      <c r="GZA1" s="33"/>
      <c r="GZE1" s="33"/>
      <c r="GZI1" s="33"/>
      <c r="GZM1" s="33"/>
      <c r="GZQ1" s="33"/>
      <c r="GZU1" s="33"/>
      <c r="GZY1" s="33"/>
      <c r="HAC1" s="33"/>
      <c r="HAG1" s="33"/>
      <c r="HAK1" s="33"/>
      <c r="HAO1" s="33"/>
      <c r="HAS1" s="33"/>
      <c r="HAW1" s="33"/>
      <c r="HBA1" s="33"/>
      <c r="HBE1" s="33"/>
      <c r="HBI1" s="33"/>
      <c r="HBM1" s="33"/>
      <c r="HBQ1" s="33"/>
      <c r="HBU1" s="33"/>
      <c r="HBY1" s="33"/>
      <c r="HCC1" s="33"/>
      <c r="HCG1" s="33"/>
      <c r="HCK1" s="33"/>
      <c r="HCO1" s="33"/>
      <c r="HCS1" s="33"/>
      <c r="HCW1" s="33"/>
      <c r="HDA1" s="33"/>
      <c r="HDE1" s="33"/>
      <c r="HDI1" s="33"/>
      <c r="HDM1" s="33"/>
      <c r="HDQ1" s="33"/>
      <c r="HDU1" s="33"/>
      <c r="HDY1" s="33"/>
      <c r="HEC1" s="33"/>
      <c r="HEG1" s="33"/>
      <c r="HEK1" s="33"/>
      <c r="HEO1" s="33"/>
      <c r="HES1" s="33"/>
      <c r="HEW1" s="33"/>
      <c r="HFA1" s="33"/>
      <c r="HFE1" s="33"/>
      <c r="HFI1" s="33"/>
      <c r="HFM1" s="33"/>
      <c r="HFQ1" s="33"/>
      <c r="HFU1" s="33"/>
      <c r="HFY1" s="33"/>
      <c r="HGC1" s="33"/>
      <c r="HGG1" s="33"/>
      <c r="HGK1" s="33"/>
      <c r="HGO1" s="33"/>
      <c r="HGS1" s="33"/>
      <c r="HGW1" s="33"/>
      <c r="HHA1" s="33"/>
      <c r="HHE1" s="33"/>
      <c r="HHI1" s="33"/>
      <c r="HHM1" s="33"/>
      <c r="HHQ1" s="33"/>
      <c r="HHU1" s="33"/>
      <c r="HHY1" s="33"/>
      <c r="HIC1" s="33"/>
      <c r="HIG1" s="33"/>
      <c r="HIK1" s="33"/>
      <c r="HIO1" s="33"/>
      <c r="HIS1" s="33"/>
      <c r="HIW1" s="33"/>
      <c r="HJA1" s="33"/>
      <c r="HJE1" s="33"/>
      <c r="HJI1" s="33"/>
      <c r="HJM1" s="33"/>
      <c r="HJQ1" s="33"/>
      <c r="HJU1" s="33"/>
      <c r="HJY1" s="33"/>
      <c r="HKC1" s="33"/>
      <c r="HKG1" s="33"/>
      <c r="HKK1" s="33"/>
      <c r="HKO1" s="33"/>
      <c r="HKS1" s="33"/>
      <c r="HKW1" s="33"/>
      <c r="HLA1" s="33"/>
      <c r="HLE1" s="33"/>
      <c r="HLI1" s="33"/>
      <c r="HLM1" s="33"/>
      <c r="HLQ1" s="33"/>
      <c r="HLU1" s="33"/>
      <c r="HLY1" s="33"/>
      <c r="HMC1" s="33"/>
      <c r="HMG1" s="33"/>
      <c r="HMK1" s="33"/>
      <c r="HMO1" s="33"/>
      <c r="HMS1" s="33"/>
      <c r="HMW1" s="33"/>
      <c r="HNA1" s="33"/>
      <c r="HNE1" s="33"/>
      <c r="HNI1" s="33"/>
      <c r="HNM1" s="33"/>
      <c r="HNQ1" s="33"/>
      <c r="HNU1" s="33"/>
      <c r="HNY1" s="33"/>
      <c r="HOC1" s="33"/>
      <c r="HOG1" s="33"/>
      <c r="HOK1" s="33"/>
      <c r="HOO1" s="33"/>
      <c r="HOS1" s="33"/>
      <c r="HOW1" s="33"/>
      <c r="HPA1" s="33"/>
      <c r="HPE1" s="33"/>
      <c r="HPI1" s="33"/>
      <c r="HPM1" s="33"/>
      <c r="HPQ1" s="33"/>
      <c r="HPU1" s="33"/>
      <c r="HPY1" s="33"/>
      <c r="HQC1" s="33"/>
      <c r="HQG1" s="33"/>
      <c r="HQK1" s="33"/>
      <c r="HQO1" s="33"/>
      <c r="HQS1" s="33"/>
      <c r="HQW1" s="33"/>
      <c r="HRA1" s="33"/>
      <c r="HRE1" s="33"/>
      <c r="HRI1" s="33"/>
      <c r="HRM1" s="33"/>
      <c r="HRQ1" s="33"/>
      <c r="HRU1" s="33"/>
      <c r="HRY1" s="33"/>
      <c r="HSC1" s="33"/>
      <c r="HSG1" s="33"/>
      <c r="HSK1" s="33"/>
      <c r="HSO1" s="33"/>
      <c r="HSS1" s="33"/>
      <c r="HSW1" s="33"/>
      <c r="HTA1" s="33"/>
      <c r="HTE1" s="33"/>
      <c r="HTI1" s="33"/>
      <c r="HTM1" s="33"/>
      <c r="HTQ1" s="33"/>
      <c r="HTU1" s="33"/>
      <c r="HTY1" s="33"/>
      <c r="HUC1" s="33"/>
      <c r="HUG1" s="33"/>
      <c r="HUK1" s="33"/>
      <c r="HUO1" s="33"/>
      <c r="HUS1" s="33"/>
      <c r="HUW1" s="33"/>
      <c r="HVA1" s="33"/>
      <c r="HVE1" s="33"/>
      <c r="HVI1" s="33"/>
      <c r="HVM1" s="33"/>
      <c r="HVQ1" s="33"/>
      <c r="HVU1" s="33"/>
      <c r="HVY1" s="33"/>
      <c r="HWC1" s="33"/>
      <c r="HWG1" s="33"/>
      <c r="HWK1" s="33"/>
      <c r="HWO1" s="33"/>
      <c r="HWS1" s="33"/>
      <c r="HWW1" s="33"/>
      <c r="HXA1" s="33"/>
      <c r="HXE1" s="33"/>
      <c r="HXI1" s="33"/>
      <c r="HXM1" s="33"/>
      <c r="HXQ1" s="33"/>
      <c r="HXU1" s="33"/>
      <c r="HXY1" s="33"/>
      <c r="HYC1" s="33"/>
      <c r="HYG1" s="33"/>
      <c r="HYK1" s="33"/>
      <c r="HYO1" s="33"/>
      <c r="HYS1" s="33"/>
      <c r="HYW1" s="33"/>
      <c r="HZA1" s="33"/>
      <c r="HZE1" s="33"/>
      <c r="HZI1" s="33"/>
      <c r="HZM1" s="33"/>
      <c r="HZQ1" s="33"/>
      <c r="HZU1" s="33"/>
      <c r="HZY1" s="33"/>
      <c r="IAC1" s="33"/>
      <c r="IAG1" s="33"/>
      <c r="IAK1" s="33"/>
      <c r="IAO1" s="33"/>
      <c r="IAS1" s="33"/>
      <c r="IAW1" s="33"/>
      <c r="IBA1" s="33"/>
      <c r="IBE1" s="33"/>
      <c r="IBI1" s="33"/>
      <c r="IBM1" s="33"/>
      <c r="IBQ1" s="33"/>
      <c r="IBU1" s="33"/>
      <c r="IBY1" s="33"/>
      <c r="ICC1" s="33"/>
      <c r="ICG1" s="33"/>
      <c r="ICK1" s="33"/>
      <c r="ICO1" s="33"/>
      <c r="ICS1" s="33"/>
      <c r="ICW1" s="33"/>
      <c r="IDA1" s="33"/>
      <c r="IDE1" s="33"/>
      <c r="IDI1" s="33"/>
      <c r="IDM1" s="33"/>
      <c r="IDQ1" s="33"/>
      <c r="IDU1" s="33"/>
      <c r="IDY1" s="33"/>
      <c r="IEC1" s="33"/>
      <c r="IEG1" s="33"/>
      <c r="IEK1" s="33"/>
      <c r="IEO1" s="33"/>
      <c r="IES1" s="33"/>
      <c r="IEW1" s="33"/>
      <c r="IFA1" s="33"/>
      <c r="IFE1" s="33"/>
      <c r="IFI1" s="33"/>
      <c r="IFM1" s="33"/>
      <c r="IFQ1" s="33"/>
      <c r="IFU1" s="33"/>
      <c r="IFY1" s="33"/>
      <c r="IGC1" s="33"/>
      <c r="IGG1" s="33"/>
      <c r="IGK1" s="33"/>
      <c r="IGO1" s="33"/>
      <c r="IGS1" s="33"/>
      <c r="IGW1" s="33"/>
      <c r="IHA1" s="33"/>
      <c r="IHE1" s="33"/>
      <c r="IHI1" s="33"/>
      <c r="IHM1" s="33"/>
      <c r="IHQ1" s="33"/>
      <c r="IHU1" s="33"/>
      <c r="IHY1" s="33"/>
      <c r="IIC1" s="33"/>
      <c r="IIG1" s="33"/>
      <c r="IIK1" s="33"/>
      <c r="IIO1" s="33"/>
      <c r="IIS1" s="33"/>
      <c r="IIW1" s="33"/>
      <c r="IJA1" s="33"/>
      <c r="IJE1" s="33"/>
      <c r="IJI1" s="33"/>
      <c r="IJM1" s="33"/>
      <c r="IJQ1" s="33"/>
      <c r="IJU1" s="33"/>
      <c r="IJY1" s="33"/>
      <c r="IKC1" s="33"/>
      <c r="IKG1" s="33"/>
      <c r="IKK1" s="33"/>
      <c r="IKO1" s="33"/>
      <c r="IKS1" s="33"/>
      <c r="IKW1" s="33"/>
      <c r="ILA1" s="33"/>
      <c r="ILE1" s="33"/>
      <c r="ILI1" s="33"/>
      <c r="ILM1" s="33"/>
      <c r="ILQ1" s="33"/>
      <c r="ILU1" s="33"/>
      <c r="ILY1" s="33"/>
      <c r="IMC1" s="33"/>
      <c r="IMG1" s="33"/>
      <c r="IMK1" s="33"/>
      <c r="IMO1" s="33"/>
      <c r="IMS1" s="33"/>
      <c r="IMW1" s="33"/>
      <c r="INA1" s="33"/>
      <c r="INE1" s="33"/>
      <c r="INI1" s="33"/>
      <c r="INM1" s="33"/>
      <c r="INQ1" s="33"/>
      <c r="INU1" s="33"/>
      <c r="INY1" s="33"/>
      <c r="IOC1" s="33"/>
      <c r="IOG1" s="33"/>
      <c r="IOK1" s="33"/>
      <c r="IOO1" s="33"/>
      <c r="IOS1" s="33"/>
      <c r="IOW1" s="33"/>
      <c r="IPA1" s="33"/>
      <c r="IPE1" s="33"/>
      <c r="IPI1" s="33"/>
      <c r="IPM1" s="33"/>
      <c r="IPQ1" s="33"/>
      <c r="IPU1" s="33"/>
      <c r="IPY1" s="33"/>
      <c r="IQC1" s="33"/>
      <c r="IQG1" s="33"/>
      <c r="IQK1" s="33"/>
      <c r="IQO1" s="33"/>
      <c r="IQS1" s="33"/>
      <c r="IQW1" s="33"/>
      <c r="IRA1" s="33"/>
      <c r="IRE1" s="33"/>
      <c r="IRI1" s="33"/>
      <c r="IRM1" s="33"/>
      <c r="IRQ1" s="33"/>
      <c r="IRU1" s="33"/>
      <c r="IRY1" s="33"/>
      <c r="ISC1" s="33"/>
      <c r="ISG1" s="33"/>
      <c r="ISK1" s="33"/>
      <c r="ISO1" s="33"/>
      <c r="ISS1" s="33"/>
      <c r="ISW1" s="33"/>
      <c r="ITA1" s="33"/>
      <c r="ITE1" s="33"/>
      <c r="ITI1" s="33"/>
      <c r="ITM1" s="33"/>
      <c r="ITQ1" s="33"/>
      <c r="ITU1" s="33"/>
      <c r="ITY1" s="33"/>
      <c r="IUC1" s="33"/>
      <c r="IUG1" s="33"/>
      <c r="IUK1" s="33"/>
      <c r="IUO1" s="33"/>
      <c r="IUS1" s="33"/>
      <c r="IUW1" s="33"/>
      <c r="IVA1" s="33"/>
      <c r="IVE1" s="33"/>
      <c r="IVI1" s="33"/>
      <c r="IVM1" s="33"/>
      <c r="IVQ1" s="33"/>
      <c r="IVU1" s="33"/>
      <c r="IVY1" s="33"/>
      <c r="IWC1" s="33"/>
      <c r="IWG1" s="33"/>
      <c r="IWK1" s="33"/>
      <c r="IWO1" s="33"/>
      <c r="IWS1" s="33"/>
      <c r="IWW1" s="33"/>
      <c r="IXA1" s="33"/>
      <c r="IXE1" s="33"/>
      <c r="IXI1" s="33"/>
      <c r="IXM1" s="33"/>
      <c r="IXQ1" s="33"/>
      <c r="IXU1" s="33"/>
      <c r="IXY1" s="33"/>
      <c r="IYC1" s="33"/>
      <c r="IYG1" s="33"/>
      <c r="IYK1" s="33"/>
      <c r="IYO1" s="33"/>
      <c r="IYS1" s="33"/>
      <c r="IYW1" s="33"/>
      <c r="IZA1" s="33"/>
      <c r="IZE1" s="33"/>
      <c r="IZI1" s="33"/>
      <c r="IZM1" s="33"/>
      <c r="IZQ1" s="33"/>
      <c r="IZU1" s="33"/>
      <c r="IZY1" s="33"/>
      <c r="JAC1" s="33"/>
      <c r="JAG1" s="33"/>
      <c r="JAK1" s="33"/>
      <c r="JAO1" s="33"/>
      <c r="JAS1" s="33"/>
      <c r="JAW1" s="33"/>
      <c r="JBA1" s="33"/>
      <c r="JBE1" s="33"/>
      <c r="JBI1" s="33"/>
      <c r="JBM1" s="33"/>
      <c r="JBQ1" s="33"/>
      <c r="JBU1" s="33"/>
      <c r="JBY1" s="33"/>
      <c r="JCC1" s="33"/>
      <c r="JCG1" s="33"/>
      <c r="JCK1" s="33"/>
      <c r="JCO1" s="33"/>
      <c r="JCS1" s="33"/>
      <c r="JCW1" s="33"/>
      <c r="JDA1" s="33"/>
      <c r="JDE1" s="33"/>
      <c r="JDI1" s="33"/>
      <c r="JDM1" s="33"/>
      <c r="JDQ1" s="33"/>
      <c r="JDU1" s="33"/>
      <c r="JDY1" s="33"/>
      <c r="JEC1" s="33"/>
      <c r="JEG1" s="33"/>
      <c r="JEK1" s="33"/>
      <c r="JEO1" s="33"/>
      <c r="JES1" s="33"/>
      <c r="JEW1" s="33"/>
      <c r="JFA1" s="33"/>
      <c r="JFE1" s="33"/>
      <c r="JFI1" s="33"/>
      <c r="JFM1" s="33"/>
      <c r="JFQ1" s="33"/>
      <c r="JFU1" s="33"/>
      <c r="JFY1" s="33"/>
      <c r="JGC1" s="33"/>
      <c r="JGG1" s="33"/>
      <c r="JGK1" s="33"/>
      <c r="JGO1" s="33"/>
      <c r="JGS1" s="33"/>
      <c r="JGW1" s="33"/>
      <c r="JHA1" s="33"/>
      <c r="JHE1" s="33"/>
      <c r="JHI1" s="33"/>
      <c r="JHM1" s="33"/>
      <c r="JHQ1" s="33"/>
      <c r="JHU1" s="33"/>
      <c r="JHY1" s="33"/>
      <c r="JIC1" s="33"/>
      <c r="JIG1" s="33"/>
      <c r="JIK1" s="33"/>
      <c r="JIO1" s="33"/>
      <c r="JIS1" s="33"/>
      <c r="JIW1" s="33"/>
      <c r="JJA1" s="33"/>
      <c r="JJE1" s="33"/>
      <c r="JJI1" s="33"/>
      <c r="JJM1" s="33"/>
      <c r="JJQ1" s="33"/>
      <c r="JJU1" s="33"/>
      <c r="JJY1" s="33"/>
      <c r="JKC1" s="33"/>
      <c r="JKG1" s="33"/>
      <c r="JKK1" s="33"/>
      <c r="JKO1" s="33"/>
      <c r="JKS1" s="33"/>
      <c r="JKW1" s="33"/>
      <c r="JLA1" s="33"/>
      <c r="JLE1" s="33"/>
      <c r="JLI1" s="33"/>
      <c r="JLM1" s="33"/>
      <c r="JLQ1" s="33"/>
      <c r="JLU1" s="33"/>
      <c r="JLY1" s="33"/>
      <c r="JMC1" s="33"/>
      <c r="JMG1" s="33"/>
      <c r="JMK1" s="33"/>
      <c r="JMO1" s="33"/>
      <c r="JMS1" s="33"/>
      <c r="JMW1" s="33"/>
      <c r="JNA1" s="33"/>
      <c r="JNE1" s="33"/>
      <c r="JNI1" s="33"/>
      <c r="JNM1" s="33"/>
      <c r="JNQ1" s="33"/>
      <c r="JNU1" s="33"/>
      <c r="JNY1" s="33"/>
      <c r="JOC1" s="33"/>
      <c r="JOG1" s="33"/>
      <c r="JOK1" s="33"/>
      <c r="JOO1" s="33"/>
      <c r="JOS1" s="33"/>
      <c r="JOW1" s="33"/>
      <c r="JPA1" s="33"/>
      <c r="JPE1" s="33"/>
      <c r="JPI1" s="33"/>
      <c r="JPM1" s="33"/>
      <c r="JPQ1" s="33"/>
      <c r="JPU1" s="33"/>
      <c r="JPY1" s="33"/>
      <c r="JQC1" s="33"/>
      <c r="JQG1" s="33"/>
      <c r="JQK1" s="33"/>
      <c r="JQO1" s="33"/>
      <c r="JQS1" s="33"/>
      <c r="JQW1" s="33"/>
      <c r="JRA1" s="33"/>
      <c r="JRE1" s="33"/>
      <c r="JRI1" s="33"/>
      <c r="JRM1" s="33"/>
      <c r="JRQ1" s="33"/>
      <c r="JRU1" s="33"/>
      <c r="JRY1" s="33"/>
      <c r="JSC1" s="33"/>
      <c r="JSG1" s="33"/>
      <c r="JSK1" s="33"/>
      <c r="JSO1" s="33"/>
      <c r="JSS1" s="33"/>
      <c r="JSW1" s="33"/>
      <c r="JTA1" s="33"/>
      <c r="JTE1" s="33"/>
      <c r="JTI1" s="33"/>
      <c r="JTM1" s="33"/>
      <c r="JTQ1" s="33"/>
      <c r="JTU1" s="33"/>
      <c r="JTY1" s="33"/>
      <c r="JUC1" s="33"/>
      <c r="JUG1" s="33"/>
      <c r="JUK1" s="33"/>
      <c r="JUO1" s="33"/>
      <c r="JUS1" s="33"/>
      <c r="JUW1" s="33"/>
      <c r="JVA1" s="33"/>
      <c r="JVE1" s="33"/>
      <c r="JVI1" s="33"/>
      <c r="JVM1" s="33"/>
      <c r="JVQ1" s="33"/>
      <c r="JVU1" s="33"/>
      <c r="JVY1" s="33"/>
      <c r="JWC1" s="33"/>
      <c r="JWG1" s="33"/>
      <c r="JWK1" s="33"/>
      <c r="JWO1" s="33"/>
      <c r="JWS1" s="33"/>
      <c r="JWW1" s="33"/>
      <c r="JXA1" s="33"/>
      <c r="JXE1" s="33"/>
      <c r="JXI1" s="33"/>
      <c r="JXM1" s="33"/>
      <c r="JXQ1" s="33"/>
      <c r="JXU1" s="33"/>
      <c r="JXY1" s="33"/>
      <c r="JYC1" s="33"/>
      <c r="JYG1" s="33"/>
      <c r="JYK1" s="33"/>
      <c r="JYO1" s="33"/>
      <c r="JYS1" s="33"/>
      <c r="JYW1" s="33"/>
      <c r="JZA1" s="33"/>
      <c r="JZE1" s="33"/>
      <c r="JZI1" s="33"/>
      <c r="JZM1" s="33"/>
      <c r="JZQ1" s="33"/>
      <c r="JZU1" s="33"/>
      <c r="JZY1" s="33"/>
      <c r="KAC1" s="33"/>
      <c r="KAG1" s="33"/>
      <c r="KAK1" s="33"/>
      <c r="KAO1" s="33"/>
      <c r="KAS1" s="33"/>
      <c r="KAW1" s="33"/>
      <c r="KBA1" s="33"/>
      <c r="KBE1" s="33"/>
      <c r="KBI1" s="33"/>
      <c r="KBM1" s="33"/>
      <c r="KBQ1" s="33"/>
      <c r="KBU1" s="33"/>
      <c r="KBY1" s="33"/>
      <c r="KCC1" s="33"/>
      <c r="KCG1" s="33"/>
      <c r="KCK1" s="33"/>
      <c r="KCO1" s="33"/>
      <c r="KCS1" s="33"/>
      <c r="KCW1" s="33"/>
      <c r="KDA1" s="33"/>
      <c r="KDE1" s="33"/>
      <c r="KDI1" s="33"/>
      <c r="KDM1" s="33"/>
      <c r="KDQ1" s="33"/>
      <c r="KDU1" s="33"/>
      <c r="KDY1" s="33"/>
      <c r="KEC1" s="33"/>
      <c r="KEG1" s="33"/>
      <c r="KEK1" s="33"/>
      <c r="KEO1" s="33"/>
      <c r="KES1" s="33"/>
      <c r="KEW1" s="33"/>
      <c r="KFA1" s="33"/>
      <c r="KFE1" s="33"/>
      <c r="KFI1" s="33"/>
      <c r="KFM1" s="33"/>
      <c r="KFQ1" s="33"/>
      <c r="KFU1" s="33"/>
      <c r="KFY1" s="33"/>
      <c r="KGC1" s="33"/>
      <c r="KGG1" s="33"/>
      <c r="KGK1" s="33"/>
      <c r="KGO1" s="33"/>
      <c r="KGS1" s="33"/>
      <c r="KGW1" s="33"/>
      <c r="KHA1" s="33"/>
      <c r="KHE1" s="33"/>
      <c r="KHI1" s="33"/>
      <c r="KHM1" s="33"/>
      <c r="KHQ1" s="33"/>
      <c r="KHU1" s="33"/>
      <c r="KHY1" s="33"/>
      <c r="KIC1" s="33"/>
      <c r="KIG1" s="33"/>
      <c r="KIK1" s="33"/>
      <c r="KIO1" s="33"/>
      <c r="KIS1" s="33"/>
      <c r="KIW1" s="33"/>
      <c r="KJA1" s="33"/>
      <c r="KJE1" s="33"/>
      <c r="KJI1" s="33"/>
      <c r="KJM1" s="33"/>
      <c r="KJQ1" s="33"/>
      <c r="KJU1" s="33"/>
      <c r="KJY1" s="33"/>
      <c r="KKC1" s="33"/>
      <c r="KKG1" s="33"/>
      <c r="KKK1" s="33"/>
      <c r="KKO1" s="33"/>
      <c r="KKS1" s="33"/>
      <c r="KKW1" s="33"/>
      <c r="KLA1" s="33"/>
      <c r="KLE1" s="33"/>
      <c r="KLI1" s="33"/>
      <c r="KLM1" s="33"/>
      <c r="KLQ1" s="33"/>
      <c r="KLU1" s="33"/>
      <c r="KLY1" s="33"/>
      <c r="KMC1" s="33"/>
      <c r="KMG1" s="33"/>
      <c r="KMK1" s="33"/>
      <c r="KMO1" s="33"/>
      <c r="KMS1" s="33"/>
      <c r="KMW1" s="33"/>
      <c r="KNA1" s="33"/>
      <c r="KNE1" s="33"/>
      <c r="KNI1" s="33"/>
      <c r="KNM1" s="33"/>
      <c r="KNQ1" s="33"/>
      <c r="KNU1" s="33"/>
      <c r="KNY1" s="33"/>
      <c r="KOC1" s="33"/>
      <c r="KOG1" s="33"/>
      <c r="KOK1" s="33"/>
      <c r="KOO1" s="33"/>
      <c r="KOS1" s="33"/>
      <c r="KOW1" s="33"/>
      <c r="KPA1" s="33"/>
      <c r="KPE1" s="33"/>
      <c r="KPI1" s="33"/>
      <c r="KPM1" s="33"/>
      <c r="KPQ1" s="33"/>
      <c r="KPU1" s="33"/>
      <c r="KPY1" s="33"/>
      <c r="KQC1" s="33"/>
      <c r="KQG1" s="33"/>
      <c r="KQK1" s="33"/>
      <c r="KQO1" s="33"/>
      <c r="KQS1" s="33"/>
      <c r="KQW1" s="33"/>
      <c r="KRA1" s="33"/>
      <c r="KRE1" s="33"/>
      <c r="KRI1" s="33"/>
      <c r="KRM1" s="33"/>
      <c r="KRQ1" s="33"/>
      <c r="KRU1" s="33"/>
      <c r="KRY1" s="33"/>
      <c r="KSC1" s="33"/>
      <c r="KSG1" s="33"/>
      <c r="KSK1" s="33"/>
      <c r="KSO1" s="33"/>
      <c r="KSS1" s="33"/>
      <c r="KSW1" s="33"/>
      <c r="KTA1" s="33"/>
      <c r="KTE1" s="33"/>
      <c r="KTI1" s="33"/>
      <c r="KTM1" s="33"/>
      <c r="KTQ1" s="33"/>
      <c r="KTU1" s="33"/>
      <c r="KTY1" s="33"/>
      <c r="KUC1" s="33"/>
      <c r="KUG1" s="33"/>
      <c r="KUK1" s="33"/>
      <c r="KUO1" s="33"/>
      <c r="KUS1" s="33"/>
      <c r="KUW1" s="33"/>
      <c r="KVA1" s="33"/>
      <c r="KVE1" s="33"/>
      <c r="KVI1" s="33"/>
      <c r="KVM1" s="33"/>
      <c r="KVQ1" s="33"/>
      <c r="KVU1" s="33"/>
      <c r="KVY1" s="33"/>
      <c r="KWC1" s="33"/>
      <c r="KWG1" s="33"/>
      <c r="KWK1" s="33"/>
      <c r="KWO1" s="33"/>
      <c r="KWS1" s="33"/>
      <c r="KWW1" s="33"/>
      <c r="KXA1" s="33"/>
      <c r="KXE1" s="33"/>
      <c r="KXI1" s="33"/>
      <c r="KXM1" s="33"/>
      <c r="KXQ1" s="33"/>
      <c r="KXU1" s="33"/>
      <c r="KXY1" s="33"/>
      <c r="KYC1" s="33"/>
      <c r="KYG1" s="33"/>
      <c r="KYK1" s="33"/>
      <c r="KYO1" s="33"/>
      <c r="KYS1" s="33"/>
      <c r="KYW1" s="33"/>
      <c r="KZA1" s="33"/>
      <c r="KZE1" s="33"/>
      <c r="KZI1" s="33"/>
      <c r="KZM1" s="33"/>
      <c r="KZQ1" s="33"/>
      <c r="KZU1" s="33"/>
      <c r="KZY1" s="33"/>
      <c r="LAC1" s="33"/>
      <c r="LAG1" s="33"/>
      <c r="LAK1" s="33"/>
      <c r="LAO1" s="33"/>
      <c r="LAS1" s="33"/>
      <c r="LAW1" s="33"/>
      <c r="LBA1" s="33"/>
      <c r="LBE1" s="33"/>
      <c r="LBI1" s="33"/>
      <c r="LBM1" s="33"/>
      <c r="LBQ1" s="33"/>
      <c r="LBU1" s="33"/>
      <c r="LBY1" s="33"/>
      <c r="LCC1" s="33"/>
      <c r="LCG1" s="33"/>
      <c r="LCK1" s="33"/>
      <c r="LCO1" s="33"/>
      <c r="LCS1" s="33"/>
      <c r="LCW1" s="33"/>
      <c r="LDA1" s="33"/>
      <c r="LDE1" s="33"/>
      <c r="LDI1" s="33"/>
      <c r="LDM1" s="33"/>
      <c r="LDQ1" s="33"/>
      <c r="LDU1" s="33"/>
      <c r="LDY1" s="33"/>
      <c r="LEC1" s="33"/>
      <c r="LEG1" s="33"/>
      <c r="LEK1" s="33"/>
      <c r="LEO1" s="33"/>
      <c r="LES1" s="33"/>
      <c r="LEW1" s="33"/>
      <c r="LFA1" s="33"/>
      <c r="LFE1" s="33"/>
      <c r="LFI1" s="33"/>
      <c r="LFM1" s="33"/>
      <c r="LFQ1" s="33"/>
      <c r="LFU1" s="33"/>
      <c r="LFY1" s="33"/>
      <c r="LGC1" s="33"/>
      <c r="LGG1" s="33"/>
      <c r="LGK1" s="33"/>
      <c r="LGO1" s="33"/>
      <c r="LGS1" s="33"/>
      <c r="LGW1" s="33"/>
      <c r="LHA1" s="33"/>
      <c r="LHE1" s="33"/>
      <c r="LHI1" s="33"/>
      <c r="LHM1" s="33"/>
      <c r="LHQ1" s="33"/>
      <c r="LHU1" s="33"/>
      <c r="LHY1" s="33"/>
      <c r="LIC1" s="33"/>
      <c r="LIG1" s="33"/>
      <c r="LIK1" s="33"/>
      <c r="LIO1" s="33"/>
      <c r="LIS1" s="33"/>
      <c r="LIW1" s="33"/>
      <c r="LJA1" s="33"/>
      <c r="LJE1" s="33"/>
      <c r="LJI1" s="33"/>
      <c r="LJM1" s="33"/>
      <c r="LJQ1" s="33"/>
      <c r="LJU1" s="33"/>
      <c r="LJY1" s="33"/>
      <c r="LKC1" s="33"/>
      <c r="LKG1" s="33"/>
      <c r="LKK1" s="33"/>
      <c r="LKO1" s="33"/>
      <c r="LKS1" s="33"/>
      <c r="LKW1" s="33"/>
      <c r="LLA1" s="33"/>
      <c r="LLE1" s="33"/>
      <c r="LLI1" s="33"/>
      <c r="LLM1" s="33"/>
      <c r="LLQ1" s="33"/>
      <c r="LLU1" s="33"/>
      <c r="LLY1" s="33"/>
      <c r="LMC1" s="33"/>
      <c r="LMG1" s="33"/>
      <c r="LMK1" s="33"/>
      <c r="LMO1" s="33"/>
      <c r="LMS1" s="33"/>
      <c r="LMW1" s="33"/>
      <c r="LNA1" s="33"/>
      <c r="LNE1" s="33"/>
      <c r="LNI1" s="33"/>
      <c r="LNM1" s="33"/>
      <c r="LNQ1" s="33"/>
      <c r="LNU1" s="33"/>
      <c r="LNY1" s="33"/>
      <c r="LOC1" s="33"/>
      <c r="LOG1" s="33"/>
      <c r="LOK1" s="33"/>
      <c r="LOO1" s="33"/>
      <c r="LOS1" s="33"/>
      <c r="LOW1" s="33"/>
      <c r="LPA1" s="33"/>
      <c r="LPE1" s="33"/>
      <c r="LPI1" s="33"/>
      <c r="LPM1" s="33"/>
      <c r="LPQ1" s="33"/>
      <c r="LPU1" s="33"/>
      <c r="LPY1" s="33"/>
      <c r="LQC1" s="33"/>
      <c r="LQG1" s="33"/>
      <c r="LQK1" s="33"/>
      <c r="LQO1" s="33"/>
      <c r="LQS1" s="33"/>
      <c r="LQW1" s="33"/>
      <c r="LRA1" s="33"/>
      <c r="LRE1" s="33"/>
      <c r="LRI1" s="33"/>
      <c r="LRM1" s="33"/>
      <c r="LRQ1" s="33"/>
      <c r="LRU1" s="33"/>
      <c r="LRY1" s="33"/>
      <c r="LSC1" s="33"/>
      <c r="LSG1" s="33"/>
      <c r="LSK1" s="33"/>
      <c r="LSO1" s="33"/>
      <c r="LSS1" s="33"/>
      <c r="LSW1" s="33"/>
      <c r="LTA1" s="33"/>
      <c r="LTE1" s="33"/>
      <c r="LTI1" s="33"/>
      <c r="LTM1" s="33"/>
      <c r="LTQ1" s="33"/>
      <c r="LTU1" s="33"/>
      <c r="LTY1" s="33"/>
      <c r="LUC1" s="33"/>
      <c r="LUG1" s="33"/>
      <c r="LUK1" s="33"/>
      <c r="LUO1" s="33"/>
      <c r="LUS1" s="33"/>
      <c r="LUW1" s="33"/>
      <c r="LVA1" s="33"/>
      <c r="LVE1" s="33"/>
      <c r="LVI1" s="33"/>
      <c r="LVM1" s="33"/>
      <c r="LVQ1" s="33"/>
      <c r="LVU1" s="33"/>
      <c r="LVY1" s="33"/>
      <c r="LWC1" s="33"/>
      <c r="LWG1" s="33"/>
      <c r="LWK1" s="33"/>
      <c r="LWO1" s="33"/>
      <c r="LWS1" s="33"/>
      <c r="LWW1" s="33"/>
      <c r="LXA1" s="33"/>
      <c r="LXE1" s="33"/>
      <c r="LXI1" s="33"/>
      <c r="LXM1" s="33"/>
      <c r="LXQ1" s="33"/>
      <c r="LXU1" s="33"/>
      <c r="LXY1" s="33"/>
      <c r="LYC1" s="33"/>
      <c r="LYG1" s="33"/>
      <c r="LYK1" s="33"/>
      <c r="LYO1" s="33"/>
      <c r="LYS1" s="33"/>
      <c r="LYW1" s="33"/>
      <c r="LZA1" s="33"/>
      <c r="LZE1" s="33"/>
      <c r="LZI1" s="33"/>
      <c r="LZM1" s="33"/>
      <c r="LZQ1" s="33"/>
      <c r="LZU1" s="33"/>
      <c r="LZY1" s="33"/>
      <c r="MAC1" s="33"/>
      <c r="MAG1" s="33"/>
      <c r="MAK1" s="33"/>
      <c r="MAO1" s="33"/>
      <c r="MAS1" s="33"/>
      <c r="MAW1" s="33"/>
      <c r="MBA1" s="33"/>
      <c r="MBE1" s="33"/>
      <c r="MBI1" s="33"/>
      <c r="MBM1" s="33"/>
      <c r="MBQ1" s="33"/>
      <c r="MBU1" s="33"/>
      <c r="MBY1" s="33"/>
      <c r="MCC1" s="33"/>
      <c r="MCG1" s="33"/>
      <c r="MCK1" s="33"/>
      <c r="MCO1" s="33"/>
      <c r="MCS1" s="33"/>
      <c r="MCW1" s="33"/>
      <c r="MDA1" s="33"/>
      <c r="MDE1" s="33"/>
      <c r="MDI1" s="33"/>
      <c r="MDM1" s="33"/>
      <c r="MDQ1" s="33"/>
      <c r="MDU1" s="33"/>
      <c r="MDY1" s="33"/>
      <c r="MEC1" s="33"/>
      <c r="MEG1" s="33"/>
      <c r="MEK1" s="33"/>
      <c r="MEO1" s="33"/>
      <c r="MES1" s="33"/>
      <c r="MEW1" s="33"/>
      <c r="MFA1" s="33"/>
      <c r="MFE1" s="33"/>
      <c r="MFI1" s="33"/>
      <c r="MFM1" s="33"/>
      <c r="MFQ1" s="33"/>
      <c r="MFU1" s="33"/>
      <c r="MFY1" s="33"/>
      <c r="MGC1" s="33"/>
      <c r="MGG1" s="33"/>
      <c r="MGK1" s="33"/>
      <c r="MGO1" s="33"/>
      <c r="MGS1" s="33"/>
      <c r="MGW1" s="33"/>
      <c r="MHA1" s="33"/>
      <c r="MHE1" s="33"/>
      <c r="MHI1" s="33"/>
      <c r="MHM1" s="33"/>
      <c r="MHQ1" s="33"/>
      <c r="MHU1" s="33"/>
      <c r="MHY1" s="33"/>
      <c r="MIC1" s="33"/>
      <c r="MIG1" s="33"/>
      <c r="MIK1" s="33"/>
      <c r="MIO1" s="33"/>
      <c r="MIS1" s="33"/>
      <c r="MIW1" s="33"/>
      <c r="MJA1" s="33"/>
      <c r="MJE1" s="33"/>
      <c r="MJI1" s="33"/>
      <c r="MJM1" s="33"/>
      <c r="MJQ1" s="33"/>
      <c r="MJU1" s="33"/>
      <c r="MJY1" s="33"/>
      <c r="MKC1" s="33"/>
      <c r="MKG1" s="33"/>
      <c r="MKK1" s="33"/>
      <c r="MKO1" s="33"/>
      <c r="MKS1" s="33"/>
      <c r="MKW1" s="33"/>
      <c r="MLA1" s="33"/>
      <c r="MLE1" s="33"/>
      <c r="MLI1" s="33"/>
      <c r="MLM1" s="33"/>
      <c r="MLQ1" s="33"/>
      <c r="MLU1" s="33"/>
      <c r="MLY1" s="33"/>
      <c r="MMC1" s="33"/>
      <c r="MMG1" s="33"/>
      <c r="MMK1" s="33"/>
      <c r="MMO1" s="33"/>
      <c r="MMS1" s="33"/>
      <c r="MMW1" s="33"/>
      <c r="MNA1" s="33"/>
      <c r="MNE1" s="33"/>
      <c r="MNI1" s="33"/>
      <c r="MNM1" s="33"/>
      <c r="MNQ1" s="33"/>
      <c r="MNU1" s="33"/>
      <c r="MNY1" s="33"/>
      <c r="MOC1" s="33"/>
      <c r="MOG1" s="33"/>
      <c r="MOK1" s="33"/>
      <c r="MOO1" s="33"/>
      <c r="MOS1" s="33"/>
      <c r="MOW1" s="33"/>
      <c r="MPA1" s="33"/>
      <c r="MPE1" s="33"/>
      <c r="MPI1" s="33"/>
      <c r="MPM1" s="33"/>
      <c r="MPQ1" s="33"/>
      <c r="MPU1" s="33"/>
      <c r="MPY1" s="33"/>
      <c r="MQC1" s="33"/>
      <c r="MQG1" s="33"/>
      <c r="MQK1" s="33"/>
      <c r="MQO1" s="33"/>
      <c r="MQS1" s="33"/>
      <c r="MQW1" s="33"/>
      <c r="MRA1" s="33"/>
      <c r="MRE1" s="33"/>
      <c r="MRI1" s="33"/>
      <c r="MRM1" s="33"/>
      <c r="MRQ1" s="33"/>
      <c r="MRU1" s="33"/>
      <c r="MRY1" s="33"/>
      <c r="MSC1" s="33"/>
      <c r="MSG1" s="33"/>
      <c r="MSK1" s="33"/>
      <c r="MSO1" s="33"/>
      <c r="MSS1" s="33"/>
      <c r="MSW1" s="33"/>
      <c r="MTA1" s="33"/>
      <c r="MTE1" s="33"/>
      <c r="MTI1" s="33"/>
      <c r="MTM1" s="33"/>
      <c r="MTQ1" s="33"/>
      <c r="MTU1" s="33"/>
      <c r="MTY1" s="33"/>
      <c r="MUC1" s="33"/>
      <c r="MUG1" s="33"/>
      <c r="MUK1" s="33"/>
      <c r="MUO1" s="33"/>
      <c r="MUS1" s="33"/>
      <c r="MUW1" s="33"/>
      <c r="MVA1" s="33"/>
      <c r="MVE1" s="33"/>
      <c r="MVI1" s="33"/>
      <c r="MVM1" s="33"/>
      <c r="MVQ1" s="33"/>
      <c r="MVU1" s="33"/>
      <c r="MVY1" s="33"/>
      <c r="MWC1" s="33"/>
      <c r="MWG1" s="33"/>
      <c r="MWK1" s="33"/>
      <c r="MWO1" s="33"/>
      <c r="MWS1" s="33"/>
      <c r="MWW1" s="33"/>
      <c r="MXA1" s="33"/>
      <c r="MXE1" s="33"/>
      <c r="MXI1" s="33"/>
      <c r="MXM1" s="33"/>
      <c r="MXQ1" s="33"/>
      <c r="MXU1" s="33"/>
      <c r="MXY1" s="33"/>
      <c r="MYC1" s="33"/>
      <c r="MYG1" s="33"/>
      <c r="MYK1" s="33"/>
      <c r="MYO1" s="33"/>
      <c r="MYS1" s="33"/>
      <c r="MYW1" s="33"/>
      <c r="MZA1" s="33"/>
      <c r="MZE1" s="33"/>
      <c r="MZI1" s="33"/>
      <c r="MZM1" s="33"/>
      <c r="MZQ1" s="33"/>
      <c r="MZU1" s="33"/>
      <c r="MZY1" s="33"/>
      <c r="NAC1" s="33"/>
      <c r="NAG1" s="33"/>
      <c r="NAK1" s="33"/>
      <c r="NAO1" s="33"/>
      <c r="NAS1" s="33"/>
      <c r="NAW1" s="33"/>
      <c r="NBA1" s="33"/>
      <c r="NBE1" s="33"/>
      <c r="NBI1" s="33"/>
      <c r="NBM1" s="33"/>
      <c r="NBQ1" s="33"/>
      <c r="NBU1" s="33"/>
      <c r="NBY1" s="33"/>
      <c r="NCC1" s="33"/>
      <c r="NCG1" s="33"/>
      <c r="NCK1" s="33"/>
      <c r="NCO1" s="33"/>
      <c r="NCS1" s="33"/>
      <c r="NCW1" s="33"/>
      <c r="NDA1" s="33"/>
      <c r="NDE1" s="33"/>
      <c r="NDI1" s="33"/>
      <c r="NDM1" s="33"/>
      <c r="NDQ1" s="33"/>
      <c r="NDU1" s="33"/>
      <c r="NDY1" s="33"/>
      <c r="NEC1" s="33"/>
      <c r="NEG1" s="33"/>
      <c r="NEK1" s="33"/>
      <c r="NEO1" s="33"/>
      <c r="NES1" s="33"/>
      <c r="NEW1" s="33"/>
      <c r="NFA1" s="33"/>
      <c r="NFE1" s="33"/>
      <c r="NFI1" s="33"/>
      <c r="NFM1" s="33"/>
      <c r="NFQ1" s="33"/>
      <c r="NFU1" s="33"/>
      <c r="NFY1" s="33"/>
      <c r="NGC1" s="33"/>
      <c r="NGG1" s="33"/>
      <c r="NGK1" s="33"/>
      <c r="NGO1" s="33"/>
      <c r="NGS1" s="33"/>
      <c r="NGW1" s="33"/>
      <c r="NHA1" s="33"/>
      <c r="NHE1" s="33"/>
      <c r="NHI1" s="33"/>
      <c r="NHM1" s="33"/>
      <c r="NHQ1" s="33"/>
      <c r="NHU1" s="33"/>
      <c r="NHY1" s="33"/>
      <c r="NIC1" s="33"/>
      <c r="NIG1" s="33"/>
      <c r="NIK1" s="33"/>
      <c r="NIO1" s="33"/>
      <c r="NIS1" s="33"/>
      <c r="NIW1" s="33"/>
      <c r="NJA1" s="33"/>
      <c r="NJE1" s="33"/>
      <c r="NJI1" s="33"/>
      <c r="NJM1" s="33"/>
      <c r="NJQ1" s="33"/>
      <c r="NJU1" s="33"/>
      <c r="NJY1" s="33"/>
      <c r="NKC1" s="33"/>
      <c r="NKG1" s="33"/>
      <c r="NKK1" s="33"/>
      <c r="NKO1" s="33"/>
      <c r="NKS1" s="33"/>
      <c r="NKW1" s="33"/>
      <c r="NLA1" s="33"/>
      <c r="NLE1" s="33"/>
      <c r="NLI1" s="33"/>
      <c r="NLM1" s="33"/>
      <c r="NLQ1" s="33"/>
      <c r="NLU1" s="33"/>
      <c r="NLY1" s="33"/>
      <c r="NMC1" s="33"/>
      <c r="NMG1" s="33"/>
      <c r="NMK1" s="33"/>
      <c r="NMO1" s="33"/>
      <c r="NMS1" s="33"/>
      <c r="NMW1" s="33"/>
      <c r="NNA1" s="33"/>
      <c r="NNE1" s="33"/>
      <c r="NNI1" s="33"/>
      <c r="NNM1" s="33"/>
      <c r="NNQ1" s="33"/>
      <c r="NNU1" s="33"/>
      <c r="NNY1" s="33"/>
      <c r="NOC1" s="33"/>
      <c r="NOG1" s="33"/>
      <c r="NOK1" s="33"/>
      <c r="NOO1" s="33"/>
      <c r="NOS1" s="33"/>
      <c r="NOW1" s="33"/>
      <c r="NPA1" s="33"/>
      <c r="NPE1" s="33"/>
      <c r="NPI1" s="33"/>
      <c r="NPM1" s="33"/>
      <c r="NPQ1" s="33"/>
      <c r="NPU1" s="33"/>
      <c r="NPY1" s="33"/>
      <c r="NQC1" s="33"/>
      <c r="NQG1" s="33"/>
      <c r="NQK1" s="33"/>
      <c r="NQO1" s="33"/>
      <c r="NQS1" s="33"/>
      <c r="NQW1" s="33"/>
      <c r="NRA1" s="33"/>
      <c r="NRE1" s="33"/>
      <c r="NRI1" s="33"/>
      <c r="NRM1" s="33"/>
      <c r="NRQ1" s="33"/>
      <c r="NRU1" s="33"/>
      <c r="NRY1" s="33"/>
      <c r="NSC1" s="33"/>
      <c r="NSG1" s="33"/>
      <c r="NSK1" s="33"/>
      <c r="NSO1" s="33"/>
      <c r="NSS1" s="33"/>
      <c r="NSW1" s="33"/>
      <c r="NTA1" s="33"/>
      <c r="NTE1" s="33"/>
      <c r="NTI1" s="33"/>
      <c r="NTM1" s="33"/>
      <c r="NTQ1" s="33"/>
      <c r="NTU1" s="33"/>
      <c r="NTY1" s="33"/>
      <c r="NUC1" s="33"/>
      <c r="NUG1" s="33"/>
      <c r="NUK1" s="33"/>
      <c r="NUO1" s="33"/>
      <c r="NUS1" s="33"/>
      <c r="NUW1" s="33"/>
      <c r="NVA1" s="33"/>
      <c r="NVE1" s="33"/>
      <c r="NVI1" s="33"/>
      <c r="NVM1" s="33"/>
      <c r="NVQ1" s="33"/>
      <c r="NVU1" s="33"/>
      <c r="NVY1" s="33"/>
      <c r="NWC1" s="33"/>
      <c r="NWG1" s="33"/>
      <c r="NWK1" s="33"/>
      <c r="NWO1" s="33"/>
      <c r="NWS1" s="33"/>
      <c r="NWW1" s="33"/>
      <c r="NXA1" s="33"/>
      <c r="NXE1" s="33"/>
      <c r="NXI1" s="33"/>
      <c r="NXM1" s="33"/>
      <c r="NXQ1" s="33"/>
      <c r="NXU1" s="33"/>
      <c r="NXY1" s="33"/>
      <c r="NYC1" s="33"/>
      <c r="NYG1" s="33"/>
      <c r="NYK1" s="33"/>
      <c r="NYO1" s="33"/>
      <c r="NYS1" s="33"/>
      <c r="NYW1" s="33"/>
      <c r="NZA1" s="33"/>
      <c r="NZE1" s="33"/>
      <c r="NZI1" s="33"/>
      <c r="NZM1" s="33"/>
      <c r="NZQ1" s="33"/>
      <c r="NZU1" s="33"/>
      <c r="NZY1" s="33"/>
      <c r="OAC1" s="33"/>
      <c r="OAG1" s="33"/>
      <c r="OAK1" s="33"/>
      <c r="OAO1" s="33"/>
      <c r="OAS1" s="33"/>
      <c r="OAW1" s="33"/>
      <c r="OBA1" s="33"/>
      <c r="OBE1" s="33"/>
      <c r="OBI1" s="33"/>
      <c r="OBM1" s="33"/>
      <c r="OBQ1" s="33"/>
      <c r="OBU1" s="33"/>
      <c r="OBY1" s="33"/>
      <c r="OCC1" s="33"/>
      <c r="OCG1" s="33"/>
      <c r="OCK1" s="33"/>
      <c r="OCO1" s="33"/>
      <c r="OCS1" s="33"/>
      <c r="OCW1" s="33"/>
      <c r="ODA1" s="33"/>
      <c r="ODE1" s="33"/>
      <c r="ODI1" s="33"/>
      <c r="ODM1" s="33"/>
      <c r="ODQ1" s="33"/>
      <c r="ODU1" s="33"/>
      <c r="ODY1" s="33"/>
      <c r="OEC1" s="33"/>
      <c r="OEG1" s="33"/>
      <c r="OEK1" s="33"/>
      <c r="OEO1" s="33"/>
      <c r="OES1" s="33"/>
      <c r="OEW1" s="33"/>
      <c r="OFA1" s="33"/>
      <c r="OFE1" s="33"/>
      <c r="OFI1" s="33"/>
      <c r="OFM1" s="33"/>
      <c r="OFQ1" s="33"/>
      <c r="OFU1" s="33"/>
      <c r="OFY1" s="33"/>
      <c r="OGC1" s="33"/>
      <c r="OGG1" s="33"/>
      <c r="OGK1" s="33"/>
      <c r="OGO1" s="33"/>
      <c r="OGS1" s="33"/>
      <c r="OGW1" s="33"/>
      <c r="OHA1" s="33"/>
      <c r="OHE1" s="33"/>
      <c r="OHI1" s="33"/>
      <c r="OHM1" s="33"/>
      <c r="OHQ1" s="33"/>
      <c r="OHU1" s="33"/>
      <c r="OHY1" s="33"/>
      <c r="OIC1" s="33"/>
      <c r="OIG1" s="33"/>
      <c r="OIK1" s="33"/>
      <c r="OIO1" s="33"/>
      <c r="OIS1" s="33"/>
      <c r="OIW1" s="33"/>
      <c r="OJA1" s="33"/>
      <c r="OJE1" s="33"/>
      <c r="OJI1" s="33"/>
      <c r="OJM1" s="33"/>
      <c r="OJQ1" s="33"/>
      <c r="OJU1" s="33"/>
      <c r="OJY1" s="33"/>
      <c r="OKC1" s="33"/>
      <c r="OKG1" s="33"/>
      <c r="OKK1" s="33"/>
      <c r="OKO1" s="33"/>
      <c r="OKS1" s="33"/>
      <c r="OKW1" s="33"/>
      <c r="OLA1" s="33"/>
      <c r="OLE1" s="33"/>
      <c r="OLI1" s="33"/>
      <c r="OLM1" s="33"/>
      <c r="OLQ1" s="33"/>
      <c r="OLU1" s="33"/>
      <c r="OLY1" s="33"/>
      <c r="OMC1" s="33"/>
      <c r="OMG1" s="33"/>
      <c r="OMK1" s="33"/>
      <c r="OMO1" s="33"/>
      <c r="OMS1" s="33"/>
      <c r="OMW1" s="33"/>
      <c r="ONA1" s="33"/>
      <c r="ONE1" s="33"/>
      <c r="ONI1" s="33"/>
      <c r="ONM1" s="33"/>
      <c r="ONQ1" s="33"/>
      <c r="ONU1" s="33"/>
      <c r="ONY1" s="33"/>
      <c r="OOC1" s="33"/>
      <c r="OOG1" s="33"/>
      <c r="OOK1" s="33"/>
      <c r="OOO1" s="33"/>
      <c r="OOS1" s="33"/>
      <c r="OOW1" s="33"/>
      <c r="OPA1" s="33"/>
      <c r="OPE1" s="33"/>
      <c r="OPI1" s="33"/>
      <c r="OPM1" s="33"/>
      <c r="OPQ1" s="33"/>
      <c r="OPU1" s="33"/>
      <c r="OPY1" s="33"/>
      <c r="OQC1" s="33"/>
      <c r="OQG1" s="33"/>
      <c r="OQK1" s="33"/>
      <c r="OQO1" s="33"/>
      <c r="OQS1" s="33"/>
      <c r="OQW1" s="33"/>
      <c r="ORA1" s="33"/>
      <c r="ORE1" s="33"/>
      <c r="ORI1" s="33"/>
      <c r="ORM1" s="33"/>
      <c r="ORQ1" s="33"/>
      <c r="ORU1" s="33"/>
      <c r="ORY1" s="33"/>
      <c r="OSC1" s="33"/>
      <c r="OSG1" s="33"/>
      <c r="OSK1" s="33"/>
      <c r="OSO1" s="33"/>
      <c r="OSS1" s="33"/>
      <c r="OSW1" s="33"/>
      <c r="OTA1" s="33"/>
      <c r="OTE1" s="33"/>
      <c r="OTI1" s="33"/>
      <c r="OTM1" s="33"/>
      <c r="OTQ1" s="33"/>
      <c r="OTU1" s="33"/>
      <c r="OTY1" s="33"/>
      <c r="OUC1" s="33"/>
      <c r="OUG1" s="33"/>
      <c r="OUK1" s="33"/>
      <c r="OUO1" s="33"/>
      <c r="OUS1" s="33"/>
      <c r="OUW1" s="33"/>
      <c r="OVA1" s="33"/>
      <c r="OVE1" s="33"/>
      <c r="OVI1" s="33"/>
      <c r="OVM1" s="33"/>
      <c r="OVQ1" s="33"/>
      <c r="OVU1" s="33"/>
      <c r="OVY1" s="33"/>
      <c r="OWC1" s="33"/>
      <c r="OWG1" s="33"/>
      <c r="OWK1" s="33"/>
      <c r="OWO1" s="33"/>
      <c r="OWS1" s="33"/>
      <c r="OWW1" s="33"/>
      <c r="OXA1" s="33"/>
      <c r="OXE1" s="33"/>
      <c r="OXI1" s="33"/>
      <c r="OXM1" s="33"/>
      <c r="OXQ1" s="33"/>
      <c r="OXU1" s="33"/>
      <c r="OXY1" s="33"/>
      <c r="OYC1" s="33"/>
      <c r="OYG1" s="33"/>
      <c r="OYK1" s="33"/>
      <c r="OYO1" s="33"/>
      <c r="OYS1" s="33"/>
      <c r="OYW1" s="33"/>
      <c r="OZA1" s="33"/>
      <c r="OZE1" s="33"/>
      <c r="OZI1" s="33"/>
      <c r="OZM1" s="33"/>
      <c r="OZQ1" s="33"/>
      <c r="OZU1" s="33"/>
      <c r="OZY1" s="33"/>
      <c r="PAC1" s="33"/>
      <c r="PAG1" s="33"/>
      <c r="PAK1" s="33"/>
      <c r="PAO1" s="33"/>
      <c r="PAS1" s="33"/>
      <c r="PAW1" s="33"/>
      <c r="PBA1" s="33"/>
      <c r="PBE1" s="33"/>
      <c r="PBI1" s="33"/>
      <c r="PBM1" s="33"/>
      <c r="PBQ1" s="33"/>
      <c r="PBU1" s="33"/>
      <c r="PBY1" s="33"/>
      <c r="PCC1" s="33"/>
      <c r="PCG1" s="33"/>
      <c r="PCK1" s="33"/>
      <c r="PCO1" s="33"/>
      <c r="PCS1" s="33"/>
      <c r="PCW1" s="33"/>
      <c r="PDA1" s="33"/>
      <c r="PDE1" s="33"/>
      <c r="PDI1" s="33"/>
      <c r="PDM1" s="33"/>
      <c r="PDQ1" s="33"/>
      <c r="PDU1" s="33"/>
      <c r="PDY1" s="33"/>
      <c r="PEC1" s="33"/>
      <c r="PEG1" s="33"/>
      <c r="PEK1" s="33"/>
      <c r="PEO1" s="33"/>
      <c r="PES1" s="33"/>
      <c r="PEW1" s="33"/>
      <c r="PFA1" s="33"/>
      <c r="PFE1" s="33"/>
      <c r="PFI1" s="33"/>
      <c r="PFM1" s="33"/>
      <c r="PFQ1" s="33"/>
      <c r="PFU1" s="33"/>
      <c r="PFY1" s="33"/>
      <c r="PGC1" s="33"/>
      <c r="PGG1" s="33"/>
      <c r="PGK1" s="33"/>
      <c r="PGO1" s="33"/>
      <c r="PGS1" s="33"/>
      <c r="PGW1" s="33"/>
      <c r="PHA1" s="33"/>
      <c r="PHE1" s="33"/>
      <c r="PHI1" s="33"/>
      <c r="PHM1" s="33"/>
      <c r="PHQ1" s="33"/>
      <c r="PHU1" s="33"/>
      <c r="PHY1" s="33"/>
      <c r="PIC1" s="33"/>
      <c r="PIG1" s="33"/>
      <c r="PIK1" s="33"/>
      <c r="PIO1" s="33"/>
      <c r="PIS1" s="33"/>
      <c r="PIW1" s="33"/>
      <c r="PJA1" s="33"/>
      <c r="PJE1" s="33"/>
      <c r="PJI1" s="33"/>
      <c r="PJM1" s="33"/>
      <c r="PJQ1" s="33"/>
      <c r="PJU1" s="33"/>
      <c r="PJY1" s="33"/>
      <c r="PKC1" s="33"/>
      <c r="PKG1" s="33"/>
      <c r="PKK1" s="33"/>
      <c r="PKO1" s="33"/>
      <c r="PKS1" s="33"/>
      <c r="PKW1" s="33"/>
      <c r="PLA1" s="33"/>
      <c r="PLE1" s="33"/>
      <c r="PLI1" s="33"/>
      <c r="PLM1" s="33"/>
      <c r="PLQ1" s="33"/>
      <c r="PLU1" s="33"/>
      <c r="PLY1" s="33"/>
      <c r="PMC1" s="33"/>
      <c r="PMG1" s="33"/>
      <c r="PMK1" s="33"/>
      <c r="PMO1" s="33"/>
      <c r="PMS1" s="33"/>
      <c r="PMW1" s="33"/>
      <c r="PNA1" s="33"/>
      <c r="PNE1" s="33"/>
      <c r="PNI1" s="33"/>
      <c r="PNM1" s="33"/>
      <c r="PNQ1" s="33"/>
      <c r="PNU1" s="33"/>
      <c r="PNY1" s="33"/>
      <c r="POC1" s="33"/>
      <c r="POG1" s="33"/>
      <c r="POK1" s="33"/>
      <c r="POO1" s="33"/>
      <c r="POS1" s="33"/>
      <c r="POW1" s="33"/>
      <c r="PPA1" s="33"/>
      <c r="PPE1" s="33"/>
      <c r="PPI1" s="33"/>
      <c r="PPM1" s="33"/>
      <c r="PPQ1" s="33"/>
      <c r="PPU1" s="33"/>
      <c r="PPY1" s="33"/>
      <c r="PQC1" s="33"/>
      <c r="PQG1" s="33"/>
      <c r="PQK1" s="33"/>
      <c r="PQO1" s="33"/>
      <c r="PQS1" s="33"/>
      <c r="PQW1" s="33"/>
      <c r="PRA1" s="33"/>
      <c r="PRE1" s="33"/>
      <c r="PRI1" s="33"/>
      <c r="PRM1" s="33"/>
      <c r="PRQ1" s="33"/>
      <c r="PRU1" s="33"/>
      <c r="PRY1" s="33"/>
      <c r="PSC1" s="33"/>
      <c r="PSG1" s="33"/>
      <c r="PSK1" s="33"/>
      <c r="PSO1" s="33"/>
      <c r="PSS1" s="33"/>
      <c r="PSW1" s="33"/>
      <c r="PTA1" s="33"/>
      <c r="PTE1" s="33"/>
      <c r="PTI1" s="33"/>
      <c r="PTM1" s="33"/>
      <c r="PTQ1" s="33"/>
      <c r="PTU1" s="33"/>
      <c r="PTY1" s="33"/>
      <c r="PUC1" s="33"/>
      <c r="PUG1" s="33"/>
      <c r="PUK1" s="33"/>
      <c r="PUO1" s="33"/>
      <c r="PUS1" s="33"/>
      <c r="PUW1" s="33"/>
      <c r="PVA1" s="33"/>
      <c r="PVE1" s="33"/>
      <c r="PVI1" s="33"/>
      <c r="PVM1" s="33"/>
      <c r="PVQ1" s="33"/>
      <c r="PVU1" s="33"/>
      <c r="PVY1" s="33"/>
      <c r="PWC1" s="33"/>
      <c r="PWG1" s="33"/>
      <c r="PWK1" s="33"/>
      <c r="PWO1" s="33"/>
      <c r="PWS1" s="33"/>
      <c r="PWW1" s="33"/>
      <c r="PXA1" s="33"/>
      <c r="PXE1" s="33"/>
      <c r="PXI1" s="33"/>
      <c r="PXM1" s="33"/>
      <c r="PXQ1" s="33"/>
      <c r="PXU1" s="33"/>
      <c r="PXY1" s="33"/>
      <c r="PYC1" s="33"/>
      <c r="PYG1" s="33"/>
      <c r="PYK1" s="33"/>
      <c r="PYO1" s="33"/>
      <c r="PYS1" s="33"/>
      <c r="PYW1" s="33"/>
      <c r="PZA1" s="33"/>
      <c r="PZE1" s="33"/>
      <c r="PZI1" s="33"/>
      <c r="PZM1" s="33"/>
      <c r="PZQ1" s="33"/>
      <c r="PZU1" s="33"/>
      <c r="PZY1" s="33"/>
      <c r="QAC1" s="33"/>
      <c r="QAG1" s="33"/>
      <c r="QAK1" s="33"/>
      <c r="QAO1" s="33"/>
      <c r="QAS1" s="33"/>
      <c r="QAW1" s="33"/>
      <c r="QBA1" s="33"/>
      <c r="QBE1" s="33"/>
      <c r="QBI1" s="33"/>
      <c r="QBM1" s="33"/>
      <c r="QBQ1" s="33"/>
      <c r="QBU1" s="33"/>
      <c r="QBY1" s="33"/>
      <c r="QCC1" s="33"/>
      <c r="QCG1" s="33"/>
      <c r="QCK1" s="33"/>
      <c r="QCO1" s="33"/>
      <c r="QCS1" s="33"/>
      <c r="QCW1" s="33"/>
      <c r="QDA1" s="33"/>
      <c r="QDE1" s="33"/>
      <c r="QDI1" s="33"/>
      <c r="QDM1" s="33"/>
      <c r="QDQ1" s="33"/>
      <c r="QDU1" s="33"/>
      <c r="QDY1" s="33"/>
      <c r="QEC1" s="33"/>
      <c r="QEG1" s="33"/>
      <c r="QEK1" s="33"/>
      <c r="QEO1" s="33"/>
      <c r="QES1" s="33"/>
      <c r="QEW1" s="33"/>
      <c r="QFA1" s="33"/>
      <c r="QFE1" s="33"/>
      <c r="QFI1" s="33"/>
      <c r="QFM1" s="33"/>
      <c r="QFQ1" s="33"/>
      <c r="QFU1" s="33"/>
      <c r="QFY1" s="33"/>
      <c r="QGC1" s="33"/>
      <c r="QGG1" s="33"/>
      <c r="QGK1" s="33"/>
      <c r="QGO1" s="33"/>
      <c r="QGS1" s="33"/>
      <c r="QGW1" s="33"/>
      <c r="QHA1" s="33"/>
      <c r="QHE1" s="33"/>
      <c r="QHI1" s="33"/>
      <c r="QHM1" s="33"/>
      <c r="QHQ1" s="33"/>
      <c r="QHU1" s="33"/>
      <c r="QHY1" s="33"/>
      <c r="QIC1" s="33"/>
      <c r="QIG1" s="33"/>
      <c r="QIK1" s="33"/>
      <c r="QIO1" s="33"/>
      <c r="QIS1" s="33"/>
      <c r="QIW1" s="33"/>
      <c r="QJA1" s="33"/>
      <c r="QJE1" s="33"/>
      <c r="QJI1" s="33"/>
      <c r="QJM1" s="33"/>
      <c r="QJQ1" s="33"/>
      <c r="QJU1" s="33"/>
      <c r="QJY1" s="33"/>
      <c r="QKC1" s="33"/>
      <c r="QKG1" s="33"/>
      <c r="QKK1" s="33"/>
      <c r="QKO1" s="33"/>
      <c r="QKS1" s="33"/>
      <c r="QKW1" s="33"/>
      <c r="QLA1" s="33"/>
      <c r="QLE1" s="33"/>
      <c r="QLI1" s="33"/>
      <c r="QLM1" s="33"/>
      <c r="QLQ1" s="33"/>
      <c r="QLU1" s="33"/>
      <c r="QLY1" s="33"/>
      <c r="QMC1" s="33"/>
      <c r="QMG1" s="33"/>
      <c r="QMK1" s="33"/>
      <c r="QMO1" s="33"/>
      <c r="QMS1" s="33"/>
      <c r="QMW1" s="33"/>
      <c r="QNA1" s="33"/>
      <c r="QNE1" s="33"/>
      <c r="QNI1" s="33"/>
      <c r="QNM1" s="33"/>
      <c r="QNQ1" s="33"/>
      <c r="QNU1" s="33"/>
      <c r="QNY1" s="33"/>
      <c r="QOC1" s="33"/>
      <c r="QOG1" s="33"/>
      <c r="QOK1" s="33"/>
      <c r="QOO1" s="33"/>
      <c r="QOS1" s="33"/>
      <c r="QOW1" s="33"/>
      <c r="QPA1" s="33"/>
      <c r="QPE1" s="33"/>
      <c r="QPI1" s="33"/>
      <c r="QPM1" s="33"/>
      <c r="QPQ1" s="33"/>
      <c r="QPU1" s="33"/>
      <c r="QPY1" s="33"/>
      <c r="QQC1" s="33"/>
      <c r="QQG1" s="33"/>
      <c r="QQK1" s="33"/>
      <c r="QQO1" s="33"/>
      <c r="QQS1" s="33"/>
      <c r="QQW1" s="33"/>
      <c r="QRA1" s="33"/>
      <c r="QRE1" s="33"/>
      <c r="QRI1" s="33"/>
      <c r="QRM1" s="33"/>
      <c r="QRQ1" s="33"/>
      <c r="QRU1" s="33"/>
      <c r="QRY1" s="33"/>
      <c r="QSC1" s="33"/>
      <c r="QSG1" s="33"/>
      <c r="QSK1" s="33"/>
      <c r="QSO1" s="33"/>
      <c r="QSS1" s="33"/>
      <c r="QSW1" s="33"/>
      <c r="QTA1" s="33"/>
      <c r="QTE1" s="33"/>
      <c r="QTI1" s="33"/>
      <c r="QTM1" s="33"/>
      <c r="QTQ1" s="33"/>
      <c r="QTU1" s="33"/>
      <c r="QTY1" s="33"/>
      <c r="QUC1" s="33"/>
      <c r="QUG1" s="33"/>
      <c r="QUK1" s="33"/>
      <c r="QUO1" s="33"/>
      <c r="QUS1" s="33"/>
      <c r="QUW1" s="33"/>
      <c r="QVA1" s="33"/>
      <c r="QVE1" s="33"/>
      <c r="QVI1" s="33"/>
      <c r="QVM1" s="33"/>
      <c r="QVQ1" s="33"/>
      <c r="QVU1" s="33"/>
      <c r="QVY1" s="33"/>
      <c r="QWC1" s="33"/>
      <c r="QWG1" s="33"/>
      <c r="QWK1" s="33"/>
      <c r="QWO1" s="33"/>
      <c r="QWS1" s="33"/>
      <c r="QWW1" s="33"/>
      <c r="QXA1" s="33"/>
      <c r="QXE1" s="33"/>
      <c r="QXI1" s="33"/>
      <c r="QXM1" s="33"/>
      <c r="QXQ1" s="33"/>
      <c r="QXU1" s="33"/>
      <c r="QXY1" s="33"/>
      <c r="QYC1" s="33"/>
      <c r="QYG1" s="33"/>
      <c r="QYK1" s="33"/>
      <c r="QYO1" s="33"/>
      <c r="QYS1" s="33"/>
      <c r="QYW1" s="33"/>
      <c r="QZA1" s="33"/>
      <c r="QZE1" s="33"/>
      <c r="QZI1" s="33"/>
      <c r="QZM1" s="33"/>
      <c r="QZQ1" s="33"/>
      <c r="QZU1" s="33"/>
      <c r="QZY1" s="33"/>
      <c r="RAC1" s="33"/>
      <c r="RAG1" s="33"/>
      <c r="RAK1" s="33"/>
      <c r="RAO1" s="33"/>
      <c r="RAS1" s="33"/>
      <c r="RAW1" s="33"/>
      <c r="RBA1" s="33"/>
      <c r="RBE1" s="33"/>
      <c r="RBI1" s="33"/>
      <c r="RBM1" s="33"/>
      <c r="RBQ1" s="33"/>
      <c r="RBU1" s="33"/>
      <c r="RBY1" s="33"/>
      <c r="RCC1" s="33"/>
      <c r="RCG1" s="33"/>
      <c r="RCK1" s="33"/>
      <c r="RCO1" s="33"/>
      <c r="RCS1" s="33"/>
      <c r="RCW1" s="33"/>
      <c r="RDA1" s="33"/>
      <c r="RDE1" s="33"/>
      <c r="RDI1" s="33"/>
      <c r="RDM1" s="33"/>
      <c r="RDQ1" s="33"/>
      <c r="RDU1" s="33"/>
      <c r="RDY1" s="33"/>
      <c r="REC1" s="33"/>
      <c r="REG1" s="33"/>
      <c r="REK1" s="33"/>
      <c r="REO1" s="33"/>
      <c r="RES1" s="33"/>
      <c r="REW1" s="33"/>
      <c r="RFA1" s="33"/>
      <c r="RFE1" s="33"/>
      <c r="RFI1" s="33"/>
      <c r="RFM1" s="33"/>
      <c r="RFQ1" s="33"/>
      <c r="RFU1" s="33"/>
      <c r="RFY1" s="33"/>
      <c r="RGC1" s="33"/>
      <c r="RGG1" s="33"/>
      <c r="RGK1" s="33"/>
      <c r="RGO1" s="33"/>
      <c r="RGS1" s="33"/>
      <c r="RGW1" s="33"/>
      <c r="RHA1" s="33"/>
      <c r="RHE1" s="33"/>
      <c r="RHI1" s="33"/>
      <c r="RHM1" s="33"/>
      <c r="RHQ1" s="33"/>
      <c r="RHU1" s="33"/>
      <c r="RHY1" s="33"/>
      <c r="RIC1" s="33"/>
      <c r="RIG1" s="33"/>
      <c r="RIK1" s="33"/>
      <c r="RIO1" s="33"/>
      <c r="RIS1" s="33"/>
      <c r="RIW1" s="33"/>
      <c r="RJA1" s="33"/>
      <c r="RJE1" s="33"/>
      <c r="RJI1" s="33"/>
      <c r="RJM1" s="33"/>
      <c r="RJQ1" s="33"/>
      <c r="RJU1" s="33"/>
      <c r="RJY1" s="33"/>
      <c r="RKC1" s="33"/>
      <c r="RKG1" s="33"/>
      <c r="RKK1" s="33"/>
      <c r="RKO1" s="33"/>
      <c r="RKS1" s="33"/>
      <c r="RKW1" s="33"/>
      <c r="RLA1" s="33"/>
      <c r="RLE1" s="33"/>
      <c r="RLI1" s="33"/>
      <c r="RLM1" s="33"/>
      <c r="RLQ1" s="33"/>
      <c r="RLU1" s="33"/>
      <c r="RLY1" s="33"/>
      <c r="RMC1" s="33"/>
      <c r="RMG1" s="33"/>
      <c r="RMK1" s="33"/>
      <c r="RMO1" s="33"/>
      <c r="RMS1" s="33"/>
      <c r="RMW1" s="33"/>
      <c r="RNA1" s="33"/>
      <c r="RNE1" s="33"/>
      <c r="RNI1" s="33"/>
      <c r="RNM1" s="33"/>
      <c r="RNQ1" s="33"/>
      <c r="RNU1" s="33"/>
      <c r="RNY1" s="33"/>
      <c r="ROC1" s="33"/>
      <c r="ROG1" s="33"/>
      <c r="ROK1" s="33"/>
      <c r="ROO1" s="33"/>
      <c r="ROS1" s="33"/>
      <c r="ROW1" s="33"/>
      <c r="RPA1" s="33"/>
      <c r="RPE1" s="33"/>
      <c r="RPI1" s="33"/>
      <c r="RPM1" s="33"/>
      <c r="RPQ1" s="33"/>
      <c r="RPU1" s="33"/>
      <c r="RPY1" s="33"/>
      <c r="RQC1" s="33"/>
      <c r="RQG1" s="33"/>
      <c r="RQK1" s="33"/>
      <c r="RQO1" s="33"/>
      <c r="RQS1" s="33"/>
      <c r="RQW1" s="33"/>
      <c r="RRA1" s="33"/>
      <c r="RRE1" s="33"/>
      <c r="RRI1" s="33"/>
      <c r="RRM1" s="33"/>
      <c r="RRQ1" s="33"/>
      <c r="RRU1" s="33"/>
      <c r="RRY1" s="33"/>
      <c r="RSC1" s="33"/>
      <c r="RSG1" s="33"/>
      <c r="RSK1" s="33"/>
      <c r="RSO1" s="33"/>
      <c r="RSS1" s="33"/>
      <c r="RSW1" s="33"/>
      <c r="RTA1" s="33"/>
      <c r="RTE1" s="33"/>
      <c r="RTI1" s="33"/>
      <c r="RTM1" s="33"/>
      <c r="RTQ1" s="33"/>
      <c r="RTU1" s="33"/>
      <c r="RTY1" s="33"/>
      <c r="RUC1" s="33"/>
      <c r="RUG1" s="33"/>
      <c r="RUK1" s="33"/>
      <c r="RUO1" s="33"/>
      <c r="RUS1" s="33"/>
      <c r="RUW1" s="33"/>
      <c r="RVA1" s="33"/>
      <c r="RVE1" s="33"/>
      <c r="RVI1" s="33"/>
      <c r="RVM1" s="33"/>
      <c r="RVQ1" s="33"/>
      <c r="RVU1" s="33"/>
      <c r="RVY1" s="33"/>
      <c r="RWC1" s="33"/>
      <c r="RWG1" s="33"/>
      <c r="RWK1" s="33"/>
      <c r="RWO1" s="33"/>
      <c r="RWS1" s="33"/>
      <c r="RWW1" s="33"/>
      <c r="RXA1" s="33"/>
      <c r="RXE1" s="33"/>
      <c r="RXI1" s="33"/>
      <c r="RXM1" s="33"/>
      <c r="RXQ1" s="33"/>
      <c r="RXU1" s="33"/>
      <c r="RXY1" s="33"/>
      <c r="RYC1" s="33"/>
      <c r="RYG1" s="33"/>
      <c r="RYK1" s="33"/>
      <c r="RYO1" s="33"/>
      <c r="RYS1" s="33"/>
      <c r="RYW1" s="33"/>
      <c r="RZA1" s="33"/>
      <c r="RZE1" s="33"/>
      <c r="RZI1" s="33"/>
      <c r="RZM1" s="33"/>
      <c r="RZQ1" s="33"/>
      <c r="RZU1" s="33"/>
      <c r="RZY1" s="33"/>
      <c r="SAC1" s="33"/>
      <c r="SAG1" s="33"/>
      <c r="SAK1" s="33"/>
      <c r="SAO1" s="33"/>
      <c r="SAS1" s="33"/>
      <c r="SAW1" s="33"/>
      <c r="SBA1" s="33"/>
      <c r="SBE1" s="33"/>
      <c r="SBI1" s="33"/>
      <c r="SBM1" s="33"/>
      <c r="SBQ1" s="33"/>
      <c r="SBU1" s="33"/>
      <c r="SBY1" s="33"/>
      <c r="SCC1" s="33"/>
      <c r="SCG1" s="33"/>
      <c r="SCK1" s="33"/>
      <c r="SCO1" s="33"/>
      <c r="SCS1" s="33"/>
      <c r="SCW1" s="33"/>
      <c r="SDA1" s="33"/>
      <c r="SDE1" s="33"/>
      <c r="SDI1" s="33"/>
      <c r="SDM1" s="33"/>
      <c r="SDQ1" s="33"/>
      <c r="SDU1" s="33"/>
      <c r="SDY1" s="33"/>
      <c r="SEC1" s="33"/>
      <c r="SEG1" s="33"/>
      <c r="SEK1" s="33"/>
      <c r="SEO1" s="33"/>
      <c r="SES1" s="33"/>
      <c r="SEW1" s="33"/>
      <c r="SFA1" s="33"/>
      <c r="SFE1" s="33"/>
      <c r="SFI1" s="33"/>
      <c r="SFM1" s="33"/>
      <c r="SFQ1" s="33"/>
      <c r="SFU1" s="33"/>
      <c r="SFY1" s="33"/>
      <c r="SGC1" s="33"/>
      <c r="SGG1" s="33"/>
      <c r="SGK1" s="33"/>
      <c r="SGO1" s="33"/>
      <c r="SGS1" s="33"/>
      <c r="SGW1" s="33"/>
      <c r="SHA1" s="33"/>
      <c r="SHE1" s="33"/>
      <c r="SHI1" s="33"/>
      <c r="SHM1" s="33"/>
      <c r="SHQ1" s="33"/>
      <c r="SHU1" s="33"/>
      <c r="SHY1" s="33"/>
      <c r="SIC1" s="33"/>
      <c r="SIG1" s="33"/>
      <c r="SIK1" s="33"/>
      <c r="SIO1" s="33"/>
      <c r="SIS1" s="33"/>
      <c r="SIW1" s="33"/>
      <c r="SJA1" s="33"/>
      <c r="SJE1" s="33"/>
      <c r="SJI1" s="33"/>
      <c r="SJM1" s="33"/>
      <c r="SJQ1" s="33"/>
      <c r="SJU1" s="33"/>
      <c r="SJY1" s="33"/>
      <c r="SKC1" s="33"/>
      <c r="SKG1" s="33"/>
      <c r="SKK1" s="33"/>
      <c r="SKO1" s="33"/>
      <c r="SKS1" s="33"/>
      <c r="SKW1" s="33"/>
      <c r="SLA1" s="33"/>
      <c r="SLE1" s="33"/>
      <c r="SLI1" s="33"/>
      <c r="SLM1" s="33"/>
      <c r="SLQ1" s="33"/>
      <c r="SLU1" s="33"/>
      <c r="SLY1" s="33"/>
      <c r="SMC1" s="33"/>
      <c r="SMG1" s="33"/>
      <c r="SMK1" s="33"/>
      <c r="SMO1" s="33"/>
      <c r="SMS1" s="33"/>
      <c r="SMW1" s="33"/>
      <c r="SNA1" s="33"/>
      <c r="SNE1" s="33"/>
      <c r="SNI1" s="33"/>
      <c r="SNM1" s="33"/>
      <c r="SNQ1" s="33"/>
      <c r="SNU1" s="33"/>
      <c r="SNY1" s="33"/>
      <c r="SOC1" s="33"/>
      <c r="SOG1" s="33"/>
      <c r="SOK1" s="33"/>
      <c r="SOO1" s="33"/>
      <c r="SOS1" s="33"/>
      <c r="SOW1" s="33"/>
      <c r="SPA1" s="33"/>
      <c r="SPE1" s="33"/>
      <c r="SPI1" s="33"/>
      <c r="SPM1" s="33"/>
      <c r="SPQ1" s="33"/>
      <c r="SPU1" s="33"/>
      <c r="SPY1" s="33"/>
      <c r="SQC1" s="33"/>
      <c r="SQG1" s="33"/>
      <c r="SQK1" s="33"/>
      <c r="SQO1" s="33"/>
      <c r="SQS1" s="33"/>
      <c r="SQW1" s="33"/>
      <c r="SRA1" s="33"/>
      <c r="SRE1" s="33"/>
      <c r="SRI1" s="33"/>
      <c r="SRM1" s="33"/>
      <c r="SRQ1" s="33"/>
      <c r="SRU1" s="33"/>
      <c r="SRY1" s="33"/>
      <c r="SSC1" s="33"/>
      <c r="SSG1" s="33"/>
      <c r="SSK1" s="33"/>
      <c r="SSO1" s="33"/>
      <c r="SSS1" s="33"/>
      <c r="SSW1" s="33"/>
      <c r="STA1" s="33"/>
      <c r="STE1" s="33"/>
      <c r="STI1" s="33"/>
      <c r="STM1" s="33"/>
      <c r="STQ1" s="33"/>
      <c r="STU1" s="33"/>
      <c r="STY1" s="33"/>
      <c r="SUC1" s="33"/>
      <c r="SUG1" s="33"/>
      <c r="SUK1" s="33"/>
      <c r="SUO1" s="33"/>
      <c r="SUS1" s="33"/>
      <c r="SUW1" s="33"/>
      <c r="SVA1" s="33"/>
      <c r="SVE1" s="33"/>
      <c r="SVI1" s="33"/>
      <c r="SVM1" s="33"/>
      <c r="SVQ1" s="33"/>
      <c r="SVU1" s="33"/>
      <c r="SVY1" s="33"/>
      <c r="SWC1" s="33"/>
      <c r="SWG1" s="33"/>
      <c r="SWK1" s="33"/>
      <c r="SWO1" s="33"/>
      <c r="SWS1" s="33"/>
      <c r="SWW1" s="33"/>
      <c r="SXA1" s="33"/>
      <c r="SXE1" s="33"/>
      <c r="SXI1" s="33"/>
      <c r="SXM1" s="33"/>
      <c r="SXQ1" s="33"/>
      <c r="SXU1" s="33"/>
      <c r="SXY1" s="33"/>
      <c r="SYC1" s="33"/>
      <c r="SYG1" s="33"/>
      <c r="SYK1" s="33"/>
      <c r="SYO1" s="33"/>
      <c r="SYS1" s="33"/>
      <c r="SYW1" s="33"/>
      <c r="SZA1" s="33"/>
      <c r="SZE1" s="33"/>
      <c r="SZI1" s="33"/>
      <c r="SZM1" s="33"/>
      <c r="SZQ1" s="33"/>
      <c r="SZU1" s="33"/>
      <c r="SZY1" s="33"/>
      <c r="TAC1" s="33"/>
      <c r="TAG1" s="33"/>
      <c r="TAK1" s="33"/>
      <c r="TAO1" s="33"/>
      <c r="TAS1" s="33"/>
      <c r="TAW1" s="33"/>
      <c r="TBA1" s="33"/>
      <c r="TBE1" s="33"/>
      <c r="TBI1" s="33"/>
      <c r="TBM1" s="33"/>
      <c r="TBQ1" s="33"/>
      <c r="TBU1" s="33"/>
      <c r="TBY1" s="33"/>
      <c r="TCC1" s="33"/>
      <c r="TCG1" s="33"/>
      <c r="TCK1" s="33"/>
      <c r="TCO1" s="33"/>
      <c r="TCS1" s="33"/>
      <c r="TCW1" s="33"/>
      <c r="TDA1" s="33"/>
      <c r="TDE1" s="33"/>
      <c r="TDI1" s="33"/>
      <c r="TDM1" s="33"/>
      <c r="TDQ1" s="33"/>
      <c r="TDU1" s="33"/>
      <c r="TDY1" s="33"/>
      <c r="TEC1" s="33"/>
      <c r="TEG1" s="33"/>
      <c r="TEK1" s="33"/>
      <c r="TEO1" s="33"/>
      <c r="TES1" s="33"/>
      <c r="TEW1" s="33"/>
      <c r="TFA1" s="33"/>
      <c r="TFE1" s="33"/>
      <c r="TFI1" s="33"/>
      <c r="TFM1" s="33"/>
      <c r="TFQ1" s="33"/>
      <c r="TFU1" s="33"/>
      <c r="TFY1" s="33"/>
      <c r="TGC1" s="33"/>
      <c r="TGG1" s="33"/>
      <c r="TGK1" s="33"/>
      <c r="TGO1" s="33"/>
      <c r="TGS1" s="33"/>
      <c r="TGW1" s="33"/>
      <c r="THA1" s="33"/>
      <c r="THE1" s="33"/>
      <c r="THI1" s="33"/>
      <c r="THM1" s="33"/>
      <c r="THQ1" s="33"/>
      <c r="THU1" s="33"/>
      <c r="THY1" s="33"/>
      <c r="TIC1" s="33"/>
      <c r="TIG1" s="33"/>
      <c r="TIK1" s="33"/>
      <c r="TIO1" s="33"/>
      <c r="TIS1" s="33"/>
      <c r="TIW1" s="33"/>
      <c r="TJA1" s="33"/>
      <c r="TJE1" s="33"/>
      <c r="TJI1" s="33"/>
      <c r="TJM1" s="33"/>
      <c r="TJQ1" s="33"/>
      <c r="TJU1" s="33"/>
      <c r="TJY1" s="33"/>
      <c r="TKC1" s="33"/>
      <c r="TKG1" s="33"/>
      <c r="TKK1" s="33"/>
      <c r="TKO1" s="33"/>
      <c r="TKS1" s="33"/>
      <c r="TKW1" s="33"/>
      <c r="TLA1" s="33"/>
      <c r="TLE1" s="33"/>
      <c r="TLI1" s="33"/>
      <c r="TLM1" s="33"/>
      <c r="TLQ1" s="33"/>
      <c r="TLU1" s="33"/>
      <c r="TLY1" s="33"/>
      <c r="TMC1" s="33"/>
      <c r="TMG1" s="33"/>
      <c r="TMK1" s="33"/>
      <c r="TMO1" s="33"/>
      <c r="TMS1" s="33"/>
      <c r="TMW1" s="33"/>
      <c r="TNA1" s="33"/>
      <c r="TNE1" s="33"/>
      <c r="TNI1" s="33"/>
      <c r="TNM1" s="33"/>
      <c r="TNQ1" s="33"/>
      <c r="TNU1" s="33"/>
      <c r="TNY1" s="33"/>
      <c r="TOC1" s="33"/>
      <c r="TOG1" s="33"/>
      <c r="TOK1" s="33"/>
      <c r="TOO1" s="33"/>
      <c r="TOS1" s="33"/>
      <c r="TOW1" s="33"/>
      <c r="TPA1" s="33"/>
      <c r="TPE1" s="33"/>
      <c r="TPI1" s="33"/>
      <c r="TPM1" s="33"/>
      <c r="TPQ1" s="33"/>
      <c r="TPU1" s="33"/>
      <c r="TPY1" s="33"/>
      <c r="TQC1" s="33"/>
      <c r="TQG1" s="33"/>
      <c r="TQK1" s="33"/>
      <c r="TQO1" s="33"/>
      <c r="TQS1" s="33"/>
      <c r="TQW1" s="33"/>
      <c r="TRA1" s="33"/>
      <c r="TRE1" s="33"/>
      <c r="TRI1" s="33"/>
      <c r="TRM1" s="33"/>
      <c r="TRQ1" s="33"/>
      <c r="TRU1" s="33"/>
      <c r="TRY1" s="33"/>
      <c r="TSC1" s="33"/>
      <c r="TSG1" s="33"/>
      <c r="TSK1" s="33"/>
      <c r="TSO1" s="33"/>
      <c r="TSS1" s="33"/>
      <c r="TSW1" s="33"/>
      <c r="TTA1" s="33"/>
      <c r="TTE1" s="33"/>
      <c r="TTI1" s="33"/>
      <c r="TTM1" s="33"/>
      <c r="TTQ1" s="33"/>
      <c r="TTU1" s="33"/>
      <c r="TTY1" s="33"/>
      <c r="TUC1" s="33"/>
      <c r="TUG1" s="33"/>
      <c r="TUK1" s="33"/>
      <c r="TUO1" s="33"/>
      <c r="TUS1" s="33"/>
      <c r="TUW1" s="33"/>
      <c r="TVA1" s="33"/>
      <c r="TVE1" s="33"/>
      <c r="TVI1" s="33"/>
      <c r="TVM1" s="33"/>
      <c r="TVQ1" s="33"/>
      <c r="TVU1" s="33"/>
      <c r="TVY1" s="33"/>
      <c r="TWC1" s="33"/>
      <c r="TWG1" s="33"/>
      <c r="TWK1" s="33"/>
      <c r="TWO1" s="33"/>
      <c r="TWS1" s="33"/>
      <c r="TWW1" s="33"/>
      <c r="TXA1" s="33"/>
      <c r="TXE1" s="33"/>
      <c r="TXI1" s="33"/>
      <c r="TXM1" s="33"/>
      <c r="TXQ1" s="33"/>
      <c r="TXU1" s="33"/>
      <c r="TXY1" s="33"/>
      <c r="TYC1" s="33"/>
      <c r="TYG1" s="33"/>
      <c r="TYK1" s="33"/>
      <c r="TYO1" s="33"/>
      <c r="TYS1" s="33"/>
      <c r="TYW1" s="33"/>
      <c r="TZA1" s="33"/>
      <c r="TZE1" s="33"/>
      <c r="TZI1" s="33"/>
      <c r="TZM1" s="33"/>
      <c r="TZQ1" s="33"/>
      <c r="TZU1" s="33"/>
      <c r="TZY1" s="33"/>
      <c r="UAC1" s="33"/>
      <c r="UAG1" s="33"/>
      <c r="UAK1" s="33"/>
      <c r="UAO1" s="33"/>
      <c r="UAS1" s="33"/>
      <c r="UAW1" s="33"/>
      <c r="UBA1" s="33"/>
      <c r="UBE1" s="33"/>
      <c r="UBI1" s="33"/>
      <c r="UBM1" s="33"/>
      <c r="UBQ1" s="33"/>
      <c r="UBU1" s="33"/>
      <c r="UBY1" s="33"/>
      <c r="UCC1" s="33"/>
      <c r="UCG1" s="33"/>
      <c r="UCK1" s="33"/>
      <c r="UCO1" s="33"/>
      <c r="UCS1" s="33"/>
      <c r="UCW1" s="33"/>
      <c r="UDA1" s="33"/>
      <c r="UDE1" s="33"/>
      <c r="UDI1" s="33"/>
      <c r="UDM1" s="33"/>
      <c r="UDQ1" s="33"/>
      <c r="UDU1" s="33"/>
      <c r="UDY1" s="33"/>
      <c r="UEC1" s="33"/>
      <c r="UEG1" s="33"/>
      <c r="UEK1" s="33"/>
      <c r="UEO1" s="33"/>
      <c r="UES1" s="33"/>
      <c r="UEW1" s="33"/>
      <c r="UFA1" s="33"/>
      <c r="UFE1" s="33"/>
      <c r="UFI1" s="33"/>
      <c r="UFM1" s="33"/>
      <c r="UFQ1" s="33"/>
      <c r="UFU1" s="33"/>
      <c r="UFY1" s="33"/>
      <c r="UGC1" s="33"/>
      <c r="UGG1" s="33"/>
      <c r="UGK1" s="33"/>
      <c r="UGO1" s="33"/>
      <c r="UGS1" s="33"/>
      <c r="UGW1" s="33"/>
      <c r="UHA1" s="33"/>
      <c r="UHE1" s="33"/>
      <c r="UHI1" s="33"/>
      <c r="UHM1" s="33"/>
      <c r="UHQ1" s="33"/>
      <c r="UHU1" s="33"/>
      <c r="UHY1" s="33"/>
      <c r="UIC1" s="33"/>
      <c r="UIG1" s="33"/>
      <c r="UIK1" s="33"/>
      <c r="UIO1" s="33"/>
      <c r="UIS1" s="33"/>
      <c r="UIW1" s="33"/>
      <c r="UJA1" s="33"/>
      <c r="UJE1" s="33"/>
      <c r="UJI1" s="33"/>
      <c r="UJM1" s="33"/>
      <c r="UJQ1" s="33"/>
      <c r="UJU1" s="33"/>
      <c r="UJY1" s="33"/>
      <c r="UKC1" s="33"/>
      <c r="UKG1" s="33"/>
      <c r="UKK1" s="33"/>
      <c r="UKO1" s="33"/>
      <c r="UKS1" s="33"/>
      <c r="UKW1" s="33"/>
      <c r="ULA1" s="33"/>
      <c r="ULE1" s="33"/>
      <c r="ULI1" s="33"/>
      <c r="ULM1" s="33"/>
      <c r="ULQ1" s="33"/>
      <c r="ULU1" s="33"/>
      <c r="ULY1" s="33"/>
      <c r="UMC1" s="33"/>
      <c r="UMG1" s="33"/>
      <c r="UMK1" s="33"/>
      <c r="UMO1" s="33"/>
      <c r="UMS1" s="33"/>
      <c r="UMW1" s="33"/>
      <c r="UNA1" s="33"/>
      <c r="UNE1" s="33"/>
      <c r="UNI1" s="33"/>
      <c r="UNM1" s="33"/>
      <c r="UNQ1" s="33"/>
      <c r="UNU1" s="33"/>
      <c r="UNY1" s="33"/>
      <c r="UOC1" s="33"/>
      <c r="UOG1" s="33"/>
      <c r="UOK1" s="33"/>
      <c r="UOO1" s="33"/>
      <c r="UOS1" s="33"/>
      <c r="UOW1" s="33"/>
      <c r="UPA1" s="33"/>
      <c r="UPE1" s="33"/>
      <c r="UPI1" s="33"/>
      <c r="UPM1" s="33"/>
      <c r="UPQ1" s="33"/>
      <c r="UPU1" s="33"/>
      <c r="UPY1" s="33"/>
      <c r="UQC1" s="33"/>
      <c r="UQG1" s="33"/>
      <c r="UQK1" s="33"/>
      <c r="UQO1" s="33"/>
      <c r="UQS1" s="33"/>
      <c r="UQW1" s="33"/>
      <c r="URA1" s="33"/>
      <c r="URE1" s="33"/>
      <c r="URI1" s="33"/>
      <c r="URM1" s="33"/>
      <c r="URQ1" s="33"/>
      <c r="URU1" s="33"/>
      <c r="URY1" s="33"/>
      <c r="USC1" s="33"/>
      <c r="USG1" s="33"/>
      <c r="USK1" s="33"/>
      <c r="USO1" s="33"/>
      <c r="USS1" s="33"/>
      <c r="USW1" s="33"/>
      <c r="UTA1" s="33"/>
      <c r="UTE1" s="33"/>
      <c r="UTI1" s="33"/>
      <c r="UTM1" s="33"/>
      <c r="UTQ1" s="33"/>
      <c r="UTU1" s="33"/>
      <c r="UTY1" s="33"/>
      <c r="UUC1" s="33"/>
      <c r="UUG1" s="33"/>
      <c r="UUK1" s="33"/>
      <c r="UUO1" s="33"/>
      <c r="UUS1" s="33"/>
      <c r="UUW1" s="33"/>
      <c r="UVA1" s="33"/>
      <c r="UVE1" s="33"/>
      <c r="UVI1" s="33"/>
      <c r="UVM1" s="33"/>
      <c r="UVQ1" s="33"/>
      <c r="UVU1" s="33"/>
      <c r="UVY1" s="33"/>
      <c r="UWC1" s="33"/>
      <c r="UWG1" s="33"/>
      <c r="UWK1" s="33"/>
      <c r="UWO1" s="33"/>
      <c r="UWS1" s="33"/>
      <c r="UWW1" s="33"/>
      <c r="UXA1" s="33"/>
      <c r="UXE1" s="33"/>
      <c r="UXI1" s="33"/>
      <c r="UXM1" s="33"/>
      <c r="UXQ1" s="33"/>
      <c r="UXU1" s="33"/>
      <c r="UXY1" s="33"/>
      <c r="UYC1" s="33"/>
      <c r="UYG1" s="33"/>
      <c r="UYK1" s="33"/>
      <c r="UYO1" s="33"/>
      <c r="UYS1" s="33"/>
      <c r="UYW1" s="33"/>
      <c r="UZA1" s="33"/>
      <c r="UZE1" s="33"/>
      <c r="UZI1" s="33"/>
      <c r="UZM1" s="33"/>
      <c r="UZQ1" s="33"/>
      <c r="UZU1" s="33"/>
      <c r="UZY1" s="33"/>
      <c r="VAC1" s="33"/>
      <c r="VAG1" s="33"/>
      <c r="VAK1" s="33"/>
      <c r="VAO1" s="33"/>
      <c r="VAS1" s="33"/>
      <c r="VAW1" s="33"/>
      <c r="VBA1" s="33"/>
      <c r="VBE1" s="33"/>
      <c r="VBI1" s="33"/>
      <c r="VBM1" s="33"/>
      <c r="VBQ1" s="33"/>
      <c r="VBU1" s="33"/>
      <c r="VBY1" s="33"/>
      <c r="VCC1" s="33"/>
      <c r="VCG1" s="33"/>
      <c r="VCK1" s="33"/>
      <c r="VCO1" s="33"/>
      <c r="VCS1" s="33"/>
      <c r="VCW1" s="33"/>
      <c r="VDA1" s="33"/>
      <c r="VDE1" s="33"/>
      <c r="VDI1" s="33"/>
      <c r="VDM1" s="33"/>
      <c r="VDQ1" s="33"/>
      <c r="VDU1" s="33"/>
      <c r="VDY1" s="33"/>
      <c r="VEC1" s="33"/>
      <c r="VEG1" s="33"/>
      <c r="VEK1" s="33"/>
      <c r="VEO1" s="33"/>
      <c r="VES1" s="33"/>
      <c r="VEW1" s="33"/>
      <c r="VFA1" s="33"/>
      <c r="VFE1" s="33"/>
      <c r="VFI1" s="33"/>
      <c r="VFM1" s="33"/>
      <c r="VFQ1" s="33"/>
      <c r="VFU1" s="33"/>
      <c r="VFY1" s="33"/>
      <c r="VGC1" s="33"/>
      <c r="VGG1" s="33"/>
      <c r="VGK1" s="33"/>
      <c r="VGO1" s="33"/>
      <c r="VGS1" s="33"/>
      <c r="VGW1" s="33"/>
      <c r="VHA1" s="33"/>
      <c r="VHE1" s="33"/>
      <c r="VHI1" s="33"/>
      <c r="VHM1" s="33"/>
      <c r="VHQ1" s="33"/>
      <c r="VHU1" s="33"/>
      <c r="VHY1" s="33"/>
      <c r="VIC1" s="33"/>
      <c r="VIG1" s="33"/>
      <c r="VIK1" s="33"/>
      <c r="VIO1" s="33"/>
      <c r="VIS1" s="33"/>
      <c r="VIW1" s="33"/>
      <c r="VJA1" s="33"/>
      <c r="VJE1" s="33"/>
      <c r="VJI1" s="33"/>
      <c r="VJM1" s="33"/>
      <c r="VJQ1" s="33"/>
      <c r="VJU1" s="33"/>
      <c r="VJY1" s="33"/>
      <c r="VKC1" s="33"/>
      <c r="VKG1" s="33"/>
      <c r="VKK1" s="33"/>
      <c r="VKO1" s="33"/>
      <c r="VKS1" s="33"/>
      <c r="VKW1" s="33"/>
      <c r="VLA1" s="33"/>
      <c r="VLE1" s="33"/>
      <c r="VLI1" s="33"/>
      <c r="VLM1" s="33"/>
      <c r="VLQ1" s="33"/>
      <c r="VLU1" s="33"/>
      <c r="VLY1" s="33"/>
      <c r="VMC1" s="33"/>
      <c r="VMG1" s="33"/>
      <c r="VMK1" s="33"/>
      <c r="VMO1" s="33"/>
      <c r="VMS1" s="33"/>
      <c r="VMW1" s="33"/>
      <c r="VNA1" s="33"/>
      <c r="VNE1" s="33"/>
      <c r="VNI1" s="33"/>
      <c r="VNM1" s="33"/>
      <c r="VNQ1" s="33"/>
      <c r="VNU1" s="33"/>
      <c r="VNY1" s="33"/>
      <c r="VOC1" s="33"/>
      <c r="VOG1" s="33"/>
      <c r="VOK1" s="33"/>
      <c r="VOO1" s="33"/>
      <c r="VOS1" s="33"/>
      <c r="VOW1" s="33"/>
      <c r="VPA1" s="33"/>
      <c r="VPE1" s="33"/>
      <c r="VPI1" s="33"/>
      <c r="VPM1" s="33"/>
      <c r="VPQ1" s="33"/>
      <c r="VPU1" s="33"/>
      <c r="VPY1" s="33"/>
      <c r="VQC1" s="33"/>
      <c r="VQG1" s="33"/>
      <c r="VQK1" s="33"/>
      <c r="VQO1" s="33"/>
      <c r="VQS1" s="33"/>
      <c r="VQW1" s="33"/>
      <c r="VRA1" s="33"/>
      <c r="VRE1" s="33"/>
      <c r="VRI1" s="33"/>
      <c r="VRM1" s="33"/>
      <c r="VRQ1" s="33"/>
      <c r="VRU1" s="33"/>
      <c r="VRY1" s="33"/>
      <c r="VSC1" s="33"/>
      <c r="VSG1" s="33"/>
      <c r="VSK1" s="33"/>
      <c r="VSO1" s="33"/>
      <c r="VSS1" s="33"/>
      <c r="VSW1" s="33"/>
      <c r="VTA1" s="33"/>
      <c r="VTE1" s="33"/>
      <c r="VTI1" s="33"/>
      <c r="VTM1" s="33"/>
      <c r="VTQ1" s="33"/>
      <c r="VTU1" s="33"/>
      <c r="VTY1" s="33"/>
      <c r="VUC1" s="33"/>
      <c r="VUG1" s="33"/>
      <c r="VUK1" s="33"/>
      <c r="VUO1" s="33"/>
      <c r="VUS1" s="33"/>
      <c r="VUW1" s="33"/>
      <c r="VVA1" s="33"/>
      <c r="VVE1" s="33"/>
      <c r="VVI1" s="33"/>
      <c r="VVM1" s="33"/>
      <c r="VVQ1" s="33"/>
      <c r="VVU1" s="33"/>
      <c r="VVY1" s="33"/>
      <c r="VWC1" s="33"/>
      <c r="VWG1" s="33"/>
      <c r="VWK1" s="33"/>
      <c r="VWO1" s="33"/>
      <c r="VWS1" s="33"/>
      <c r="VWW1" s="33"/>
      <c r="VXA1" s="33"/>
      <c r="VXE1" s="33"/>
      <c r="VXI1" s="33"/>
      <c r="VXM1" s="33"/>
      <c r="VXQ1" s="33"/>
      <c r="VXU1" s="33"/>
      <c r="VXY1" s="33"/>
      <c r="VYC1" s="33"/>
      <c r="VYG1" s="33"/>
      <c r="VYK1" s="33"/>
      <c r="VYO1" s="33"/>
      <c r="VYS1" s="33"/>
      <c r="VYW1" s="33"/>
      <c r="VZA1" s="33"/>
      <c r="VZE1" s="33"/>
      <c r="VZI1" s="33"/>
      <c r="VZM1" s="33"/>
      <c r="VZQ1" s="33"/>
      <c r="VZU1" s="33"/>
      <c r="VZY1" s="33"/>
      <c r="WAC1" s="33"/>
      <c r="WAG1" s="33"/>
      <c r="WAK1" s="33"/>
      <c r="WAO1" s="33"/>
      <c r="WAS1" s="33"/>
      <c r="WAW1" s="33"/>
      <c r="WBA1" s="33"/>
      <c r="WBE1" s="33"/>
      <c r="WBI1" s="33"/>
      <c r="WBM1" s="33"/>
      <c r="WBQ1" s="33"/>
      <c r="WBU1" s="33"/>
      <c r="WBY1" s="33"/>
      <c r="WCC1" s="33"/>
      <c r="WCG1" s="33"/>
      <c r="WCK1" s="33"/>
      <c r="WCO1" s="33"/>
      <c r="WCS1" s="33"/>
      <c r="WCW1" s="33"/>
      <c r="WDA1" s="33"/>
      <c r="WDE1" s="33"/>
      <c r="WDI1" s="33"/>
      <c r="WDM1" s="33"/>
      <c r="WDQ1" s="33"/>
      <c r="WDU1" s="33"/>
      <c r="WDY1" s="33"/>
      <c r="WEC1" s="33"/>
      <c r="WEG1" s="33"/>
      <c r="WEK1" s="33"/>
      <c r="WEO1" s="33"/>
      <c r="WES1" s="33"/>
      <c r="WEW1" s="33"/>
      <c r="WFA1" s="33"/>
      <c r="WFE1" s="33"/>
      <c r="WFI1" s="33"/>
      <c r="WFM1" s="33"/>
      <c r="WFQ1" s="33"/>
      <c r="WFU1" s="33"/>
      <c r="WFY1" s="33"/>
      <c r="WGC1" s="33"/>
      <c r="WGG1" s="33"/>
      <c r="WGK1" s="33"/>
      <c r="WGO1" s="33"/>
      <c r="WGS1" s="33"/>
      <c r="WGW1" s="33"/>
      <c r="WHA1" s="33"/>
      <c r="WHE1" s="33"/>
      <c r="WHI1" s="33"/>
      <c r="WHM1" s="33"/>
      <c r="WHQ1" s="33"/>
      <c r="WHU1" s="33"/>
      <c r="WHY1" s="33"/>
      <c r="WIC1" s="33"/>
      <c r="WIG1" s="33"/>
      <c r="WIK1" s="33"/>
      <c r="WIO1" s="33"/>
      <c r="WIS1" s="33"/>
      <c r="WIW1" s="33"/>
      <c r="WJA1" s="33"/>
      <c r="WJE1" s="33"/>
      <c r="WJI1" s="33"/>
      <c r="WJM1" s="33"/>
      <c r="WJQ1" s="33"/>
      <c r="WJU1" s="33"/>
      <c r="WJY1" s="33"/>
      <c r="WKC1" s="33"/>
      <c r="WKG1" s="33"/>
      <c r="WKK1" s="33"/>
      <c r="WKO1" s="33"/>
      <c r="WKS1" s="33"/>
      <c r="WKW1" s="33"/>
      <c r="WLA1" s="33"/>
      <c r="WLE1" s="33"/>
      <c r="WLI1" s="33"/>
      <c r="WLM1" s="33"/>
      <c r="WLQ1" s="33"/>
      <c r="WLU1" s="33"/>
      <c r="WLY1" s="33"/>
      <c r="WMC1" s="33"/>
      <c r="WMG1" s="33"/>
      <c r="WMK1" s="33"/>
      <c r="WMO1" s="33"/>
      <c r="WMS1" s="33"/>
      <c r="WMW1" s="33"/>
      <c r="WNA1" s="33"/>
      <c r="WNE1" s="33"/>
      <c r="WNI1" s="33"/>
      <c r="WNM1" s="33"/>
      <c r="WNQ1" s="33"/>
      <c r="WNU1" s="33"/>
      <c r="WNY1" s="33"/>
      <c r="WOC1" s="33"/>
      <c r="WOG1" s="33"/>
      <c r="WOK1" s="33"/>
      <c r="WOO1" s="33"/>
      <c r="WOS1" s="33"/>
      <c r="WOW1" s="33"/>
      <c r="WPA1" s="33"/>
      <c r="WPE1" s="33"/>
      <c r="WPI1" s="33"/>
      <c r="WPM1" s="33"/>
      <c r="WPQ1" s="33"/>
      <c r="WPU1" s="33"/>
      <c r="WPY1" s="33"/>
      <c r="WQC1" s="33"/>
      <c r="WQG1" s="33"/>
      <c r="WQK1" s="33"/>
      <c r="WQO1" s="33"/>
      <c r="WQS1" s="33"/>
      <c r="WQW1" s="33"/>
      <c r="WRA1" s="33"/>
      <c r="WRE1" s="33"/>
      <c r="WRI1" s="33"/>
      <c r="WRM1" s="33"/>
      <c r="WRQ1" s="33"/>
      <c r="WRU1" s="33"/>
      <c r="WRY1" s="33"/>
      <c r="WSC1" s="33"/>
      <c r="WSG1" s="33"/>
      <c r="WSK1" s="33"/>
      <c r="WSO1" s="33"/>
      <c r="WSS1" s="33"/>
      <c r="WSW1" s="33"/>
      <c r="WTA1" s="33"/>
      <c r="WTE1" s="33"/>
      <c r="WTI1" s="33"/>
      <c r="WTM1" s="33"/>
      <c r="WTQ1" s="33"/>
      <c r="WTU1" s="33"/>
      <c r="WTY1" s="33"/>
      <c r="WUC1" s="33"/>
      <c r="WUG1" s="33"/>
      <c r="WUK1" s="33"/>
      <c r="WUO1" s="33"/>
      <c r="WUS1" s="33"/>
      <c r="WUW1" s="33"/>
      <c r="WVA1" s="33"/>
      <c r="WVE1" s="33"/>
      <c r="WVI1" s="33"/>
      <c r="WVM1" s="33"/>
      <c r="WVQ1" s="33"/>
      <c r="WVU1" s="33"/>
      <c r="WVY1" s="33"/>
      <c r="WWC1" s="33"/>
      <c r="WWG1" s="33"/>
      <c r="WWK1" s="33"/>
      <c r="WWO1" s="33"/>
      <c r="WWS1" s="33"/>
      <c r="WWW1" s="33"/>
      <c r="WXA1" s="33"/>
      <c r="WXE1" s="33"/>
      <c r="WXI1" s="33"/>
      <c r="WXM1" s="33"/>
      <c r="WXQ1" s="33"/>
      <c r="WXU1" s="33"/>
      <c r="WXY1" s="33"/>
      <c r="WYC1" s="33"/>
      <c r="WYG1" s="33"/>
      <c r="WYK1" s="33"/>
      <c r="WYO1" s="33"/>
      <c r="WYS1" s="33"/>
      <c r="WYW1" s="33"/>
      <c r="WZA1" s="33"/>
      <c r="WZE1" s="33"/>
      <c r="WZI1" s="33"/>
      <c r="WZM1" s="33"/>
      <c r="WZQ1" s="33"/>
      <c r="WZU1" s="33"/>
      <c r="WZY1" s="33"/>
      <c r="XAC1" s="33"/>
      <c r="XAG1" s="33"/>
      <c r="XAK1" s="33"/>
      <c r="XAO1" s="33"/>
      <c r="XAS1" s="33"/>
      <c r="XAW1" s="33"/>
      <c r="XBA1" s="33"/>
      <c r="XBE1" s="33"/>
      <c r="XBI1" s="33"/>
      <c r="XBM1" s="33"/>
      <c r="XBQ1" s="33"/>
      <c r="XBU1" s="33"/>
      <c r="XBY1" s="33"/>
      <c r="XCC1" s="33"/>
      <c r="XCG1" s="33"/>
      <c r="XCK1" s="33"/>
      <c r="XCO1" s="33"/>
      <c r="XCS1" s="33"/>
      <c r="XCW1" s="33"/>
      <c r="XDA1" s="33"/>
      <c r="XDE1" s="33"/>
      <c r="XDI1" s="33"/>
      <c r="XDM1" s="33"/>
      <c r="XDQ1" s="33"/>
      <c r="XDU1" s="33"/>
      <c r="XDY1" s="33"/>
      <c r="XEC1" s="33"/>
      <c r="XEG1" s="33"/>
      <c r="XEK1" s="33"/>
      <c r="XEO1" s="33"/>
      <c r="XES1" s="33"/>
      <c r="XEW1" s="33"/>
      <c r="XFA1" s="33"/>
    </row>
    <row r="2" spans="1:1021 1025:2045 2049:3069 3073:4093 4097:5117 5121:6141 6145:7165 7169:8189 8193:9213 9217:10237 10241:11261 11265:12285 12289:13309 13313:14333 14337:15357 15361:16381">
      <c r="A2" s="13"/>
      <c r="B2" s="11"/>
    </row>
    <row r="3" spans="1:1021 1025:2045 2049:3069 3073:4093 4097:5117 5121:6141 6145:7165 7169:8189 8193:9213 9217:10237 10241:11261 11265:12285 12289:13309 13313:14333 14337:15357 15361:16381">
      <c r="A3" s="32" t="s">
        <v>149</v>
      </c>
      <c r="B3" s="32" t="s">
        <v>150</v>
      </c>
      <c r="C3" s="32" t="s">
        <v>151</v>
      </c>
    </row>
    <row r="4" spans="1:1021 1025:2045 2049:3069 3073:4093 4097:5117 5121:6141 6145:7165 7169:8189 8193:9213 9217:10237 10241:11261 11265:12285 12289:13309 13313:14333 14337:15357 15361:16381">
      <c r="A4" s="33" t="s">
        <v>152</v>
      </c>
      <c r="B4" s="34">
        <v>13341</v>
      </c>
      <c r="C4" s="45">
        <f>(Table7[[#This Row],[Count]]/50535)*100</f>
        <v>26.399525081626596</v>
      </c>
    </row>
    <row r="5" spans="1:1021 1025:2045 2049:3069 3073:4093 4097:5117 5121:6141 6145:7165 7169:8189 8193:9213 9217:10237 10241:11261 11265:12285 12289:13309 13313:14333 14337:15357 15361:16381">
      <c r="A5" s="33" t="s">
        <v>51</v>
      </c>
      <c r="B5" s="34">
        <v>17998</v>
      </c>
      <c r="C5" s="45">
        <f>(Table7[[#This Row],[Count]]/50535)*100</f>
        <v>35.614920352231124</v>
      </c>
    </row>
    <row r="6" spans="1:1021 1025:2045 2049:3069 3073:4093 4097:5117 5121:6141 6145:7165 7169:8189 8193:9213 9217:10237 10241:11261 11265:12285 12289:13309 13313:14333 14337:15357 15361:16381">
      <c r="A6" s="33" t="s">
        <v>53</v>
      </c>
      <c r="B6" s="34">
        <v>25109</v>
      </c>
      <c r="C6" s="45">
        <f>(Table7[[#This Row],[Count]]/50535)*100</f>
        <v>49.686355990897397</v>
      </c>
    </row>
    <row r="7" spans="1:1021 1025:2045 2049:3069 3073:4093 4097:5117 5121:6141 6145:7165 7169:8189 8193:9213 9217:10237 10241:11261 11265:12285 12289:13309 13313:14333 14337:15357 15361:16381">
      <c r="A7" s="33" t="s">
        <v>55</v>
      </c>
      <c r="B7" s="34">
        <v>27109</v>
      </c>
      <c r="C7" s="45">
        <f>(Table7[[#This Row],[Count]]/50535)*100</f>
        <v>53.644009102602155</v>
      </c>
    </row>
    <row r="8" spans="1:1021 1025:2045 2049:3069 3073:4093 4097:5117 5121:6141 6145:7165 7169:8189 8193:9213 9217:10237 10241:11261 11265:12285 12289:13309 13313:14333 14337:15357 15361:16381">
      <c r="A8" s="33" t="s">
        <v>57</v>
      </c>
      <c r="B8" s="34">
        <v>12511</v>
      </c>
      <c r="C8" s="45">
        <f>(Table7[[#This Row],[Count]]/50535)*100</f>
        <v>24.757099040269122</v>
      </c>
    </row>
    <row r="9" spans="1:1021 1025:2045 2049:3069 3073:4093 4097:5117 5121:6141 6145:7165 7169:8189 8193:9213 9217:10237 10241:11261 11265:12285 12289:13309 13313:14333 14337:15357 15361:16381">
      <c r="A9" s="33" t="s">
        <v>59</v>
      </c>
      <c r="B9" s="34">
        <v>1715</v>
      </c>
      <c r="C9" s="45">
        <f>(Table7[[#This Row],[Count]]/50535)*100</f>
        <v>3.393687543286831</v>
      </c>
    </row>
    <row r="10" spans="1:1021 1025:2045 2049:3069 3073:4093 4097:5117 5121:6141 6145:7165 7169:8189 8193:9213 9217:10237 10241:11261 11265:12285 12289:13309 13313:14333 14337:15357 15361:16381">
      <c r="A10" s="33" t="s">
        <v>61</v>
      </c>
      <c r="B10" s="34">
        <v>1917</v>
      </c>
      <c r="C10" s="45">
        <f>(Table7[[#This Row],[Count]]/50535)*100</f>
        <v>3.7934105075690114</v>
      </c>
    </row>
    <row r="11" spans="1:1021 1025:2045 2049:3069 3073:4093 4097:5117 5121:6141 6145:7165 7169:8189 8193:9213 9217:10237 10241:11261 11265:12285 12289:13309 13313:14333 14337:15357 15361:16381">
      <c r="A11" s="33" t="s">
        <v>63</v>
      </c>
      <c r="B11" s="34">
        <v>2973</v>
      </c>
      <c r="C11" s="45">
        <f>(Table7[[#This Row],[Count]]/50535)*100</f>
        <v>5.8830513505491249</v>
      </c>
    </row>
    <row r="12" spans="1:1021 1025:2045 2049:3069 3073:4093 4097:5117 5121:6141 6145:7165 7169:8189 8193:9213 9217:10237 10241:11261 11265:12285 12289:13309 13313:14333 14337:15357 15361:16381">
      <c r="A12" s="33"/>
      <c r="B12" s="34"/>
      <c r="C12"/>
    </row>
  </sheetData>
  <pageMargins left="0.7" right="0.7" top="0.75" bottom="0.75" header="0.3" footer="0.3"/>
  <pageSetup orientation="landscape" horizontalDpi="0" verticalDpi="0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5FA9B1-BFC8-E342-A8DB-48D3D7F05DEA}">
  <sheetPr>
    <pageSetUpPr fitToPage="1"/>
  </sheetPr>
  <dimension ref="A1:H309"/>
  <sheetViews>
    <sheetView workbookViewId="0"/>
  </sheetViews>
  <sheetFormatPr baseColWidth="10" defaultColWidth="11.1640625" defaultRowHeight="16"/>
  <cols>
    <col min="1" max="1" width="14.83203125" style="7" customWidth="1"/>
    <col min="2" max="2" width="13.5" customWidth="1"/>
    <col min="3" max="3" width="14.5" customWidth="1"/>
    <col min="4" max="4" width="15.6640625" customWidth="1"/>
    <col min="5" max="5" width="14.83203125" customWidth="1"/>
    <col min="6" max="6" width="16.6640625" customWidth="1"/>
    <col min="7" max="7" width="14.33203125" customWidth="1"/>
    <col min="8" max="8" width="20.6640625" customWidth="1"/>
  </cols>
  <sheetData>
    <row r="1" spans="1:8" ht="37" customHeight="1">
      <c r="A1" s="80" t="s">
        <v>1906</v>
      </c>
      <c r="B1" s="36"/>
      <c r="C1" s="36"/>
      <c r="D1" s="36"/>
      <c r="E1" s="36"/>
      <c r="F1" s="36"/>
      <c r="G1" s="36"/>
      <c r="H1" s="2"/>
    </row>
    <row r="2" spans="1:8" s="1" customFormat="1">
      <c r="A2" s="8" t="s">
        <v>153</v>
      </c>
      <c r="B2" s="3" t="s">
        <v>154</v>
      </c>
      <c r="C2" s="3" t="s">
        <v>155</v>
      </c>
      <c r="D2" s="3" t="s">
        <v>156</v>
      </c>
      <c r="E2" s="3" t="s">
        <v>157</v>
      </c>
      <c r="F2" s="3" t="s">
        <v>158</v>
      </c>
      <c r="G2" s="3" t="s">
        <v>159</v>
      </c>
      <c r="H2" s="27" t="s">
        <v>160</v>
      </c>
    </row>
    <row r="3" spans="1:8">
      <c r="A3" s="9" t="s">
        <v>161</v>
      </c>
      <c r="B3" s="4">
        <v>-5.7985147802525797E-2</v>
      </c>
      <c r="C3" s="4">
        <v>1.5468443884184901E-2</v>
      </c>
      <c r="D3" s="4">
        <v>0.94366396281624398</v>
      </c>
      <c r="E3" s="5">
        <v>0.9154831705658335</v>
      </c>
      <c r="F3" s="4">
        <v>0.972712228197121</v>
      </c>
      <c r="G3" s="4">
        <v>1.7781806131974201E-4</v>
      </c>
      <c r="H3" s="41">
        <f>-LOG10(G3)</f>
        <v>3.750024129006273</v>
      </c>
    </row>
    <row r="4" spans="1:8">
      <c r="A4" s="9" t="s">
        <v>162</v>
      </c>
      <c r="B4" s="4">
        <v>0.56606393006715305</v>
      </c>
      <c r="C4" s="4">
        <v>0.22822677505247399</v>
      </c>
      <c r="D4" s="4">
        <v>1.7613207082736699</v>
      </c>
      <c r="E4" s="5">
        <v>1.1260764819212472</v>
      </c>
      <c r="F4" s="4">
        <v>2.7549200140480563</v>
      </c>
      <c r="G4" s="4">
        <v>1.31283080652255E-2</v>
      </c>
      <c r="H4" s="41">
        <f t="shared" ref="H4:H67" si="0">-LOG10(G4)</f>
        <v>1.8817912408018753</v>
      </c>
    </row>
    <row r="5" spans="1:8">
      <c r="A5" s="9" t="s">
        <v>163</v>
      </c>
      <c r="B5" s="4">
        <v>9.2711115658262705E-2</v>
      </c>
      <c r="C5" s="4">
        <v>6.6303120853656305E-2</v>
      </c>
      <c r="D5" s="4">
        <v>1.09714474154657</v>
      </c>
      <c r="E5" s="5">
        <v>0.96344198932742597</v>
      </c>
      <c r="F5" s="4">
        <v>1.2494022444917643</v>
      </c>
      <c r="G5" s="4">
        <v>0.162025434582868</v>
      </c>
      <c r="H5" s="41">
        <f t="shared" si="0"/>
        <v>0.79041680501328759</v>
      </c>
    </row>
    <row r="6" spans="1:8">
      <c r="A6" s="9" t="s">
        <v>164</v>
      </c>
      <c r="B6" s="4">
        <v>-7.5455462466805595E-2</v>
      </c>
      <c r="C6" s="4">
        <v>0.163942718777848</v>
      </c>
      <c r="D6" s="4">
        <v>0.92732103020546397</v>
      </c>
      <c r="E6" s="5">
        <v>0.67247980932097451</v>
      </c>
      <c r="F6" s="4">
        <v>1.2787362254483408</v>
      </c>
      <c r="G6" s="4">
        <v>0.64533316901501303</v>
      </c>
      <c r="H6" s="41">
        <f t="shared" si="0"/>
        <v>0.19021601232974966</v>
      </c>
    </row>
    <row r="7" spans="1:8">
      <c r="A7" s="9" t="s">
        <v>165</v>
      </c>
      <c r="B7" s="4">
        <v>-3.5015130547509099E-2</v>
      </c>
      <c r="C7" s="4">
        <v>0.60619209727339896</v>
      </c>
      <c r="D7" s="4">
        <v>0.96559080622947002</v>
      </c>
      <c r="E7" s="5">
        <v>0.29430117206366135</v>
      </c>
      <c r="F7" s="4">
        <v>3.1680662313950769</v>
      </c>
      <c r="G7" s="4">
        <v>0.95393786212611398</v>
      </c>
      <c r="H7" s="41">
        <f t="shared" si="0"/>
        <v>2.047991357121105E-2</v>
      </c>
    </row>
    <row r="8" spans="1:8">
      <c r="A8" s="9" t="s">
        <v>166</v>
      </c>
      <c r="B8" s="4">
        <v>1.38934121430492</v>
      </c>
      <c r="C8" s="4">
        <v>0.87032857733401903</v>
      </c>
      <c r="D8" s="4">
        <v>4.0122059982397698</v>
      </c>
      <c r="E8" s="5">
        <v>0.72869297320611714</v>
      </c>
      <c r="F8" s="4">
        <v>22.091330044646419</v>
      </c>
      <c r="G8" s="4">
        <v>0.11041267509993299</v>
      </c>
      <c r="H8" s="41">
        <f t="shared" si="0"/>
        <v>0.95698106782075132</v>
      </c>
    </row>
    <row r="9" spans="1:8">
      <c r="A9" s="9" t="s">
        <v>167</v>
      </c>
      <c r="B9" s="4">
        <v>-0.67090758854549504</v>
      </c>
      <c r="C9" s="4">
        <v>1.12091003300021</v>
      </c>
      <c r="D9" s="4">
        <v>0.51124436763048697</v>
      </c>
      <c r="E9" s="5">
        <v>5.681861641178703E-2</v>
      </c>
      <c r="F9" s="4">
        <v>4.6000909550425959</v>
      </c>
      <c r="G9" s="4">
        <v>0.54948080950612399</v>
      </c>
      <c r="H9" s="41">
        <f t="shared" si="0"/>
        <v>0.2600474706128853</v>
      </c>
    </row>
    <row r="10" spans="1:8">
      <c r="A10" s="9" t="s">
        <v>168</v>
      </c>
      <c r="B10" s="4">
        <v>7.3257247004552495E-2</v>
      </c>
      <c r="C10" s="4">
        <v>0.271858354862691</v>
      </c>
      <c r="D10" s="4">
        <v>1.0760073009698701</v>
      </c>
      <c r="E10" s="5">
        <v>0.63154560141850657</v>
      </c>
      <c r="F10" s="4">
        <v>1.8332670026360012</v>
      </c>
      <c r="G10" s="4">
        <v>0.787569224881422</v>
      </c>
      <c r="H10" s="41">
        <f t="shared" si="0"/>
        <v>0.10371126272857395</v>
      </c>
    </row>
    <row r="11" spans="1:8">
      <c r="A11" s="9" t="s">
        <v>169</v>
      </c>
      <c r="B11" s="4">
        <v>-1.3123404487699799</v>
      </c>
      <c r="C11" s="4">
        <v>0.75731539707164996</v>
      </c>
      <c r="D11" s="4">
        <v>0.26918929478613501</v>
      </c>
      <c r="E11" s="5">
        <v>6.1012371308815851E-2</v>
      </c>
      <c r="F11" s="4">
        <v>1.1876751365831093</v>
      </c>
      <c r="G11" s="4">
        <v>8.3116120994949999E-2</v>
      </c>
      <c r="H11" s="41">
        <f t="shared" si="0"/>
        <v>1.0803147333743448</v>
      </c>
    </row>
    <row r="12" spans="1:8">
      <c r="A12" s="9" t="s">
        <v>170</v>
      </c>
      <c r="B12" s="4">
        <v>0.91013942575469797</v>
      </c>
      <c r="C12" s="4">
        <v>0.64198115290660895</v>
      </c>
      <c r="D12" s="4">
        <v>2.4846689360771101</v>
      </c>
      <c r="E12" s="5">
        <v>0.70599746373248318</v>
      </c>
      <c r="F12" s="4">
        <v>8.7444786122431069</v>
      </c>
      <c r="G12" s="4">
        <v>0.15627712109349101</v>
      </c>
      <c r="H12" s="41">
        <f t="shared" si="0"/>
        <v>0.80610459786142663</v>
      </c>
    </row>
    <row r="13" spans="1:8">
      <c r="A13" s="9" t="s">
        <v>171</v>
      </c>
      <c r="B13" s="4">
        <v>-2.1079349403732901</v>
      </c>
      <c r="C13" s="4">
        <v>1.02850884557308</v>
      </c>
      <c r="D13" s="4">
        <v>0.12148858874903599</v>
      </c>
      <c r="E13" s="5">
        <v>1.6182703736499101E-2</v>
      </c>
      <c r="F13" s="4">
        <v>0.91205261101971125</v>
      </c>
      <c r="G13" s="4">
        <v>4.0412672158472898E-2</v>
      </c>
      <c r="H13" s="41">
        <f t="shared" si="0"/>
        <v>1.3934824322766934</v>
      </c>
    </row>
    <row r="14" spans="1:8">
      <c r="A14" s="9" t="s">
        <v>172</v>
      </c>
      <c r="B14" s="4">
        <v>0.24474155718122101</v>
      </c>
      <c r="C14" s="4">
        <v>1.2667268642099001</v>
      </c>
      <c r="D14" s="4">
        <v>1.2772911638155799</v>
      </c>
      <c r="E14" s="5">
        <v>0.10666703735384851</v>
      </c>
      <c r="F14" s="4">
        <v>15.295003570308573</v>
      </c>
      <c r="G14" s="4">
        <v>0.84679620153707402</v>
      </c>
      <c r="H14" s="41">
        <f t="shared" si="0"/>
        <v>7.2221098757477259E-2</v>
      </c>
    </row>
    <row r="15" spans="1:8">
      <c r="A15" s="9" t="s">
        <v>173</v>
      </c>
      <c r="B15" s="4">
        <v>-0.100666430442739</v>
      </c>
      <c r="C15" s="4">
        <v>0.45815774030516199</v>
      </c>
      <c r="D15" s="4">
        <v>0.90423460772273301</v>
      </c>
      <c r="E15" s="5">
        <v>0.36837435036515331</v>
      </c>
      <c r="F15" s="4">
        <v>2.2195905469341035</v>
      </c>
      <c r="G15" s="4">
        <v>0.82608920755965598</v>
      </c>
      <c r="H15" s="41">
        <f t="shared" si="0"/>
        <v>8.2973051639694484E-2</v>
      </c>
    </row>
    <row r="16" spans="1:8">
      <c r="A16" s="9" t="s">
        <v>174</v>
      </c>
      <c r="B16" s="4">
        <v>4.30233749591519E-2</v>
      </c>
      <c r="C16" s="4">
        <v>0.71501745140380601</v>
      </c>
      <c r="D16" s="4">
        <v>1.0439622971414599</v>
      </c>
      <c r="E16" s="5">
        <v>0.25706897887903474</v>
      </c>
      <c r="F16" s="4">
        <v>4.2395519000591548</v>
      </c>
      <c r="G16" s="4">
        <v>0.952019375788281</v>
      </c>
      <c r="H16" s="41">
        <f t="shared" si="0"/>
        <v>2.1354212632015028E-2</v>
      </c>
    </row>
    <row r="17" spans="1:8">
      <c r="A17" s="9" t="s">
        <v>175</v>
      </c>
      <c r="B17" s="4">
        <v>0.30811796595545798</v>
      </c>
      <c r="C17" s="4">
        <v>1.9383794155303401E-2</v>
      </c>
      <c r="D17" s="4">
        <v>1.3608615147975101</v>
      </c>
      <c r="E17" s="5">
        <v>1.3101291621464695</v>
      </c>
      <c r="F17" s="4">
        <v>1.413558384902152</v>
      </c>
      <c r="G17" s="6">
        <v>6.79226160860269E-57</v>
      </c>
      <c r="H17" s="41">
        <f t="shared" si="0"/>
        <v>56.167985595292876</v>
      </c>
    </row>
    <row r="18" spans="1:8">
      <c r="A18" s="9" t="s">
        <v>176</v>
      </c>
      <c r="B18" s="4">
        <v>-0.103695248625975</v>
      </c>
      <c r="C18" s="4">
        <v>0.130175319846074</v>
      </c>
      <c r="D18" s="4">
        <v>0.90149998892308003</v>
      </c>
      <c r="E18" s="5">
        <v>0.69848688561856032</v>
      </c>
      <c r="F18" s="4">
        <v>1.1635182374377835</v>
      </c>
      <c r="G18" s="4">
        <v>0.42569413825118402</v>
      </c>
      <c r="H18" s="41">
        <f t="shared" si="0"/>
        <v>0.3709023299560375</v>
      </c>
    </row>
    <row r="19" spans="1:8">
      <c r="A19" s="9" t="s">
        <v>177</v>
      </c>
      <c r="B19" s="4">
        <v>0.64077851737654801</v>
      </c>
      <c r="C19" s="4">
        <v>1.4346853886033</v>
      </c>
      <c r="D19" s="4">
        <v>1.89795789749134</v>
      </c>
      <c r="E19" s="5">
        <v>0.11404013350120321</v>
      </c>
      <c r="F19" s="4">
        <v>31.587512834784174</v>
      </c>
      <c r="G19" s="4">
        <v>0.65513972333634496</v>
      </c>
      <c r="H19" s="41">
        <f t="shared" si="0"/>
        <v>0.1836660670269907</v>
      </c>
    </row>
    <row r="20" spans="1:8">
      <c r="A20" s="9" t="s">
        <v>178</v>
      </c>
      <c r="B20" s="4">
        <v>-0.10279057401290501</v>
      </c>
      <c r="C20" s="4">
        <v>1.2262582312063199</v>
      </c>
      <c r="D20" s="4">
        <v>0.90231592209810796</v>
      </c>
      <c r="E20" s="5">
        <v>8.1573020143750785E-2</v>
      </c>
      <c r="F20" s="4">
        <v>9.9809228815727629</v>
      </c>
      <c r="G20" s="4">
        <v>0.93319590944174502</v>
      </c>
      <c r="H20" s="41">
        <f t="shared" si="0"/>
        <v>3.0027173554636886E-2</v>
      </c>
    </row>
    <row r="21" spans="1:8">
      <c r="A21" s="9" t="s">
        <v>179</v>
      </c>
      <c r="B21" s="4">
        <v>-4.6938617819575298E-2</v>
      </c>
      <c r="C21" s="4">
        <v>2.9153290525664299E-2</v>
      </c>
      <c r="D21" s="4">
        <v>0.95414596335257995</v>
      </c>
      <c r="E21" s="5">
        <v>0.90115404283240708</v>
      </c>
      <c r="F21" s="4">
        <v>1.010254047710391</v>
      </c>
      <c r="G21" s="4">
        <v>0.107384227667551</v>
      </c>
      <c r="H21" s="41">
        <f t="shared" si="0"/>
        <v>0.96905950206261182</v>
      </c>
    </row>
    <row r="22" spans="1:8">
      <c r="A22" s="9" t="s">
        <v>180</v>
      </c>
      <c r="B22" s="4">
        <v>-0.12902256197286299</v>
      </c>
      <c r="C22" s="4">
        <v>0.83773733474396594</v>
      </c>
      <c r="D22" s="4">
        <v>0.878954134382541</v>
      </c>
      <c r="E22" s="5">
        <v>0.17016482751093129</v>
      </c>
      <c r="F22" s="4">
        <v>4.5400708339597013</v>
      </c>
      <c r="G22" s="4">
        <v>0.87759937069396299</v>
      </c>
      <c r="H22" s="41">
        <f t="shared" si="0"/>
        <v>5.6703696855675834E-2</v>
      </c>
    </row>
    <row r="23" spans="1:8">
      <c r="A23" s="9" t="s">
        <v>181</v>
      </c>
      <c r="B23" s="4">
        <v>0.30080671167247203</v>
      </c>
      <c r="C23" s="4">
        <v>1.2429805855776099</v>
      </c>
      <c r="D23" s="4">
        <v>1.35094819378347</v>
      </c>
      <c r="E23" s="5">
        <v>0.11819313726498279</v>
      </c>
      <c r="F23" s="4">
        <v>15.441345111223566</v>
      </c>
      <c r="G23" s="4">
        <v>0.80877679072347997</v>
      </c>
      <c r="H23" s="41">
        <f t="shared" si="0"/>
        <v>9.2171320084398392E-2</v>
      </c>
    </row>
    <row r="24" spans="1:8">
      <c r="A24" s="9" t="s">
        <v>182</v>
      </c>
      <c r="B24" s="4">
        <v>-0.47473999512067999</v>
      </c>
      <c r="C24" s="4">
        <v>1.1595256656258801</v>
      </c>
      <c r="D24" s="4">
        <v>0.62204677063640301</v>
      </c>
      <c r="E24" s="5">
        <v>6.4093629757807219E-2</v>
      </c>
      <c r="F24" s="4">
        <v>6.0371395148211953</v>
      </c>
      <c r="G24" s="4">
        <v>0.68222703714313904</v>
      </c>
      <c r="H24" s="41">
        <f t="shared" si="0"/>
        <v>0.16607107318808348</v>
      </c>
    </row>
    <row r="25" spans="1:8">
      <c r="A25" s="9" t="s">
        <v>183</v>
      </c>
      <c r="B25" s="4">
        <v>0.26874150294500299</v>
      </c>
      <c r="C25" s="4">
        <v>4.6669689658055902E-2</v>
      </c>
      <c r="D25" s="4">
        <v>1.3083169012653799</v>
      </c>
      <c r="E25" s="5">
        <v>1.1939521170764438</v>
      </c>
      <c r="F25" s="4">
        <v>1.4336363156069887</v>
      </c>
      <c r="G25" s="6">
        <v>8.4928289086004305E-9</v>
      </c>
      <c r="H25" s="41">
        <f t="shared" si="0"/>
        <v>8.0709476248613274</v>
      </c>
    </row>
    <row r="26" spans="1:8">
      <c r="A26" s="9" t="s">
        <v>184</v>
      </c>
      <c r="B26" s="4">
        <v>-6.0496580983204797E-2</v>
      </c>
      <c r="C26" s="4">
        <v>2.4354312468243398E-2</v>
      </c>
      <c r="D26" s="4">
        <v>0.94129698732311295</v>
      </c>
      <c r="E26" s="5">
        <v>0.89742023841032048</v>
      </c>
      <c r="F26" s="4">
        <v>0.98731896208747105</v>
      </c>
      <c r="G26" s="4">
        <v>1.29908785407077E-2</v>
      </c>
      <c r="H26" s="41">
        <f t="shared" si="0"/>
        <v>1.886361477681421</v>
      </c>
    </row>
    <row r="27" spans="1:8">
      <c r="A27" s="9" t="s">
        <v>185</v>
      </c>
      <c r="B27" s="4">
        <v>-8.4581318052647195E-2</v>
      </c>
      <c r="C27" s="4">
        <v>0.15066080862810599</v>
      </c>
      <c r="D27" s="4">
        <v>0.91889692942970402</v>
      </c>
      <c r="E27" s="5">
        <v>0.68394586928478662</v>
      </c>
      <c r="F27" s="4">
        <v>1.234559056257349</v>
      </c>
      <c r="G27" s="4">
        <v>0.57452334554961904</v>
      </c>
      <c r="H27" s="41">
        <f t="shared" si="0"/>
        <v>0.24069231921698475</v>
      </c>
    </row>
    <row r="28" spans="1:8">
      <c r="A28" s="9" t="s">
        <v>186</v>
      </c>
      <c r="B28" s="4">
        <v>6.2472813433783601E-2</v>
      </c>
      <c r="C28" s="4">
        <v>0.69824842769670104</v>
      </c>
      <c r="D28" s="4">
        <v>1.0644655193621499</v>
      </c>
      <c r="E28" s="5">
        <v>0.27087600610580126</v>
      </c>
      <c r="F28" s="4">
        <v>4.183046177476351</v>
      </c>
      <c r="G28" s="4">
        <v>0.92870779512841595</v>
      </c>
      <c r="H28" s="41">
        <f t="shared" si="0"/>
        <v>3.2120909176798239E-2</v>
      </c>
    </row>
    <row r="29" spans="1:8">
      <c r="A29" s="9" t="s">
        <v>187</v>
      </c>
      <c r="B29" s="4">
        <v>0.115885548104936</v>
      </c>
      <c r="C29" s="4">
        <v>1.2282370304001</v>
      </c>
      <c r="D29" s="4">
        <v>1.12286735048245</v>
      </c>
      <c r="E29" s="5">
        <v>0.10111881863249075</v>
      </c>
      <c r="F29" s="4">
        <v>12.468807525945172</v>
      </c>
      <c r="G29" s="4">
        <v>0.92483023750434401</v>
      </c>
      <c r="H29" s="41">
        <f t="shared" si="0"/>
        <v>3.3937979348930628E-2</v>
      </c>
    </row>
    <row r="30" spans="1:8">
      <c r="A30" s="9" t="s">
        <v>188</v>
      </c>
      <c r="B30" s="4">
        <v>2.03653222133127</v>
      </c>
      <c r="C30" s="4">
        <v>1.1208711161588101</v>
      </c>
      <c r="D30" s="4">
        <v>7.6639860566116598</v>
      </c>
      <c r="E30" s="5">
        <v>0.85182415326178063</v>
      </c>
      <c r="F30" s="4">
        <v>68.953999544419702</v>
      </c>
      <c r="G30" s="4">
        <v>6.9229490464721197E-2</v>
      </c>
      <c r="H30" s="41">
        <f t="shared" si="0"/>
        <v>1.1597088648232636</v>
      </c>
    </row>
    <row r="31" spans="1:8">
      <c r="A31" s="9" t="s">
        <v>189</v>
      </c>
      <c r="B31" s="4">
        <v>0.67716255102492595</v>
      </c>
      <c r="C31" s="4">
        <v>1.4142801172060699</v>
      </c>
      <c r="D31" s="4">
        <v>1.96828489333209</v>
      </c>
      <c r="E31" s="5">
        <v>0.12309160081567212</v>
      </c>
      <c r="F31" s="4">
        <v>31.473678103518999</v>
      </c>
      <c r="G31" s="4">
        <v>0.63207828520571396</v>
      </c>
      <c r="H31" s="41">
        <f t="shared" si="0"/>
        <v>0.19922912942753673</v>
      </c>
    </row>
    <row r="32" spans="1:8">
      <c r="A32" s="9" t="s">
        <v>190</v>
      </c>
      <c r="B32" s="4">
        <v>3.6501385148849E-2</v>
      </c>
      <c r="C32" s="4">
        <v>4.6697746728104603E-2</v>
      </c>
      <c r="D32" s="4">
        <v>1.0371757406595401</v>
      </c>
      <c r="E32" s="5">
        <v>0.94646035184560495</v>
      </c>
      <c r="F32" s="4">
        <v>1.1365859276777657</v>
      </c>
      <c r="G32" s="4">
        <v>0.43441914289649097</v>
      </c>
      <c r="H32" s="41">
        <f t="shared" si="0"/>
        <v>0.36209104559430544</v>
      </c>
    </row>
    <row r="33" spans="1:8">
      <c r="A33" s="9" t="s">
        <v>191</v>
      </c>
      <c r="B33" s="4">
        <v>6.3653661919513105E-2</v>
      </c>
      <c r="C33" s="4">
        <v>3.9219076527940301E-2</v>
      </c>
      <c r="D33" s="4">
        <v>1.0657232342980401</v>
      </c>
      <c r="E33" s="5">
        <v>0.98687121622683649</v>
      </c>
      <c r="F33" s="4">
        <v>1.1508756091449523</v>
      </c>
      <c r="G33" s="4">
        <v>0.10458340538626899</v>
      </c>
      <c r="H33" s="41">
        <f t="shared" si="0"/>
        <v>0.98053722102245711</v>
      </c>
    </row>
    <row r="34" spans="1:8">
      <c r="A34" s="9" t="s">
        <v>192</v>
      </c>
      <c r="B34" s="4">
        <v>0.117626387006389</v>
      </c>
      <c r="C34" s="4">
        <v>0.21328748538022799</v>
      </c>
      <c r="D34" s="4">
        <v>1.1248237840711099</v>
      </c>
      <c r="E34" s="5">
        <v>0.74050930143109994</v>
      </c>
      <c r="F34" s="4">
        <v>1.7085923738795519</v>
      </c>
      <c r="G34" s="4">
        <v>0.58129630428188095</v>
      </c>
      <c r="H34" s="41">
        <f t="shared" si="0"/>
        <v>0.23560243815678567</v>
      </c>
    </row>
    <row r="35" spans="1:8">
      <c r="A35" s="9" t="s">
        <v>193</v>
      </c>
      <c r="B35" s="4">
        <v>0.874880504516651</v>
      </c>
      <c r="C35" s="4">
        <v>1.4467956087753999</v>
      </c>
      <c r="D35" s="4">
        <v>2.39858865633065</v>
      </c>
      <c r="E35" s="5">
        <v>0.14074030593539955</v>
      </c>
      <c r="F35" s="4">
        <v>40.878321984881865</v>
      </c>
      <c r="G35" s="4">
        <v>0.54537687832756898</v>
      </c>
      <c r="H35" s="41">
        <f t="shared" si="0"/>
        <v>0.26330327825285454</v>
      </c>
    </row>
    <row r="36" spans="1:8">
      <c r="A36" s="9" t="s">
        <v>194</v>
      </c>
      <c r="B36" s="4">
        <v>0.125137924782599</v>
      </c>
      <c r="C36" s="4">
        <v>1.24772133755866</v>
      </c>
      <c r="D36" s="4">
        <v>1.13330475309944</v>
      </c>
      <c r="E36" s="5">
        <v>9.8234687103519375E-2</v>
      </c>
      <c r="F36" s="4">
        <v>13.074604310026634</v>
      </c>
      <c r="G36" s="4">
        <v>0.92011158189165998</v>
      </c>
      <c r="H36" s="41">
        <f t="shared" si="0"/>
        <v>3.6159502587732976E-2</v>
      </c>
    </row>
    <row r="37" spans="1:8">
      <c r="A37" s="9" t="s">
        <v>195</v>
      </c>
      <c r="B37" s="4">
        <v>-3.1691469939458899E-2</v>
      </c>
      <c r="C37" s="4">
        <v>0.12730890317820501</v>
      </c>
      <c r="D37" s="4">
        <v>0.96880544157479898</v>
      </c>
      <c r="E37" s="5">
        <v>0.75486457236867466</v>
      </c>
      <c r="F37" s="4">
        <v>1.2433806247917791</v>
      </c>
      <c r="G37" s="4">
        <v>0.80341210553821396</v>
      </c>
      <c r="H37" s="41">
        <f t="shared" si="0"/>
        <v>9.5061628754660468E-2</v>
      </c>
    </row>
    <row r="38" spans="1:8">
      <c r="A38" s="9" t="s">
        <v>196</v>
      </c>
      <c r="B38" s="4">
        <v>0.24298399346969499</v>
      </c>
      <c r="C38" s="4">
        <v>3.6271572987043997E-2</v>
      </c>
      <c r="D38" s="4">
        <v>1.27504821485723</v>
      </c>
      <c r="E38" s="5">
        <v>1.1875492270378192</v>
      </c>
      <c r="F38" s="4">
        <v>1.3689941546809066</v>
      </c>
      <c r="G38" s="6">
        <v>2.0982185501760402E-11</v>
      </c>
      <c r="H38" s="41">
        <f t="shared" si="0"/>
        <v>10.678149277728673</v>
      </c>
    </row>
    <row r="39" spans="1:8">
      <c r="A39" s="9" t="s">
        <v>197</v>
      </c>
      <c r="B39" s="4">
        <v>0.40937200417388597</v>
      </c>
      <c r="C39" s="4">
        <v>0.65087526365758097</v>
      </c>
      <c r="D39" s="4">
        <v>1.50587180689936</v>
      </c>
      <c r="E39" s="5">
        <v>0.42048624439762983</v>
      </c>
      <c r="F39" s="4">
        <v>5.3929229053922727</v>
      </c>
      <c r="G39" s="4">
        <v>0.529377759998786</v>
      </c>
      <c r="H39" s="41">
        <f t="shared" si="0"/>
        <v>0.27623430805297583</v>
      </c>
    </row>
    <row r="40" spans="1:8">
      <c r="A40" s="9" t="s">
        <v>198</v>
      </c>
      <c r="B40" s="4">
        <v>0.60439683622102902</v>
      </c>
      <c r="C40" s="4">
        <v>1.41740380578386</v>
      </c>
      <c r="D40" s="4">
        <v>1.83014799692702</v>
      </c>
      <c r="E40" s="5">
        <v>0.11375427685696571</v>
      </c>
      <c r="F40" s="4">
        <v>29.444534159076557</v>
      </c>
      <c r="G40" s="4">
        <v>0.66980825271086597</v>
      </c>
      <c r="H40" s="41">
        <f t="shared" si="0"/>
        <v>0.17404950581868128</v>
      </c>
    </row>
    <row r="41" spans="1:8">
      <c r="A41" s="9" t="s">
        <v>199</v>
      </c>
      <c r="B41" s="4">
        <v>-9.8262360183868497E-2</v>
      </c>
      <c r="C41" s="4">
        <v>6.2208997977783002E-2</v>
      </c>
      <c r="D41" s="4">
        <v>0.90641106638171998</v>
      </c>
      <c r="E41" s="5">
        <v>0.80236473217702886</v>
      </c>
      <c r="F41" s="4">
        <v>1.0239495684588229</v>
      </c>
      <c r="G41" s="4">
        <v>0.11420945116478499</v>
      </c>
      <c r="H41" s="41">
        <f t="shared" si="0"/>
        <v>0.94229795546954331</v>
      </c>
    </row>
    <row r="42" spans="1:8">
      <c r="A42" s="9" t="s">
        <v>200</v>
      </c>
      <c r="B42" s="4">
        <v>-8.62286147884396E-2</v>
      </c>
      <c r="C42" s="4">
        <v>7.4706032280030907E-2</v>
      </c>
      <c r="D42" s="4">
        <v>0.91738447958618397</v>
      </c>
      <c r="E42" s="5">
        <v>0.79242894381058848</v>
      </c>
      <c r="F42" s="4">
        <v>1.0620438462767408</v>
      </c>
      <c r="G42" s="4">
        <v>0.24840220406689201</v>
      </c>
      <c r="H42" s="41">
        <f t="shared" si="0"/>
        <v>0.60484455499367695</v>
      </c>
    </row>
    <row r="43" spans="1:8">
      <c r="A43" s="9" t="s">
        <v>201</v>
      </c>
      <c r="B43" s="4">
        <v>2.39626571249839E-2</v>
      </c>
      <c r="C43" s="4">
        <v>0.182775477126984</v>
      </c>
      <c r="D43" s="4">
        <v>1.02425206865947</v>
      </c>
      <c r="E43" s="5">
        <v>0.71585526375882014</v>
      </c>
      <c r="F43" s="4">
        <v>1.4655089558811443</v>
      </c>
      <c r="G43" s="4">
        <v>0.89569277304788797</v>
      </c>
      <c r="H43" s="41">
        <f t="shared" si="0"/>
        <v>4.7840929903082682E-2</v>
      </c>
    </row>
    <row r="44" spans="1:8">
      <c r="A44" s="9" t="s">
        <v>202</v>
      </c>
      <c r="B44" s="4">
        <v>-8.6440861344746198E-2</v>
      </c>
      <c r="C44" s="4">
        <v>4.2931917109039902E-2</v>
      </c>
      <c r="D44" s="4">
        <v>0.91718978855156397</v>
      </c>
      <c r="E44" s="5">
        <v>0.84316937748540866</v>
      </c>
      <c r="F44" s="4">
        <v>0.99770832609231042</v>
      </c>
      <c r="G44" s="4">
        <v>4.4068306847429399E-2</v>
      </c>
      <c r="H44" s="41">
        <f t="shared" si="0"/>
        <v>1.3558736352387601</v>
      </c>
    </row>
    <row r="45" spans="1:8">
      <c r="A45" s="9" t="s">
        <v>203</v>
      </c>
      <c r="B45" s="4">
        <v>-0.124645191529057</v>
      </c>
      <c r="C45" s="4">
        <v>3.7653083906515797E-2</v>
      </c>
      <c r="D45" s="4">
        <v>0.882810075516133</v>
      </c>
      <c r="E45" s="5">
        <v>0.82000467625850215</v>
      </c>
      <c r="F45" s="4">
        <v>0.95042583536086123</v>
      </c>
      <c r="G45" s="4">
        <v>9.3176680270442398E-4</v>
      </c>
      <c r="H45" s="41">
        <f t="shared" si="0"/>
        <v>3.030692766799489</v>
      </c>
    </row>
    <row r="46" spans="1:8">
      <c r="A46" s="9" t="s">
        <v>204</v>
      </c>
      <c r="B46" s="4">
        <v>1.3105008677038701E-2</v>
      </c>
      <c r="C46" s="4">
        <v>0.71302516207809097</v>
      </c>
      <c r="D46" s="4">
        <v>1.01319125564721</v>
      </c>
      <c r="E46" s="5">
        <v>0.25046795044045306</v>
      </c>
      <c r="F46" s="4">
        <v>4.0985544007316879</v>
      </c>
      <c r="G46" s="4">
        <v>0.985336148031555</v>
      </c>
      <c r="H46" s="41">
        <f t="shared" si="0"/>
        <v>6.4155843952234956E-3</v>
      </c>
    </row>
    <row r="47" spans="1:8">
      <c r="A47" s="9" t="s">
        <v>205</v>
      </c>
      <c r="B47" s="4">
        <v>-4.3627409684173203E-2</v>
      </c>
      <c r="C47" s="4">
        <v>1.22616406070579</v>
      </c>
      <c r="D47" s="4">
        <v>0.95731057568241296</v>
      </c>
      <c r="E47" s="5">
        <v>8.6560735349058893E-2</v>
      </c>
      <c r="F47" s="4">
        <v>10.587289197784727</v>
      </c>
      <c r="G47" s="4">
        <v>0.97161693569851204</v>
      </c>
      <c r="H47" s="41">
        <f t="shared" si="0"/>
        <v>1.2504923862471607E-2</v>
      </c>
    </row>
    <row r="48" spans="1:8">
      <c r="A48" s="9" t="s">
        <v>206</v>
      </c>
      <c r="B48" s="4">
        <v>0.62865158606086602</v>
      </c>
      <c r="C48" s="4">
        <v>1.41490539336274</v>
      </c>
      <c r="D48" s="4">
        <v>1.8750804891747299</v>
      </c>
      <c r="E48" s="5">
        <v>0.11711920872110036</v>
      </c>
      <c r="F48" s="4">
        <v>30.020069972094095</v>
      </c>
      <c r="G48" s="4">
        <v>0.65682104182787104</v>
      </c>
      <c r="H48" s="41">
        <f t="shared" si="0"/>
        <v>0.18255294266791749</v>
      </c>
    </row>
    <row r="49" spans="1:8">
      <c r="A49" s="9" t="s">
        <v>207</v>
      </c>
      <c r="B49" s="4">
        <v>-7.80832081324596E-2</v>
      </c>
      <c r="C49" s="4">
        <v>7.6529109133230702E-2</v>
      </c>
      <c r="D49" s="4">
        <v>0.92488746518296505</v>
      </c>
      <c r="E49" s="5">
        <v>0.79606036384761281</v>
      </c>
      <c r="F49" s="4">
        <v>1.0745627619469318</v>
      </c>
      <c r="G49" s="4">
        <v>0.307582745873686</v>
      </c>
      <c r="H49" s="41">
        <f t="shared" si="0"/>
        <v>0.51203803032059991</v>
      </c>
    </row>
    <row r="50" spans="1:8">
      <c r="A50" s="9" t="s">
        <v>208</v>
      </c>
      <c r="B50" s="4">
        <v>0.17129731020994601</v>
      </c>
      <c r="C50" s="4">
        <v>0.12196727504181</v>
      </c>
      <c r="D50" s="4">
        <v>1.1868435572795499</v>
      </c>
      <c r="E50" s="5">
        <v>0.93448607905765591</v>
      </c>
      <c r="F50" s="4">
        <v>1.5073500408656959</v>
      </c>
      <c r="G50" s="4">
        <v>0.16018398609267001</v>
      </c>
      <c r="H50" s="41">
        <f t="shared" si="0"/>
        <v>0.79538090335300227</v>
      </c>
    </row>
    <row r="51" spans="1:8">
      <c r="A51" s="9" t="s">
        <v>209</v>
      </c>
      <c r="B51" s="4">
        <v>-0.284073114567647</v>
      </c>
      <c r="C51" s="4">
        <v>0.44654226208998998</v>
      </c>
      <c r="D51" s="4">
        <v>0.75271160851042795</v>
      </c>
      <c r="E51" s="5">
        <v>0.31370696908649809</v>
      </c>
      <c r="F51" s="4">
        <v>1.8060636881488421</v>
      </c>
      <c r="G51" s="4">
        <v>0.52467098991526495</v>
      </c>
      <c r="H51" s="41">
        <f t="shared" si="0"/>
        <v>0.28011294812874893</v>
      </c>
    </row>
    <row r="52" spans="1:8">
      <c r="A52" s="9" t="s">
        <v>210</v>
      </c>
      <c r="B52" s="4">
        <v>9.5348716310936305E-2</v>
      </c>
      <c r="C52" s="4">
        <v>0.21577802868732501</v>
      </c>
      <c r="D52" s="4">
        <v>1.10004239097407</v>
      </c>
      <c r="E52" s="5">
        <v>0.72066835990012057</v>
      </c>
      <c r="F52" s="4">
        <v>1.679126390546205</v>
      </c>
      <c r="G52" s="4">
        <v>0.65857362593130797</v>
      </c>
      <c r="H52" s="41">
        <f t="shared" si="0"/>
        <v>0.18139566557954395</v>
      </c>
    </row>
    <row r="53" spans="1:8">
      <c r="A53" s="9" t="s">
        <v>211</v>
      </c>
      <c r="B53" s="4">
        <v>-0.81301758899584797</v>
      </c>
      <c r="C53" s="4">
        <v>0.77847223555718204</v>
      </c>
      <c r="D53" s="4">
        <v>0.44351769078578102</v>
      </c>
      <c r="E53" s="5">
        <v>9.6441066148284085E-2</v>
      </c>
      <c r="F53" s="4">
        <v>2.0396699237802003</v>
      </c>
      <c r="G53" s="4">
        <v>0.296311540529475</v>
      </c>
      <c r="H53" s="41">
        <f t="shared" si="0"/>
        <v>0.52825143360038662</v>
      </c>
    </row>
    <row r="54" spans="1:8">
      <c r="A54" s="9" t="s">
        <v>212</v>
      </c>
      <c r="B54" s="4">
        <v>-0.32405002237606501</v>
      </c>
      <c r="C54" s="4">
        <v>0.11285474905176</v>
      </c>
      <c r="D54" s="4">
        <v>0.72321406458908599</v>
      </c>
      <c r="E54" s="5">
        <v>0.57969954790312306</v>
      </c>
      <c r="F54" s="4">
        <v>0.90225804921082109</v>
      </c>
      <c r="G54" s="4">
        <v>4.0867070525981101E-3</v>
      </c>
      <c r="H54" s="41">
        <f t="shared" si="0"/>
        <v>2.3886264927019054</v>
      </c>
    </row>
    <row r="55" spans="1:8">
      <c r="A55" s="9" t="s">
        <v>213</v>
      </c>
      <c r="B55" s="4">
        <v>-5.0107274463384997E-2</v>
      </c>
      <c r="C55" s="4">
        <v>3.9354824882404799E-2</v>
      </c>
      <c r="D55" s="4">
        <v>0.95112738734773306</v>
      </c>
      <c r="E55" s="5">
        <v>0.88051991697058518</v>
      </c>
      <c r="F55" s="4">
        <v>1.0273967567654068</v>
      </c>
      <c r="G55" s="4">
        <v>0.20294066759190499</v>
      </c>
      <c r="H55" s="41">
        <f t="shared" si="0"/>
        <v>0.69263091530766063</v>
      </c>
    </row>
    <row r="56" spans="1:8">
      <c r="A56" s="9" t="s">
        <v>214</v>
      </c>
      <c r="B56" s="4">
        <v>-0.14957533986370899</v>
      </c>
      <c r="C56" s="4">
        <v>7.5891042829954097E-2</v>
      </c>
      <c r="D56" s="4">
        <v>0.86107356241103605</v>
      </c>
      <c r="E56" s="5">
        <v>0.74206251762079889</v>
      </c>
      <c r="F56" s="4">
        <v>0.99917144752232323</v>
      </c>
      <c r="G56" s="4">
        <v>4.8732777270953501E-2</v>
      </c>
      <c r="H56" s="41">
        <f t="shared" si="0"/>
        <v>1.3121788375602201</v>
      </c>
    </row>
    <row r="57" spans="1:8">
      <c r="A57" s="9" t="s">
        <v>215</v>
      </c>
      <c r="B57" s="4">
        <v>0.70510904501916305</v>
      </c>
      <c r="C57" s="4">
        <v>1.42208093667091</v>
      </c>
      <c r="D57" s="4">
        <v>2.0240673873559198</v>
      </c>
      <c r="E57" s="5">
        <v>0.12465945857108376</v>
      </c>
      <c r="F57" s="4">
        <v>32.864323618265182</v>
      </c>
      <c r="G57" s="4">
        <v>0.62001502464830605</v>
      </c>
      <c r="H57" s="41">
        <f t="shared" si="0"/>
        <v>0.20759778623918079</v>
      </c>
    </row>
    <row r="58" spans="1:8">
      <c r="A58" s="9" t="s">
        <v>216</v>
      </c>
      <c r="B58" s="4">
        <v>-0.373486169624339</v>
      </c>
      <c r="C58" s="4">
        <v>0.18450843521410101</v>
      </c>
      <c r="D58" s="4">
        <v>0.68833050609998903</v>
      </c>
      <c r="E58" s="5">
        <v>0.47944662599683124</v>
      </c>
      <c r="F58" s="4">
        <v>0.98822029384976628</v>
      </c>
      <c r="G58" s="4">
        <v>4.2947239205818201E-2</v>
      </c>
      <c r="H58" s="41">
        <f t="shared" si="0"/>
        <v>1.3670647488575542</v>
      </c>
    </row>
    <row r="59" spans="1:8">
      <c r="A59" s="9" t="s">
        <v>217</v>
      </c>
      <c r="B59" s="4">
        <v>-0.25990876382774197</v>
      </c>
      <c r="C59" s="4">
        <v>0.483326531231969</v>
      </c>
      <c r="D59" s="4">
        <v>0.77112193680809704</v>
      </c>
      <c r="E59" s="5">
        <v>0.29902480025262484</v>
      </c>
      <c r="F59" s="4">
        <v>1.9885609518819582</v>
      </c>
      <c r="G59" s="4">
        <v>0.59074976707405702</v>
      </c>
      <c r="H59" s="41">
        <f t="shared" si="0"/>
        <v>0.2285964409329555</v>
      </c>
    </row>
    <row r="60" spans="1:8">
      <c r="A60" s="9" t="s">
        <v>218</v>
      </c>
      <c r="B60" s="4">
        <v>9.8870260310234201E-2</v>
      </c>
      <c r="C60" s="4">
        <v>0.39893985363836498</v>
      </c>
      <c r="D60" s="4">
        <v>1.1039230676313301</v>
      </c>
      <c r="E60" s="5">
        <v>0.50507322873617821</v>
      </c>
      <c r="F60" s="4">
        <v>2.4128107963629928</v>
      </c>
      <c r="G60" s="4">
        <v>0.804264009711393</v>
      </c>
      <c r="H60" s="41">
        <f t="shared" si="0"/>
        <v>9.4601365256756303E-2</v>
      </c>
    </row>
    <row r="61" spans="1:8">
      <c r="A61" s="9" t="s">
        <v>219</v>
      </c>
      <c r="B61" s="4">
        <v>0.43462214275322902</v>
      </c>
      <c r="C61" s="4">
        <v>1.41431363529433</v>
      </c>
      <c r="D61" s="4">
        <v>1.54437939374153</v>
      </c>
      <c r="E61" s="5">
        <v>9.6575269252067747E-2</v>
      </c>
      <c r="F61" s="4">
        <v>24.696878717347047</v>
      </c>
      <c r="G61" s="4">
        <v>0.75861311852753999</v>
      </c>
      <c r="H61" s="41">
        <f t="shared" si="0"/>
        <v>0.11997965141063412</v>
      </c>
    </row>
    <row r="62" spans="1:8">
      <c r="A62" s="9" t="s">
        <v>220</v>
      </c>
      <c r="B62" s="4">
        <v>0.43684170239442299</v>
      </c>
      <c r="C62" s="4">
        <v>0.496657931791046</v>
      </c>
      <c r="D62" s="4">
        <v>1.5478110428807199</v>
      </c>
      <c r="E62" s="5">
        <v>0.58472838195928134</v>
      </c>
      <c r="F62" s="4">
        <v>4.0971485195160602</v>
      </c>
      <c r="G62" s="4">
        <v>0.37909634995154601</v>
      </c>
      <c r="H62" s="41">
        <f t="shared" si="0"/>
        <v>0.42125039706534484</v>
      </c>
    </row>
    <row r="63" spans="1:8">
      <c r="A63" s="9" t="s">
        <v>221</v>
      </c>
      <c r="B63" s="4">
        <v>1.45159220889211E-2</v>
      </c>
      <c r="C63" s="4">
        <v>2.02133834670617E-2</v>
      </c>
      <c r="D63" s="4">
        <v>1.01462178972115</v>
      </c>
      <c r="E63" s="5">
        <v>0.97521013365675413</v>
      </c>
      <c r="F63" s="4">
        <v>1.0556262088015609</v>
      </c>
      <c r="G63" s="4">
        <v>0.47267454085358801</v>
      </c>
      <c r="H63" s="41">
        <f t="shared" si="0"/>
        <v>0.32543778899085501</v>
      </c>
    </row>
    <row r="64" spans="1:8">
      <c r="A64" s="9" t="s">
        <v>222</v>
      </c>
      <c r="B64" s="4">
        <v>0.88904518298631496</v>
      </c>
      <c r="C64" s="4">
        <v>1.0312594385477101</v>
      </c>
      <c r="D64" s="4">
        <v>2.4328056577391499</v>
      </c>
      <c r="E64" s="5">
        <v>0.3223158490388745</v>
      </c>
      <c r="F64" s="4">
        <v>18.362557677434474</v>
      </c>
      <c r="G64" s="4">
        <v>0.38863440100892799</v>
      </c>
      <c r="H64" s="41">
        <f t="shared" si="0"/>
        <v>0.41045875930212555</v>
      </c>
    </row>
    <row r="65" spans="1:8">
      <c r="A65" s="9" t="s">
        <v>223</v>
      </c>
      <c r="B65" s="4">
        <v>-0.54916106520762697</v>
      </c>
      <c r="C65" s="4">
        <v>0.43006152435036099</v>
      </c>
      <c r="D65" s="4">
        <v>0.57743403673863702</v>
      </c>
      <c r="E65" s="5">
        <v>0.248557355575033</v>
      </c>
      <c r="F65" s="4">
        <v>1.3414612736480611</v>
      </c>
      <c r="G65" s="4">
        <v>0.20162482463968001</v>
      </c>
      <c r="H65" s="41">
        <f t="shared" si="0"/>
        <v>0.69545599732425889</v>
      </c>
    </row>
    <row r="66" spans="1:8">
      <c r="A66" s="9" t="s">
        <v>224</v>
      </c>
      <c r="B66" s="4">
        <v>7.7656965126937802E-2</v>
      </c>
      <c r="C66" s="4">
        <v>0.123219556694597</v>
      </c>
      <c r="D66" s="4">
        <v>1.0807518594982599</v>
      </c>
      <c r="E66" s="5">
        <v>0.84886648544760746</v>
      </c>
      <c r="F66" s="4">
        <v>1.3759815021947175</v>
      </c>
      <c r="G66" s="4">
        <v>0.52854250050490503</v>
      </c>
      <c r="H66" s="41">
        <f t="shared" si="0"/>
        <v>0.27692008500246179</v>
      </c>
    </row>
    <row r="67" spans="1:8">
      <c r="A67" s="9" t="s">
        <v>225</v>
      </c>
      <c r="B67" s="4">
        <v>0.11415182671009901</v>
      </c>
      <c r="C67" s="4">
        <v>1.2272763348598901</v>
      </c>
      <c r="D67" s="4">
        <v>1.12092229791019</v>
      </c>
      <c r="E67" s="5">
        <v>0.1011339109196389</v>
      </c>
      <c r="F67" s="4">
        <v>12.423793231437958</v>
      </c>
      <c r="G67" s="4">
        <v>0.92589376883899199</v>
      </c>
      <c r="H67" s="41">
        <f t="shared" si="0"/>
        <v>3.3438838645909914E-2</v>
      </c>
    </row>
    <row r="68" spans="1:8">
      <c r="A68" s="9" t="s">
        <v>226</v>
      </c>
      <c r="B68" s="4">
        <v>0.19202846281991101</v>
      </c>
      <c r="C68" s="4">
        <v>1.2318024484902399</v>
      </c>
      <c r="D68" s="4">
        <v>1.2117050050154301</v>
      </c>
      <c r="E68" s="5">
        <v>0.1083591250555109</v>
      </c>
      <c r="F68" s="4">
        <v>13.549657386281808</v>
      </c>
      <c r="G68" s="4">
        <v>0.87611794938343301</v>
      </c>
      <c r="H68" s="41">
        <f t="shared" ref="H68:H131" si="1">-LOG10(G68)</f>
        <v>5.7437422007617429E-2</v>
      </c>
    </row>
    <row r="69" spans="1:8">
      <c r="A69" s="9" t="s">
        <v>227</v>
      </c>
      <c r="B69" s="4">
        <v>0.76250931479946804</v>
      </c>
      <c r="C69" s="4">
        <v>0.82270441869275801</v>
      </c>
      <c r="D69" s="4">
        <v>2.1436485662966902</v>
      </c>
      <c r="E69" s="5">
        <v>0.42741863088265025</v>
      </c>
      <c r="F69" s="4">
        <v>10.751120432668936</v>
      </c>
      <c r="G69" s="4">
        <v>0.35401343113499301</v>
      </c>
      <c r="H69" s="41">
        <f t="shared" si="1"/>
        <v>0.45098026069410041</v>
      </c>
    </row>
    <row r="70" spans="1:8">
      <c r="A70" s="9" t="s">
        <v>228</v>
      </c>
      <c r="B70" s="4">
        <v>-0.42721104957058098</v>
      </c>
      <c r="C70" s="4">
        <v>1.1569914004431301</v>
      </c>
      <c r="D70" s="4">
        <v>0.65232586460535102</v>
      </c>
      <c r="E70" s="5">
        <v>6.7548177534826767E-2</v>
      </c>
      <c r="F70" s="4">
        <v>6.2996375204012356</v>
      </c>
      <c r="G70" s="4">
        <v>0.71194655989615896</v>
      </c>
      <c r="H70" s="41">
        <f t="shared" si="1"/>
        <v>0.14755260413454185</v>
      </c>
    </row>
    <row r="71" spans="1:8">
      <c r="A71" s="9" t="s">
        <v>229</v>
      </c>
      <c r="B71" s="4">
        <v>-0.26307806803512501</v>
      </c>
      <c r="C71" s="4">
        <v>2.2353933924094099E-2</v>
      </c>
      <c r="D71" s="4">
        <v>0.76868188548425198</v>
      </c>
      <c r="E71" s="5">
        <v>0.73573021840745934</v>
      </c>
      <c r="F71" s="4">
        <v>0.80310938206481353</v>
      </c>
      <c r="G71" s="6">
        <v>5.6550057386512897E-32</v>
      </c>
      <c r="H71" s="41">
        <f t="shared" si="1"/>
        <v>31.247566950019991</v>
      </c>
    </row>
    <row r="72" spans="1:8">
      <c r="A72" s="9" t="s">
        <v>230</v>
      </c>
      <c r="B72" s="4">
        <v>0.291983955567575</v>
      </c>
      <c r="C72" s="4">
        <v>0.73582940076852998</v>
      </c>
      <c r="D72" s="4">
        <v>1.3390815326637699</v>
      </c>
      <c r="E72" s="5">
        <v>0.31656025703613233</v>
      </c>
      <c r="F72" s="4">
        <v>5.6644487463771993</v>
      </c>
      <c r="G72" s="4">
        <v>0.69150808603609404</v>
      </c>
      <c r="H72" s="41">
        <f t="shared" si="1"/>
        <v>0.16020273717386921</v>
      </c>
    </row>
    <row r="73" spans="1:8">
      <c r="A73" s="9" t="s">
        <v>231</v>
      </c>
      <c r="B73" s="4">
        <v>1.04084886791117E-2</v>
      </c>
      <c r="C73" s="4">
        <v>4.4573161924591397E-2</v>
      </c>
      <c r="D73" s="4">
        <v>1.0104628454242299</v>
      </c>
      <c r="E73" s="5">
        <v>0.92593160413133735</v>
      </c>
      <c r="F73" s="4">
        <v>1.1027112126070286</v>
      </c>
      <c r="G73" s="4">
        <v>0.81536175358192098</v>
      </c>
      <c r="H73" s="41">
        <f t="shared" si="1"/>
        <v>8.8649663987477714E-2</v>
      </c>
    </row>
    <row r="74" spans="1:8">
      <c r="A74" s="9" t="s">
        <v>232</v>
      </c>
      <c r="B74" s="4">
        <v>3.6925779205531403E-2</v>
      </c>
      <c r="C74" s="4">
        <v>6.73950925543918E-2</v>
      </c>
      <c r="D74" s="4">
        <v>1.0376160052958501</v>
      </c>
      <c r="E74" s="5">
        <v>0.90921962511439114</v>
      </c>
      <c r="F74" s="4">
        <v>1.1841440117514612</v>
      </c>
      <c r="G74" s="4">
        <v>0.58376048737915598</v>
      </c>
      <c r="H74" s="41">
        <f t="shared" si="1"/>
        <v>0.23376530416461591</v>
      </c>
    </row>
    <row r="75" spans="1:8">
      <c r="A75" s="9" t="s">
        <v>233</v>
      </c>
      <c r="B75" s="4">
        <v>2.06110838779252E-2</v>
      </c>
      <c r="C75" s="4">
        <v>4.0296494562068401E-2</v>
      </c>
      <c r="D75" s="4">
        <v>1.02082495914027</v>
      </c>
      <c r="E75" s="5">
        <v>0.94330081865514648</v>
      </c>
      <c r="F75" s="4">
        <v>1.10472033586213</v>
      </c>
      <c r="G75" s="4">
        <v>0.60901094441122405</v>
      </c>
      <c r="H75" s="41">
        <f t="shared" si="1"/>
        <v>0.2153749026796147</v>
      </c>
    </row>
    <row r="76" spans="1:8">
      <c r="A76" s="9" t="s">
        <v>234</v>
      </c>
      <c r="B76" s="4">
        <v>0.41036897495416902</v>
      </c>
      <c r="C76" s="4">
        <v>1.41432070279114</v>
      </c>
      <c r="D76" s="4">
        <v>1.50737386571966</v>
      </c>
      <c r="E76" s="5">
        <v>9.425988264355345E-2</v>
      </c>
      <c r="F76" s="4">
        <v>24.105440271413457</v>
      </c>
      <c r="G76" s="4">
        <v>0.77169941787379803</v>
      </c>
      <c r="H76" s="41">
        <f t="shared" si="1"/>
        <v>0.11255182735700839</v>
      </c>
    </row>
    <row r="77" spans="1:8">
      <c r="A77" s="9" t="s">
        <v>235</v>
      </c>
      <c r="B77" s="4">
        <v>0.78631851974356604</v>
      </c>
      <c r="C77" s="4">
        <v>1.44096936143151</v>
      </c>
      <c r="D77" s="4">
        <v>2.1952995791518699</v>
      </c>
      <c r="E77" s="5">
        <v>0.13029144819509231</v>
      </c>
      <c r="F77" s="4">
        <v>36.98892221236278</v>
      </c>
      <c r="G77" s="4">
        <v>0.58528097985931005</v>
      </c>
      <c r="H77" s="41">
        <f t="shared" si="1"/>
        <v>0.23263558912068238</v>
      </c>
    </row>
    <row r="78" spans="1:8">
      <c r="A78" s="9" t="s">
        <v>236</v>
      </c>
      <c r="B78" s="4">
        <v>0.21524210548098699</v>
      </c>
      <c r="C78" s="4">
        <v>2.8086660977770898E-2</v>
      </c>
      <c r="D78" s="4">
        <v>1.24016211066721</v>
      </c>
      <c r="E78" s="5">
        <v>1.173736500103064</v>
      </c>
      <c r="F78" s="4">
        <v>1.3103469650977859</v>
      </c>
      <c r="G78" s="6">
        <v>1.8093431931935401E-14</v>
      </c>
      <c r="H78" s="41">
        <f t="shared" si="1"/>
        <v>13.742479049075065</v>
      </c>
    </row>
    <row r="79" spans="1:8">
      <c r="A79" s="9" t="s">
        <v>237</v>
      </c>
      <c r="B79" s="4">
        <v>-8.3210107497271604E-2</v>
      </c>
      <c r="C79" s="4">
        <v>0.19680973274753299</v>
      </c>
      <c r="D79" s="4">
        <v>0.92015779485707305</v>
      </c>
      <c r="E79" s="5">
        <v>0.62565437079905784</v>
      </c>
      <c r="F79" s="4">
        <v>1.3532877047672125</v>
      </c>
      <c r="G79" s="4">
        <v>0.67244507126390496</v>
      </c>
      <c r="H79" s="41">
        <f t="shared" si="1"/>
        <v>0.17234318526052314</v>
      </c>
    </row>
    <row r="80" spans="1:8">
      <c r="A80" s="9" t="s">
        <v>238</v>
      </c>
      <c r="B80" s="4">
        <v>5.75771484184181E-2</v>
      </c>
      <c r="C80" s="4">
        <v>0.24345670385665499</v>
      </c>
      <c r="D80" s="4">
        <v>1.0592669882753301</v>
      </c>
      <c r="E80" s="5">
        <v>0.6573110115577987</v>
      </c>
      <c r="F80" s="4">
        <v>1.7070253391779944</v>
      </c>
      <c r="G80" s="4">
        <v>0.81304586108789301</v>
      </c>
      <c r="H80" s="41">
        <f t="shared" si="1"/>
        <v>8.988495667448658E-2</v>
      </c>
    </row>
    <row r="81" spans="1:8">
      <c r="A81" s="9" t="s">
        <v>239</v>
      </c>
      <c r="B81" s="4">
        <v>-0.44040231737834401</v>
      </c>
      <c r="C81" s="4">
        <v>0.51268072457909997</v>
      </c>
      <c r="D81" s="4">
        <v>0.64377736615329795</v>
      </c>
      <c r="E81" s="5">
        <v>0.23568560659090504</v>
      </c>
      <c r="F81" s="4">
        <v>1.7584836985427947</v>
      </c>
      <c r="G81" s="4">
        <v>0.39033021219295</v>
      </c>
      <c r="H81" s="41">
        <f t="shared" si="1"/>
        <v>0.40856783231885802</v>
      </c>
    </row>
    <row r="82" spans="1:8">
      <c r="A82" s="9" t="s">
        <v>240</v>
      </c>
      <c r="B82" s="4">
        <v>-0.23827327202089499</v>
      </c>
      <c r="C82" s="4">
        <v>0.357491115414939</v>
      </c>
      <c r="D82" s="4">
        <v>0.78798732677936201</v>
      </c>
      <c r="E82" s="5">
        <v>0.39103591920793268</v>
      </c>
      <c r="F82" s="4">
        <v>1.5878951182351837</v>
      </c>
      <c r="G82" s="4">
        <v>0.50508183403441498</v>
      </c>
      <c r="H82" s="41">
        <f t="shared" si="1"/>
        <v>0.29663825120748122</v>
      </c>
    </row>
    <row r="83" spans="1:8">
      <c r="A83" s="9" t="s">
        <v>241</v>
      </c>
      <c r="B83" s="4">
        <v>8.1225767959138995E-2</v>
      </c>
      <c r="C83" s="4">
        <v>0.35693262185285601</v>
      </c>
      <c r="D83" s="4">
        <v>1.08461574040894</v>
      </c>
      <c r="E83" s="5">
        <v>0.53882622057137353</v>
      </c>
      <c r="F83" s="4">
        <v>2.1832480666872018</v>
      </c>
      <c r="G83" s="4">
        <v>0.81998356970020103</v>
      </c>
      <c r="H83" s="41">
        <f t="shared" si="1"/>
        <v>8.619484964070695E-2</v>
      </c>
    </row>
    <row r="84" spans="1:8">
      <c r="A84" s="9" t="s">
        <v>242</v>
      </c>
      <c r="B84" s="4">
        <v>-0.30389358727502502</v>
      </c>
      <c r="C84" s="4">
        <v>0.36591393094694002</v>
      </c>
      <c r="D84" s="4">
        <v>0.73793938841383599</v>
      </c>
      <c r="E84" s="5">
        <v>0.36020394576380482</v>
      </c>
      <c r="F84" s="4">
        <v>1.5117950466030317</v>
      </c>
      <c r="G84" s="4">
        <v>0.40625295439835302</v>
      </c>
      <c r="H84" s="41">
        <f t="shared" si="1"/>
        <v>0.39120346767648689</v>
      </c>
    </row>
    <row r="85" spans="1:8">
      <c r="A85" s="9" t="s">
        <v>243</v>
      </c>
      <c r="B85" s="4">
        <v>-0.17283966210530999</v>
      </c>
      <c r="C85" s="4">
        <v>0.115028192133752</v>
      </c>
      <c r="D85" s="4">
        <v>0.84127249189159403</v>
      </c>
      <c r="E85" s="5">
        <v>0.67146397118510592</v>
      </c>
      <c r="F85" s="4">
        <v>1.0540243944352834</v>
      </c>
      <c r="G85" s="4">
        <v>0.13294603544780101</v>
      </c>
      <c r="H85" s="41">
        <f t="shared" si="1"/>
        <v>0.87632460913207888</v>
      </c>
    </row>
    <row r="86" spans="1:8">
      <c r="A86" s="9" t="s">
        <v>244</v>
      </c>
      <c r="B86" s="4">
        <v>1.3744770465204101E-2</v>
      </c>
      <c r="C86" s="4">
        <v>0.13824116337487999</v>
      </c>
      <c r="D86" s="4">
        <v>1.0138396640880301</v>
      </c>
      <c r="E86" s="5">
        <v>0.77320743968763528</v>
      </c>
      <c r="F86" s="4">
        <v>1.329359770378534</v>
      </c>
      <c r="G86" s="4">
        <v>0.92080001386106802</v>
      </c>
      <c r="H86" s="41">
        <f t="shared" si="1"/>
        <v>3.5834682840704547E-2</v>
      </c>
    </row>
    <row r="87" spans="1:8">
      <c r="A87" s="9" t="s">
        <v>245</v>
      </c>
      <c r="B87" s="4">
        <v>0.88375348736596704</v>
      </c>
      <c r="C87" s="4">
        <v>1.00327889369046</v>
      </c>
      <c r="D87" s="4">
        <v>2.4199659924565902</v>
      </c>
      <c r="E87" s="5">
        <v>0.33868895005586147</v>
      </c>
      <c r="F87" s="4">
        <v>17.290895978981663</v>
      </c>
      <c r="G87" s="4">
        <v>0.37839077201974902</v>
      </c>
      <c r="H87" s="41">
        <f t="shared" si="1"/>
        <v>0.42205946346942563</v>
      </c>
    </row>
    <row r="88" spans="1:8">
      <c r="A88" s="9" t="s">
        <v>246</v>
      </c>
      <c r="B88" s="4">
        <v>0.23178248821933001</v>
      </c>
      <c r="C88" s="4">
        <v>0.32078943953147898</v>
      </c>
      <c r="D88" s="4">
        <v>1.2608454502609701</v>
      </c>
      <c r="E88" s="5">
        <v>0.67235768328983325</v>
      </c>
      <c r="F88" s="4">
        <v>2.3644130036043483</v>
      </c>
      <c r="G88" s="4">
        <v>0.46996390876573402</v>
      </c>
      <c r="H88" s="41">
        <f t="shared" si="1"/>
        <v>0.32793549275732153</v>
      </c>
    </row>
    <row r="89" spans="1:8">
      <c r="A89" s="9" t="s">
        <v>247</v>
      </c>
      <c r="B89" s="4">
        <v>6.3427535694721607E-2</v>
      </c>
      <c r="C89" s="4">
        <v>1.22680332459652</v>
      </c>
      <c r="D89" s="4">
        <v>1.06548227357119</v>
      </c>
      <c r="E89" s="5">
        <v>9.6221064410422288E-2</v>
      </c>
      <c r="F89" s="4">
        <v>11.798377852609539</v>
      </c>
      <c r="G89" s="4">
        <v>0.95876656564979701</v>
      </c>
      <c r="H89" s="41">
        <f t="shared" si="1"/>
        <v>1.8287119201353078E-2</v>
      </c>
    </row>
    <row r="90" spans="1:8">
      <c r="A90" s="9" t="s">
        <v>248</v>
      </c>
      <c r="B90" s="4">
        <v>0.91976267616528196</v>
      </c>
      <c r="C90" s="4">
        <v>1.41743607166757</v>
      </c>
      <c r="D90" s="4">
        <v>2.5086949461778301</v>
      </c>
      <c r="E90" s="5">
        <v>0.15592003110287422</v>
      </c>
      <c r="F90" s="4">
        <v>40.363962785678076</v>
      </c>
      <c r="G90" s="4">
        <v>0.51640830058311704</v>
      </c>
      <c r="H90" s="41">
        <f t="shared" si="1"/>
        <v>0.28700678563785553</v>
      </c>
    </row>
    <row r="91" spans="1:8">
      <c r="A91" s="9" t="s">
        <v>249</v>
      </c>
      <c r="B91" s="4">
        <v>0.361981495390925</v>
      </c>
      <c r="C91" s="4">
        <v>0.92059007131111203</v>
      </c>
      <c r="D91" s="4">
        <v>1.43617236590627</v>
      </c>
      <c r="E91" s="5">
        <v>0.23636571244724544</v>
      </c>
      <c r="F91" s="4">
        <v>8.7262701651499341</v>
      </c>
      <c r="G91" s="4">
        <v>0.694167373993964</v>
      </c>
      <c r="H91" s="41">
        <f t="shared" si="1"/>
        <v>0.15853580211283874</v>
      </c>
    </row>
    <row r="92" spans="1:8">
      <c r="A92" s="9" t="s">
        <v>250</v>
      </c>
      <c r="B92" s="4">
        <v>0.95101569678241105</v>
      </c>
      <c r="C92" s="4">
        <v>0.76960775999890896</v>
      </c>
      <c r="D92" s="4">
        <v>2.5883372905094402</v>
      </c>
      <c r="E92" s="5">
        <v>0.57268725571519052</v>
      </c>
      <c r="F92" s="4">
        <v>11.698339473392341</v>
      </c>
      <c r="G92" s="4">
        <v>0.216564595430807</v>
      </c>
      <c r="H92" s="41">
        <f t="shared" si="1"/>
        <v>0.664412541551059</v>
      </c>
    </row>
    <row r="93" spans="1:8">
      <c r="A93" s="9" t="s">
        <v>251</v>
      </c>
      <c r="B93" s="4">
        <v>1.4920689157209499</v>
      </c>
      <c r="C93" s="4">
        <v>0.922459954719274</v>
      </c>
      <c r="D93" s="4">
        <v>4.4462849985297304</v>
      </c>
      <c r="E93" s="5">
        <v>0.72909401166449084</v>
      </c>
      <c r="F93" s="4">
        <v>27.115090745317769</v>
      </c>
      <c r="G93" s="4">
        <v>0.105772748102266</v>
      </c>
      <c r="H93" s="41">
        <f t="shared" si="1"/>
        <v>0.97562621201104038</v>
      </c>
    </row>
    <row r="94" spans="1:8">
      <c r="A94" s="9" t="s">
        <v>252</v>
      </c>
      <c r="B94" s="4">
        <v>-0.94265491915759103</v>
      </c>
      <c r="C94" s="4">
        <v>1.0887011641358699</v>
      </c>
      <c r="D94" s="4">
        <v>0.38959212550626199</v>
      </c>
      <c r="E94" s="5">
        <v>4.6119971530934487E-2</v>
      </c>
      <c r="F94" s="4">
        <v>3.2910259746080017</v>
      </c>
      <c r="G94" s="4">
        <v>0.38657090608570699</v>
      </c>
      <c r="H94" s="41">
        <f t="shared" si="1"/>
        <v>0.41277083474072868</v>
      </c>
    </row>
    <row r="95" spans="1:8">
      <c r="A95" s="9" t="s">
        <v>253</v>
      </c>
      <c r="B95" s="4">
        <v>0.185488390570336</v>
      </c>
      <c r="C95" s="4">
        <v>0.74074875839878895</v>
      </c>
      <c r="D95" s="4">
        <v>1.20380622419032</v>
      </c>
      <c r="E95" s="5">
        <v>0.28185030681172257</v>
      </c>
      <c r="F95" s="4">
        <v>5.1415570264658159</v>
      </c>
      <c r="G95" s="4">
        <v>0.80227291303585602</v>
      </c>
      <c r="H95" s="41">
        <f t="shared" si="1"/>
        <v>9.5677870539178853E-2</v>
      </c>
    </row>
    <row r="96" spans="1:8">
      <c r="A96" s="9" t="s">
        <v>254</v>
      </c>
      <c r="B96" s="4">
        <v>1.3032533633994701</v>
      </c>
      <c r="C96" s="4">
        <v>1.42701618019733</v>
      </c>
      <c r="D96" s="4">
        <v>3.6812536627782602</v>
      </c>
      <c r="E96" s="5">
        <v>0.22454068802848509</v>
      </c>
      <c r="F96" s="4">
        <v>60.352663246489548</v>
      </c>
      <c r="G96" s="4">
        <v>0.36109971015386599</v>
      </c>
      <c r="H96" s="41">
        <f t="shared" si="1"/>
        <v>0.44237286017086686</v>
      </c>
    </row>
    <row r="97" spans="1:8">
      <c r="A97" s="9" t="s">
        <v>255</v>
      </c>
      <c r="B97" s="4">
        <v>0.59226957389114898</v>
      </c>
      <c r="C97" s="4">
        <v>1.4226892271106699</v>
      </c>
      <c r="D97" s="4">
        <v>1.80808735006347</v>
      </c>
      <c r="E97" s="5">
        <v>0.11122486553397998</v>
      </c>
      <c r="F97" s="4">
        <v>29.392527019606014</v>
      </c>
      <c r="G97" s="4">
        <v>0.67718841045107303</v>
      </c>
      <c r="H97" s="41">
        <f t="shared" si="1"/>
        <v>0.1692904831091992</v>
      </c>
    </row>
    <row r="98" spans="1:8">
      <c r="A98" s="9" t="s">
        <v>256</v>
      </c>
      <c r="B98" s="4">
        <v>-9.6196377682603806E-2</v>
      </c>
      <c r="C98" s="4">
        <v>3.37848425437587E-2</v>
      </c>
      <c r="D98" s="4">
        <v>0.90828563152644604</v>
      </c>
      <c r="E98" s="5">
        <v>0.85008862598500479</v>
      </c>
      <c r="F98" s="4">
        <v>0.97046679983687723</v>
      </c>
      <c r="G98" s="4">
        <v>4.4088528192470196E-3</v>
      </c>
      <c r="H98" s="41">
        <f t="shared" si="1"/>
        <v>2.3556743989862805</v>
      </c>
    </row>
    <row r="99" spans="1:8">
      <c r="A99" s="9" t="s">
        <v>257</v>
      </c>
      <c r="B99" s="4">
        <v>-0.44080483462965497</v>
      </c>
      <c r="C99" s="4">
        <v>0.40739970480231102</v>
      </c>
      <c r="D99" s="4">
        <v>0.64351828680286904</v>
      </c>
      <c r="E99" s="5">
        <v>0.28958446697584261</v>
      </c>
      <c r="F99" s="4">
        <v>1.4300345242075629</v>
      </c>
      <c r="G99" s="4">
        <v>0.27925432318326299</v>
      </c>
      <c r="H99" s="41">
        <f t="shared" si="1"/>
        <v>0.55400009477420797</v>
      </c>
    </row>
    <row r="100" spans="1:8">
      <c r="A100" s="9" t="s">
        <v>258</v>
      </c>
      <c r="B100" s="4">
        <v>0.15923821840719801</v>
      </c>
      <c r="C100" s="4">
        <v>0.73816234504768696</v>
      </c>
      <c r="D100" s="4">
        <v>1.17261725242564</v>
      </c>
      <c r="E100" s="5">
        <v>0.27594326999556706</v>
      </c>
      <c r="F100" s="4">
        <v>4.9830214040311303</v>
      </c>
      <c r="G100" s="4">
        <v>0.82920407019394404</v>
      </c>
      <c r="H100" s="41">
        <f t="shared" si="1"/>
        <v>8.1338574814510789E-2</v>
      </c>
    </row>
    <row r="101" spans="1:8">
      <c r="A101" s="9" t="s">
        <v>259</v>
      </c>
      <c r="B101" s="4">
        <v>-8.0392912529062305E-2</v>
      </c>
      <c r="C101" s="4">
        <v>0.87071174527689998</v>
      </c>
      <c r="D101" s="4">
        <v>0.92275371365449499</v>
      </c>
      <c r="E101" s="5">
        <v>0.16746382297693563</v>
      </c>
      <c r="F101" s="4">
        <v>5.0845275172085023</v>
      </c>
      <c r="G101" s="4">
        <v>0.92643576502300595</v>
      </c>
      <c r="H101" s="41">
        <f t="shared" si="1"/>
        <v>3.3184687368456887E-2</v>
      </c>
    </row>
    <row r="102" spans="1:8">
      <c r="A102" s="9" t="s">
        <v>260</v>
      </c>
      <c r="B102" s="4">
        <v>1.33025323467331</v>
      </c>
      <c r="C102" s="4">
        <v>1.2282149105358799</v>
      </c>
      <c r="D102" s="4">
        <v>3.7820010001010198</v>
      </c>
      <c r="E102" s="5">
        <v>0.34059949617686036</v>
      </c>
      <c r="F102" s="4">
        <v>41.995163602173797</v>
      </c>
      <c r="G102" s="4">
        <v>0.278773555248577</v>
      </c>
      <c r="H102" s="41">
        <f t="shared" si="1"/>
        <v>0.55474842624953613</v>
      </c>
    </row>
    <row r="103" spans="1:8">
      <c r="A103" s="9" t="s">
        <v>261</v>
      </c>
      <c r="B103" s="4">
        <v>1.3019102629596899</v>
      </c>
      <c r="C103" s="4">
        <v>1.2299290093313699</v>
      </c>
      <c r="D103" s="4">
        <v>3.67631268822015</v>
      </c>
      <c r="E103" s="5">
        <v>0.3299709709101743</v>
      </c>
      <c r="F103" s="4">
        <v>40.958981768270512</v>
      </c>
      <c r="G103" s="4">
        <v>0.28981628592349901</v>
      </c>
      <c r="H103" s="41">
        <f t="shared" si="1"/>
        <v>0.53787721345429262</v>
      </c>
    </row>
    <row r="104" spans="1:8">
      <c r="A104" s="9" t="s">
        <v>262</v>
      </c>
      <c r="B104" s="4">
        <v>-0.23365766572508201</v>
      </c>
      <c r="C104" s="4">
        <v>0.11457406989482199</v>
      </c>
      <c r="D104" s="4">
        <v>0.79163277254525399</v>
      </c>
      <c r="E104" s="5">
        <v>0.63240653331254326</v>
      </c>
      <c r="F104" s="4">
        <v>0.99094872294428338</v>
      </c>
      <c r="G104" s="4">
        <v>4.1414206745407002E-2</v>
      </c>
      <c r="H104" s="41">
        <f t="shared" si="1"/>
        <v>1.3828506527740119</v>
      </c>
    </row>
    <row r="105" spans="1:8">
      <c r="A105" s="9" t="s">
        <v>263</v>
      </c>
      <c r="B105" s="4">
        <v>0.60969010282824099</v>
      </c>
      <c r="C105" s="4">
        <v>0.58331649951447295</v>
      </c>
      <c r="D105" s="4">
        <v>1.8398611426612801</v>
      </c>
      <c r="E105" s="5">
        <v>0.58648379796685834</v>
      </c>
      <c r="F105" s="4">
        <v>5.7718372374647675</v>
      </c>
      <c r="G105" s="4">
        <v>0.29592444579493699</v>
      </c>
      <c r="H105" s="41">
        <f t="shared" si="1"/>
        <v>0.52881915705862192</v>
      </c>
    </row>
    <row r="106" spans="1:8">
      <c r="A106" s="9" t="s">
        <v>264</v>
      </c>
      <c r="B106" s="4">
        <v>-6.8038383395236907E-2</v>
      </c>
      <c r="C106" s="4">
        <v>3.63778253388094E-2</v>
      </c>
      <c r="D106" s="4">
        <v>0.93422461417640901</v>
      </c>
      <c r="E106" s="5">
        <v>0.86993313982781728</v>
      </c>
      <c r="F106" s="4">
        <v>1.0032674808845723</v>
      </c>
      <c r="G106" s="4">
        <v>6.1438596079964901E-2</v>
      </c>
      <c r="H106" s="41">
        <f t="shared" si="1"/>
        <v>1.2115587168321833</v>
      </c>
    </row>
    <row r="107" spans="1:8">
      <c r="A107" s="9" t="s">
        <v>265</v>
      </c>
      <c r="B107" s="4">
        <v>-2.92250166909113E-2</v>
      </c>
      <c r="C107" s="4">
        <v>0.427703113294644</v>
      </c>
      <c r="D107" s="4">
        <v>0.97119790413905704</v>
      </c>
      <c r="E107" s="5">
        <v>0.41999052866844461</v>
      </c>
      <c r="F107" s="4">
        <v>2.2458253332391505</v>
      </c>
      <c r="G107" s="4">
        <v>0.945522826206185</v>
      </c>
      <c r="H107" s="41">
        <f t="shared" si="1"/>
        <v>2.4327982233296051E-2</v>
      </c>
    </row>
    <row r="108" spans="1:8">
      <c r="A108" s="9" t="s">
        <v>266</v>
      </c>
      <c r="B108" s="4">
        <v>-5.2341727814626801E-2</v>
      </c>
      <c r="C108" s="4">
        <v>0.55152370657833205</v>
      </c>
      <c r="D108" s="4">
        <v>0.94900451018786303</v>
      </c>
      <c r="E108" s="5">
        <v>0.32195992660872619</v>
      </c>
      <c r="F108" s="4">
        <v>2.7972722252835069</v>
      </c>
      <c r="G108" s="4">
        <v>0.92439119170675099</v>
      </c>
      <c r="H108" s="41">
        <f t="shared" si="1"/>
        <v>3.414420145707648E-2</v>
      </c>
    </row>
    <row r="109" spans="1:8">
      <c r="A109" s="9" t="s">
        <v>267</v>
      </c>
      <c r="B109" s="4">
        <v>-1.01453256887364</v>
      </c>
      <c r="C109" s="4">
        <v>1.08302108867062</v>
      </c>
      <c r="D109" s="4">
        <v>0.36257186760562399</v>
      </c>
      <c r="E109" s="5">
        <v>4.3401820026176485E-2</v>
      </c>
      <c r="F109" s="4">
        <v>3.0288674322814941</v>
      </c>
      <c r="G109" s="4">
        <v>0.34888120142544699</v>
      </c>
      <c r="H109" s="41">
        <f t="shared" si="1"/>
        <v>0.45732243077299378</v>
      </c>
    </row>
    <row r="110" spans="1:8">
      <c r="A110" s="9" t="s">
        <v>268</v>
      </c>
      <c r="B110" s="4">
        <v>0.20108613285601401</v>
      </c>
      <c r="C110" s="4">
        <v>0.633509633378885</v>
      </c>
      <c r="D110" s="4">
        <v>1.2227300845221301</v>
      </c>
      <c r="E110" s="5">
        <v>0.35324523428372789</v>
      </c>
      <c r="F110" s="4">
        <v>4.2323822503282837</v>
      </c>
      <c r="G110" s="4">
        <v>0.75092792142633502</v>
      </c>
      <c r="H110" s="41">
        <f t="shared" si="1"/>
        <v>0.12440174718903904</v>
      </c>
    </row>
    <row r="111" spans="1:8">
      <c r="A111" s="9" t="s">
        <v>269</v>
      </c>
      <c r="B111" s="4">
        <v>0.20890984530020501</v>
      </c>
      <c r="C111" s="4">
        <v>0.65348716236520599</v>
      </c>
      <c r="D111" s="4">
        <v>1.23233389282982</v>
      </c>
      <c r="E111" s="5">
        <v>0.34234886356403155</v>
      </c>
      <c r="F111" s="4">
        <v>4.4359628000724101</v>
      </c>
      <c r="G111" s="4">
        <v>0.74920736175687996</v>
      </c>
      <c r="H111" s="41">
        <f t="shared" si="1"/>
        <v>0.12539796387197077</v>
      </c>
    </row>
    <row r="112" spans="1:8">
      <c r="A112" s="9" t="s">
        <v>270</v>
      </c>
      <c r="B112" s="4">
        <v>0.227247142361585</v>
      </c>
      <c r="C112" s="4">
        <v>0.71052564109209804</v>
      </c>
      <c r="D112" s="4">
        <v>1.25514002788248</v>
      </c>
      <c r="E112" s="5">
        <v>0.31180318292662451</v>
      </c>
      <c r="F112" s="4">
        <v>5.0524708401182767</v>
      </c>
      <c r="G112" s="4">
        <v>0.74909749617462695</v>
      </c>
      <c r="H112" s="41">
        <f t="shared" si="1"/>
        <v>0.12546165453673302</v>
      </c>
    </row>
    <row r="113" spans="1:8">
      <c r="A113" s="9" t="s">
        <v>271</v>
      </c>
      <c r="B113" s="4">
        <v>9.5436413399625705E-2</v>
      </c>
      <c r="C113" s="4">
        <v>2.9926309571506798E-2</v>
      </c>
      <c r="D113" s="4">
        <v>1.10013886571941</v>
      </c>
      <c r="E113" s="5">
        <v>1.0374656318428856</v>
      </c>
      <c r="F113" s="4">
        <v>1.166598185731198</v>
      </c>
      <c r="G113" s="4">
        <v>1.4274257440740699E-3</v>
      </c>
      <c r="H113" s="41">
        <f t="shared" si="1"/>
        <v>2.8454464748703274</v>
      </c>
    </row>
    <row r="114" spans="1:8">
      <c r="A114" s="9" t="s">
        <v>272</v>
      </c>
      <c r="B114" s="4">
        <v>6.7099948195434397E-2</v>
      </c>
      <c r="C114" s="4">
        <v>6.7273956462231096E-2</v>
      </c>
      <c r="D114" s="4">
        <v>1.06940235766915</v>
      </c>
      <c r="E114" s="5">
        <v>0.9372951923748889</v>
      </c>
      <c r="F114" s="4">
        <v>1.2201293806817242</v>
      </c>
      <c r="G114" s="4">
        <v>0.318563871334403</v>
      </c>
      <c r="H114" s="41">
        <f t="shared" si="1"/>
        <v>0.4968034795386872</v>
      </c>
    </row>
    <row r="115" spans="1:8">
      <c r="A115" s="9" t="s">
        <v>273</v>
      </c>
      <c r="B115" s="4">
        <v>7.5776438294838905E-2</v>
      </c>
      <c r="C115" s="4">
        <v>5.1925091835922102E-2</v>
      </c>
      <c r="D115" s="4">
        <v>1.07872138640558</v>
      </c>
      <c r="E115" s="5">
        <v>0.97433826428646697</v>
      </c>
      <c r="F115" s="4">
        <v>1.1942873149305435</v>
      </c>
      <c r="G115" s="4">
        <v>0.144471155016276</v>
      </c>
      <c r="H115" s="41">
        <f t="shared" si="1"/>
        <v>0.84021885510650107</v>
      </c>
    </row>
    <row r="116" spans="1:8">
      <c r="A116" s="9" t="s">
        <v>274</v>
      </c>
      <c r="B116" s="4">
        <v>-0.206608948397321</v>
      </c>
      <c r="C116" s="4">
        <v>0.107843828509036</v>
      </c>
      <c r="D116" s="4">
        <v>0.813337644796846</v>
      </c>
      <c r="E116" s="5">
        <v>0.65837351793604426</v>
      </c>
      <c r="F116" s="4">
        <v>1.0047763259334821</v>
      </c>
      <c r="G116" s="4">
        <v>5.53885012560838E-2</v>
      </c>
      <c r="H116" s="41">
        <f t="shared" si="1"/>
        <v>1.2565803861625551</v>
      </c>
    </row>
    <row r="117" spans="1:8">
      <c r="A117" s="9" t="s">
        <v>275</v>
      </c>
      <c r="B117" s="4">
        <v>0.24743757972706501</v>
      </c>
      <c r="C117" s="4">
        <v>0.63117555193361596</v>
      </c>
      <c r="D117" s="4">
        <v>1.2807394157847101</v>
      </c>
      <c r="E117" s="5">
        <v>0.37170063174784435</v>
      </c>
      <c r="F117" s="4">
        <v>4.4129423278928215</v>
      </c>
      <c r="G117" s="4">
        <v>0.69503859008730395</v>
      </c>
      <c r="H117" s="41">
        <f t="shared" si="1"/>
        <v>0.15799108174556614</v>
      </c>
    </row>
    <row r="118" spans="1:8">
      <c r="A118" s="9" t="s">
        <v>276</v>
      </c>
      <c r="B118" s="4">
        <v>1.29315959500175</v>
      </c>
      <c r="C118" s="4">
        <v>1.2374479909942</v>
      </c>
      <c r="D118" s="4">
        <v>3.64428284223747</v>
      </c>
      <c r="E118" s="5">
        <v>0.32231096573944962</v>
      </c>
      <c r="F118" s="4">
        <v>41.204919614687526</v>
      </c>
      <c r="G118" s="4">
        <v>0.29601309282029498</v>
      </c>
      <c r="H118" s="41">
        <f t="shared" si="1"/>
        <v>0.52868907943479693</v>
      </c>
    </row>
    <row r="119" spans="1:8">
      <c r="A119" s="9" t="s">
        <v>277</v>
      </c>
      <c r="B119" s="4">
        <v>0.33868632738096099</v>
      </c>
      <c r="C119" s="4">
        <v>0.57604885049710597</v>
      </c>
      <c r="D119" s="4">
        <v>1.40310316113615</v>
      </c>
      <c r="E119" s="5">
        <v>0.45367716708710731</v>
      </c>
      <c r="F119" s="4">
        <v>4.3394259698599109</v>
      </c>
      <c r="G119" s="4">
        <v>0.55656771185987797</v>
      </c>
      <c r="H119" s="41">
        <f t="shared" si="1"/>
        <v>0.25448199197938004</v>
      </c>
    </row>
    <row r="120" spans="1:8">
      <c r="A120" s="9" t="s">
        <v>278</v>
      </c>
      <c r="B120" s="4">
        <v>-0.12804713231301801</v>
      </c>
      <c r="C120" s="4">
        <v>5.8240861041796599E-2</v>
      </c>
      <c r="D120" s="4">
        <v>0.87981191059703001</v>
      </c>
      <c r="E120" s="5">
        <v>0.78489979427336487</v>
      </c>
      <c r="F120" s="4">
        <v>0.98620104588637925</v>
      </c>
      <c r="G120" s="4">
        <v>2.7907873636298701E-2</v>
      </c>
      <c r="H120" s="41">
        <f t="shared" si="1"/>
        <v>1.5542732521248284</v>
      </c>
    </row>
    <row r="121" spans="1:8">
      <c r="A121" s="9" t="s">
        <v>279</v>
      </c>
      <c r="B121" s="4">
        <v>-9.5707205286103603E-2</v>
      </c>
      <c r="C121" s="4">
        <v>4.7646562371051103E-2</v>
      </c>
      <c r="D121" s="4">
        <v>0.90873004847491701</v>
      </c>
      <c r="E121" s="5">
        <v>0.82770831143880896</v>
      </c>
      <c r="F121" s="4">
        <v>0.99768274594917328</v>
      </c>
      <c r="G121" s="4">
        <v>4.4569948808780201E-2</v>
      </c>
      <c r="H121" s="41">
        <f t="shared" si="1"/>
        <v>1.3509578647264116</v>
      </c>
    </row>
    <row r="122" spans="1:8">
      <c r="A122" s="9" t="s">
        <v>280</v>
      </c>
      <c r="B122" s="4">
        <v>0.49525500988785498</v>
      </c>
      <c r="C122" s="4">
        <v>1.4159368803682499</v>
      </c>
      <c r="D122" s="4">
        <v>1.6409166356743801</v>
      </c>
      <c r="E122" s="5">
        <v>0.10228612194039935</v>
      </c>
      <c r="F122" s="4">
        <v>26.324269159425903</v>
      </c>
      <c r="G122" s="4">
        <v>0.726509848332344</v>
      </c>
      <c r="H122" s="41">
        <f t="shared" si="1"/>
        <v>0.13875849417063485</v>
      </c>
    </row>
    <row r="123" spans="1:8">
      <c r="A123" s="9" t="s">
        <v>281</v>
      </c>
      <c r="B123" s="4">
        <v>-0.13291460317947401</v>
      </c>
      <c r="C123" s="4">
        <v>6.5463407449905295E-2</v>
      </c>
      <c r="D123" s="4">
        <v>0.87553985723642502</v>
      </c>
      <c r="E123" s="5">
        <v>0.77010925716255008</v>
      </c>
      <c r="F123" s="4">
        <v>0.9954042682644666</v>
      </c>
      <c r="G123" s="4">
        <v>4.2319464128426999E-2</v>
      </c>
      <c r="H123" s="41">
        <f t="shared" si="1"/>
        <v>1.3734598402058718</v>
      </c>
    </row>
    <row r="124" spans="1:8">
      <c r="A124" s="9" t="s">
        <v>282</v>
      </c>
      <c r="B124" s="4">
        <v>-1.0084059805544401</v>
      </c>
      <c r="C124" s="4">
        <v>1.083375659628</v>
      </c>
      <c r="D124" s="4">
        <v>0.36480001467500001</v>
      </c>
      <c r="E124" s="5">
        <v>4.3638204014950076E-2</v>
      </c>
      <c r="F124" s="4">
        <v>3.0495996274569031</v>
      </c>
      <c r="G124" s="4">
        <v>0.35195706954886502</v>
      </c>
      <c r="H124" s="41">
        <f t="shared" si="1"/>
        <v>0.45351030696243461</v>
      </c>
    </row>
    <row r="125" spans="1:8">
      <c r="A125" s="9" t="s">
        <v>283</v>
      </c>
      <c r="B125" s="4">
        <v>-4.6525025149189998E-2</v>
      </c>
      <c r="C125" s="4">
        <v>8.96083425820242E-2</v>
      </c>
      <c r="D125" s="4">
        <v>0.95454067274832999</v>
      </c>
      <c r="E125" s="5">
        <v>0.80078932890753163</v>
      </c>
      <c r="F125" s="4">
        <v>1.1378122348032014</v>
      </c>
      <c r="G125" s="4">
        <v>0.60361837130894602</v>
      </c>
      <c r="H125" s="41">
        <f t="shared" si="1"/>
        <v>0.21923755081048946</v>
      </c>
    </row>
    <row r="126" spans="1:8">
      <c r="A126" s="9" t="s">
        <v>284</v>
      </c>
      <c r="B126" s="4">
        <v>0.69421155558787795</v>
      </c>
      <c r="C126" s="4">
        <v>0.68006655036268804</v>
      </c>
      <c r="D126" s="4">
        <v>2.0021298833521102</v>
      </c>
      <c r="E126" s="5">
        <v>0.52796838016355474</v>
      </c>
      <c r="F126" s="4">
        <v>7.592356323630181</v>
      </c>
      <c r="G126" s="4">
        <v>0.30734946852682099</v>
      </c>
      <c r="H126" s="41">
        <f t="shared" si="1"/>
        <v>0.51236753353082021</v>
      </c>
    </row>
    <row r="127" spans="1:8">
      <c r="A127" s="9" t="s">
        <v>285</v>
      </c>
      <c r="B127" s="4">
        <v>-0.32079290698756802</v>
      </c>
      <c r="C127" s="4">
        <v>0.35242129592957</v>
      </c>
      <c r="D127" s="4">
        <v>0.72557349663335102</v>
      </c>
      <c r="E127" s="5">
        <v>0.36365900603906887</v>
      </c>
      <c r="F127" s="4">
        <v>1.4476663310249198</v>
      </c>
      <c r="G127" s="4">
        <v>0.36268855276529799</v>
      </c>
      <c r="H127" s="41">
        <f t="shared" si="1"/>
        <v>0.44046615147586149</v>
      </c>
    </row>
    <row r="128" spans="1:8">
      <c r="A128" s="9" t="s">
        <v>286</v>
      </c>
      <c r="B128" s="4">
        <v>-0.345811969229744</v>
      </c>
      <c r="C128" s="4">
        <v>0.68334345002473296</v>
      </c>
      <c r="D128" s="4">
        <v>0.70764553373245598</v>
      </c>
      <c r="E128" s="5">
        <v>0.18541381180812472</v>
      </c>
      <c r="F128" s="4">
        <v>2.7007815465748877</v>
      </c>
      <c r="G128" s="4">
        <v>0.61281536916095003</v>
      </c>
      <c r="H128" s="41">
        <f t="shared" si="1"/>
        <v>0.21267035130937631</v>
      </c>
    </row>
    <row r="129" spans="1:8">
      <c r="A129" s="9" t="s">
        <v>287</v>
      </c>
      <c r="B129" s="4">
        <v>-3.7241377172279599E-2</v>
      </c>
      <c r="C129" s="4">
        <v>3.11788351394281E-2</v>
      </c>
      <c r="D129" s="4">
        <v>0.96344355399955295</v>
      </c>
      <c r="E129" s="5">
        <v>0.90632991553159736</v>
      </c>
      <c r="F129" s="4">
        <v>1.0241562877231642</v>
      </c>
      <c r="G129" s="4">
        <v>0.23230427612474899</v>
      </c>
      <c r="H129" s="41">
        <f t="shared" si="1"/>
        <v>0.63394279588082303</v>
      </c>
    </row>
    <row r="130" spans="1:8">
      <c r="A130" s="9" t="s">
        <v>288</v>
      </c>
      <c r="B130" s="4">
        <v>-0.16302582299292401</v>
      </c>
      <c r="C130" s="4">
        <v>6.3142243653854097E-2</v>
      </c>
      <c r="D130" s="4">
        <v>0.84956924971060599</v>
      </c>
      <c r="E130" s="5">
        <v>0.7506733910458161</v>
      </c>
      <c r="F130" s="4">
        <v>0.96149393153298879</v>
      </c>
      <c r="G130" s="4">
        <v>9.8263173289220695E-3</v>
      </c>
      <c r="H130" s="41">
        <f t="shared" si="1"/>
        <v>2.0076092149646301</v>
      </c>
    </row>
    <row r="131" spans="1:8">
      <c r="A131" s="9" t="s">
        <v>289</v>
      </c>
      <c r="B131" s="4">
        <v>0.31335446753480101</v>
      </c>
      <c r="C131" s="4">
        <v>1.4143557298581699</v>
      </c>
      <c r="D131" s="4">
        <v>1.3680063589363001</v>
      </c>
      <c r="E131" s="5">
        <v>8.5539008870541777E-2</v>
      </c>
      <c r="F131" s="4">
        <v>21.878221676877956</v>
      </c>
      <c r="G131" s="4">
        <v>0.82466203195444299</v>
      </c>
      <c r="H131" s="41">
        <f t="shared" si="1"/>
        <v>8.3724000213464544E-2</v>
      </c>
    </row>
    <row r="132" spans="1:8">
      <c r="A132" s="9" t="s">
        <v>290</v>
      </c>
      <c r="B132" s="4">
        <v>0.124162539100019</v>
      </c>
      <c r="C132" s="4">
        <v>0.39196897601848302</v>
      </c>
      <c r="D132" s="4">
        <v>1.1321998827942099</v>
      </c>
      <c r="E132" s="5">
        <v>0.52513670810556978</v>
      </c>
      <c r="F132" s="4">
        <v>2.441034029450313</v>
      </c>
      <c r="G132" s="4">
        <v>0.751420981859241</v>
      </c>
      <c r="H132" s="41">
        <f t="shared" ref="H132:H195" si="2">-LOG10(G132)</f>
        <v>0.12411668233829</v>
      </c>
    </row>
    <row r="133" spans="1:8">
      <c r="A133" s="9" t="s">
        <v>291</v>
      </c>
      <c r="B133" s="4">
        <v>0.98404438831176599</v>
      </c>
      <c r="C133" s="4">
        <v>1.4147543925550199</v>
      </c>
      <c r="D133" s="4">
        <v>2.6752541583765002</v>
      </c>
      <c r="E133" s="5">
        <v>0.16714823574439655</v>
      </c>
      <c r="F133" s="4">
        <v>42.818189375658292</v>
      </c>
      <c r="G133" s="4">
        <v>0.48670538761767101</v>
      </c>
      <c r="H133" s="41">
        <f t="shared" si="2"/>
        <v>0.31273384627822209</v>
      </c>
    </row>
    <row r="134" spans="1:8">
      <c r="A134" s="9" t="s">
        <v>292</v>
      </c>
      <c r="B134" s="4">
        <v>-1.89741875231172E-3</v>
      </c>
      <c r="C134" s="4">
        <v>9.8126679393948396E-2</v>
      </c>
      <c r="D134" s="4">
        <v>0.99810438020867498</v>
      </c>
      <c r="E134" s="5">
        <v>0.82347201712193874</v>
      </c>
      <c r="F134" s="4">
        <v>1.2097707427552156</v>
      </c>
      <c r="G134" s="4">
        <v>0.98457272985608901</v>
      </c>
      <c r="H134" s="41">
        <f t="shared" si="2"/>
        <v>6.7521972419488218E-3</v>
      </c>
    </row>
    <row r="135" spans="1:8">
      <c r="A135" s="9" t="s">
        <v>293</v>
      </c>
      <c r="B135" s="4">
        <v>-0.26824279415653801</v>
      </c>
      <c r="C135" s="4">
        <v>0.100300649606766</v>
      </c>
      <c r="D135" s="4">
        <v>0.76472208850677303</v>
      </c>
      <c r="E135" s="5">
        <v>0.62824059841755531</v>
      </c>
      <c r="F135" s="4">
        <v>0.93085336115364736</v>
      </c>
      <c r="G135" s="4">
        <v>7.4865911058452196E-3</v>
      </c>
      <c r="H135" s="41">
        <f t="shared" si="2"/>
        <v>2.1257158860284271</v>
      </c>
    </row>
    <row r="136" spans="1:8">
      <c r="A136" s="9" t="s">
        <v>294</v>
      </c>
      <c r="B136" s="4">
        <v>0.17251239873191199</v>
      </c>
      <c r="C136" s="4">
        <v>0.47487086904320802</v>
      </c>
      <c r="D136" s="4">
        <v>1.18828655377007</v>
      </c>
      <c r="E136" s="5">
        <v>0.46849281922008051</v>
      </c>
      <c r="F136" s="4">
        <v>3.0139734824994728</v>
      </c>
      <c r="G136" s="4">
        <v>0.71639367235856699</v>
      </c>
      <c r="H136" s="41">
        <f t="shared" si="2"/>
        <v>0.14484825876925689</v>
      </c>
    </row>
    <row r="137" spans="1:8">
      <c r="A137" s="9" t="s">
        <v>295</v>
      </c>
      <c r="B137" s="4">
        <v>-0.152249326712873</v>
      </c>
      <c r="C137" s="4">
        <v>0.54385956112909595</v>
      </c>
      <c r="D137" s="4">
        <v>0.85877413871346298</v>
      </c>
      <c r="E137" s="5">
        <v>0.29575789946902686</v>
      </c>
      <c r="F137" s="4">
        <v>2.4935699862863139</v>
      </c>
      <c r="G137" s="4">
        <v>0.77952173067706398</v>
      </c>
      <c r="H137" s="41">
        <f t="shared" si="2"/>
        <v>0.10817177350709434</v>
      </c>
    </row>
    <row r="138" spans="1:8">
      <c r="A138" s="9" t="s">
        <v>296</v>
      </c>
      <c r="B138" s="4">
        <v>-5.6285069293251402E-2</v>
      </c>
      <c r="C138" s="4">
        <v>2.3985922639946498E-2</v>
      </c>
      <c r="D138" s="4">
        <v>0.94526963013291998</v>
      </c>
      <c r="E138" s="5">
        <v>0.9018586507656009</v>
      </c>
      <c r="F138" s="4">
        <v>0.99077019762807816</v>
      </c>
      <c r="G138" s="4">
        <v>1.89462105919792E-2</v>
      </c>
      <c r="H138" s="41">
        <f t="shared" si="2"/>
        <v>1.722477639709695</v>
      </c>
    </row>
    <row r="139" spans="1:8">
      <c r="A139" s="9" t="s">
        <v>297</v>
      </c>
      <c r="B139" s="4">
        <v>0.27700716546373999</v>
      </c>
      <c r="C139" s="4">
        <v>3.0483429872529399E-2</v>
      </c>
      <c r="D139" s="4">
        <v>1.3191758235076201</v>
      </c>
      <c r="E139" s="5">
        <v>1.2426667098597071</v>
      </c>
      <c r="F139" s="4">
        <v>1.4003954878001692</v>
      </c>
      <c r="G139" s="6">
        <v>1.01679323285787E-19</v>
      </c>
      <c r="H139" s="41">
        <f t="shared" si="2"/>
        <v>18.992767352837866</v>
      </c>
    </row>
    <row r="140" spans="1:8">
      <c r="A140" s="9" t="s">
        <v>298</v>
      </c>
      <c r="B140" s="4">
        <v>-0.17040799357929401</v>
      </c>
      <c r="C140" s="4">
        <v>0.287522978270707</v>
      </c>
      <c r="D140" s="4">
        <v>0.84332067697628699</v>
      </c>
      <c r="E140" s="5">
        <v>0.48000774922590589</v>
      </c>
      <c r="F140" s="4">
        <v>1.4816214224929876</v>
      </c>
      <c r="G140" s="4">
        <v>0.55339794813360299</v>
      </c>
      <c r="H140" s="41">
        <f t="shared" si="2"/>
        <v>0.25696245545149227</v>
      </c>
    </row>
    <row r="141" spans="1:8">
      <c r="A141" s="9" t="s">
        <v>299</v>
      </c>
      <c r="B141" s="4">
        <v>-2.6238079709949201E-2</v>
      </c>
      <c r="C141" s="4">
        <v>0.120797373581915</v>
      </c>
      <c r="D141" s="4">
        <v>0.97410314780463603</v>
      </c>
      <c r="E141" s="5">
        <v>0.76874118089747134</v>
      </c>
      <c r="F141" s="4">
        <v>1.2343256301882111</v>
      </c>
      <c r="G141" s="4">
        <v>0.82804674206390805</v>
      </c>
      <c r="H141" s="41">
        <f t="shared" si="2"/>
        <v>8.1945147215760891E-2</v>
      </c>
    </row>
    <row r="142" spans="1:8">
      <c r="A142" s="9" t="s">
        <v>300</v>
      </c>
      <c r="B142" s="4">
        <v>0.92414535912419005</v>
      </c>
      <c r="C142" s="4">
        <v>1.0233489372672</v>
      </c>
      <c r="D142" s="4">
        <v>2.5197138893973099</v>
      </c>
      <c r="E142" s="5">
        <v>0.33904631520182699</v>
      </c>
      <c r="F142" s="4">
        <v>18.725931531337633</v>
      </c>
      <c r="G142" s="4">
        <v>0.36649412034729201</v>
      </c>
      <c r="H142" s="41">
        <f t="shared" si="2"/>
        <v>0.4359329883385677</v>
      </c>
    </row>
    <row r="143" spans="1:8">
      <c r="A143" s="9" t="s">
        <v>301</v>
      </c>
      <c r="B143" s="4">
        <v>0.61023809121519701</v>
      </c>
      <c r="C143" s="4">
        <v>0.61061641221589003</v>
      </c>
      <c r="D143" s="4">
        <v>1.8408696414986601</v>
      </c>
      <c r="E143" s="5">
        <v>0.55623184917653612</v>
      </c>
      <c r="F143" s="4">
        <v>6.0924253834229347</v>
      </c>
      <c r="G143" s="4">
        <v>0.31761043745352202</v>
      </c>
      <c r="H143" s="41">
        <f t="shared" si="2"/>
        <v>0.49810523403465362</v>
      </c>
    </row>
    <row r="144" spans="1:8">
      <c r="A144" s="9" t="s">
        <v>302</v>
      </c>
      <c r="B144" s="4">
        <v>0.21669744211963801</v>
      </c>
      <c r="C144" s="4">
        <v>8.6050722699313506E-2</v>
      </c>
      <c r="D144" s="4">
        <v>1.2419682779966901</v>
      </c>
      <c r="E144" s="5">
        <v>1.0492105514570833</v>
      </c>
      <c r="F144" s="4">
        <v>1.4701388595529639</v>
      </c>
      <c r="G144" s="4">
        <v>1.17938759948992E-2</v>
      </c>
      <c r="H144" s="41">
        <f t="shared" si="2"/>
        <v>1.9283434428643109</v>
      </c>
    </row>
    <row r="145" spans="1:8">
      <c r="A145" s="9" t="s">
        <v>303</v>
      </c>
      <c r="B145" s="4">
        <v>0.40262005554491298</v>
      </c>
      <c r="C145" s="4">
        <v>0.65153460473587799</v>
      </c>
      <c r="D145" s="4">
        <v>1.49573848614509</v>
      </c>
      <c r="E145" s="5">
        <v>0.4171173133635665</v>
      </c>
      <c r="F145" s="4">
        <v>5.3635597163179485</v>
      </c>
      <c r="G145" s="4">
        <v>0.53660400177359402</v>
      </c>
      <c r="H145" s="41">
        <f t="shared" si="2"/>
        <v>0.27034609286104355</v>
      </c>
    </row>
    <row r="146" spans="1:8">
      <c r="A146" s="9" t="s">
        <v>304</v>
      </c>
      <c r="B146" s="4">
        <v>0.35724005200870901</v>
      </c>
      <c r="C146" s="4">
        <v>0.13010029368043499</v>
      </c>
      <c r="D146" s="4">
        <v>1.4293789539623201</v>
      </c>
      <c r="E146" s="5">
        <v>1.1076531262895029</v>
      </c>
      <c r="F146" s="4">
        <v>1.8445523653010594</v>
      </c>
      <c r="G146" s="4">
        <v>6.0348468826117302E-3</v>
      </c>
      <c r="H146" s="41">
        <f t="shared" si="2"/>
        <v>2.2193337444366241</v>
      </c>
    </row>
    <row r="147" spans="1:8">
      <c r="A147" s="9" t="s">
        <v>305</v>
      </c>
      <c r="B147" s="4">
        <v>0.31733121213235999</v>
      </c>
      <c r="C147" s="4">
        <v>0.29505811700446599</v>
      </c>
      <c r="D147" s="4">
        <v>1.37345740235356</v>
      </c>
      <c r="E147" s="5">
        <v>0.77029424774985988</v>
      </c>
      <c r="F147" s="4">
        <v>2.4489151276803591</v>
      </c>
      <c r="G147" s="4">
        <v>0.28215668409635603</v>
      </c>
      <c r="H147" s="41">
        <f t="shared" si="2"/>
        <v>0.54950965713670008</v>
      </c>
    </row>
    <row r="148" spans="1:8">
      <c r="A148" s="9" t="s">
        <v>306</v>
      </c>
      <c r="B148" s="4">
        <v>0.16307249443525901</v>
      </c>
      <c r="C148" s="4">
        <v>5.2329283835329699E-2</v>
      </c>
      <c r="D148" s="4">
        <v>1.1771220213915601</v>
      </c>
      <c r="E148" s="5">
        <v>1.0623751384076683</v>
      </c>
      <c r="F148" s="4">
        <v>1.30426268758678</v>
      </c>
      <c r="G148" s="4">
        <v>1.83150728801513E-3</v>
      </c>
      <c r="H148" s="41">
        <f t="shared" si="2"/>
        <v>2.7371913488321105</v>
      </c>
    </row>
    <row r="149" spans="1:8">
      <c r="A149" s="9" t="s">
        <v>307</v>
      </c>
      <c r="B149" s="4">
        <v>0.47810306187618801</v>
      </c>
      <c r="C149" s="4">
        <v>6.1337534177859199E-2</v>
      </c>
      <c r="D149" s="4">
        <v>1.6130117148310601</v>
      </c>
      <c r="E149" s="5">
        <v>1.4302961130346836</v>
      </c>
      <c r="F149" s="4">
        <v>1.8190686309437913</v>
      </c>
      <c r="G149" s="6">
        <v>6.4600165700313701E-15</v>
      </c>
      <c r="H149" s="41">
        <f t="shared" si="2"/>
        <v>14.189766368032167</v>
      </c>
    </row>
    <row r="150" spans="1:8">
      <c r="A150" s="9" t="s">
        <v>308</v>
      </c>
      <c r="B150" s="4">
        <v>0.51330994647988903</v>
      </c>
      <c r="C150" s="4">
        <v>0.29086572139067601</v>
      </c>
      <c r="D150" s="4">
        <v>1.67081235200107</v>
      </c>
      <c r="E150" s="5">
        <v>0.94479541456902216</v>
      </c>
      <c r="F150" s="4">
        <v>2.954728476188432</v>
      </c>
      <c r="G150" s="4">
        <v>7.7603094824084007E-2</v>
      </c>
      <c r="H150" s="41">
        <f t="shared" si="2"/>
        <v>1.1101209586616438</v>
      </c>
    </row>
    <row r="151" spans="1:8">
      <c r="A151" s="9" t="s">
        <v>309</v>
      </c>
      <c r="B151" s="4">
        <v>0.13035762040125301</v>
      </c>
      <c r="C151" s="4">
        <v>3.0765068218364201E-2</v>
      </c>
      <c r="D151" s="4">
        <v>1.1392357244204301</v>
      </c>
      <c r="E151" s="5">
        <v>1.0725704815173496</v>
      </c>
      <c r="F151" s="4">
        <v>1.2100445221648028</v>
      </c>
      <c r="G151" s="6">
        <v>2.2632866978220999E-5</v>
      </c>
      <c r="H151" s="41">
        <f t="shared" si="2"/>
        <v>4.6452604290785651</v>
      </c>
    </row>
    <row r="152" spans="1:8">
      <c r="A152" s="9" t="s">
        <v>310</v>
      </c>
      <c r="B152" s="4">
        <v>-0.18582452911911701</v>
      </c>
      <c r="C152" s="4">
        <v>0.44967732725485199</v>
      </c>
      <c r="D152" s="4">
        <v>0.83041929660384095</v>
      </c>
      <c r="E152" s="5">
        <v>0.34397300774715889</v>
      </c>
      <c r="F152" s="4">
        <v>2.0047974481733517</v>
      </c>
      <c r="G152" s="4">
        <v>0.67943099559065201</v>
      </c>
      <c r="H152" s="41">
        <f t="shared" si="2"/>
        <v>0.16785464453262458</v>
      </c>
    </row>
    <row r="153" spans="1:8">
      <c r="A153" s="9" t="s">
        <v>311</v>
      </c>
      <c r="B153" s="4">
        <v>0.104798274904193</v>
      </c>
      <c r="C153" s="4">
        <v>0.29950519863313502</v>
      </c>
      <c r="D153" s="4">
        <v>1.11048657474898</v>
      </c>
      <c r="E153" s="5">
        <v>0.6174038603039177</v>
      </c>
      <c r="F153" s="4">
        <v>1.9973643055789869</v>
      </c>
      <c r="G153" s="4">
        <v>0.72641022409182499</v>
      </c>
      <c r="H153" s="41">
        <f t="shared" si="2"/>
        <v>0.13881805182808646</v>
      </c>
    </row>
    <row r="154" spans="1:8">
      <c r="A154" s="9" t="s">
        <v>312</v>
      </c>
      <c r="B154" s="4">
        <v>-0.40753840431967397</v>
      </c>
      <c r="C154" s="4">
        <v>0.222174885925116</v>
      </c>
      <c r="D154" s="4">
        <v>0.66528590105499097</v>
      </c>
      <c r="E154" s="5">
        <v>0.43041682440730078</v>
      </c>
      <c r="F154" s="4">
        <v>1.0283179119497352</v>
      </c>
      <c r="G154" s="4">
        <v>6.6607463533485095E-2</v>
      </c>
      <c r="H154" s="41">
        <f t="shared" si="2"/>
        <v>1.1764771043161946</v>
      </c>
    </row>
    <row r="155" spans="1:8">
      <c r="A155" s="9" t="s">
        <v>313</v>
      </c>
      <c r="B155" s="4">
        <v>1.10039538449431</v>
      </c>
      <c r="C155" s="4">
        <v>0.24480491742206401</v>
      </c>
      <c r="D155" s="4">
        <v>3.0053540594605699</v>
      </c>
      <c r="E155" s="5">
        <v>1.8600023410383089</v>
      </c>
      <c r="F155" s="4">
        <v>4.8559901369124603</v>
      </c>
      <c r="G155" s="6">
        <v>6.9573578993926696E-6</v>
      </c>
      <c r="H155" s="41">
        <f t="shared" si="2"/>
        <v>5.1575556551541588</v>
      </c>
    </row>
    <row r="156" spans="1:8">
      <c r="A156" s="9" t="s">
        <v>314</v>
      </c>
      <c r="B156" s="4">
        <v>0.82271204047334201</v>
      </c>
      <c r="C156" s="4">
        <v>1.41450046053444</v>
      </c>
      <c r="D156" s="4">
        <v>2.2766658824889001</v>
      </c>
      <c r="E156" s="5">
        <v>0.14231549898063675</v>
      </c>
      <c r="F156" s="4">
        <v>36.420541526500678</v>
      </c>
      <c r="G156" s="4">
        <v>0.56081777074132</v>
      </c>
      <c r="H156" s="41">
        <f t="shared" si="2"/>
        <v>0.25117823324999861</v>
      </c>
    </row>
    <row r="157" spans="1:8">
      <c r="A157" s="9" t="s">
        <v>315</v>
      </c>
      <c r="B157" s="4">
        <v>-0.43880497664846302</v>
      </c>
      <c r="C157" s="4">
        <v>1.16029912329023</v>
      </c>
      <c r="D157" s="4">
        <v>0.644806519696842</v>
      </c>
      <c r="E157" s="5">
        <v>6.6338075316507317E-2</v>
      </c>
      <c r="F157" s="4">
        <v>6.2675235279262651</v>
      </c>
      <c r="G157" s="4">
        <v>0.705294926519349</v>
      </c>
      <c r="H157" s="41">
        <f t="shared" si="2"/>
        <v>0.15162924020555513</v>
      </c>
    </row>
    <row r="158" spans="1:8">
      <c r="A158" s="9" t="s">
        <v>316</v>
      </c>
      <c r="B158" s="4">
        <v>-0.132459230367068</v>
      </c>
      <c r="C158" s="4">
        <v>7.4739234558662507E-2</v>
      </c>
      <c r="D158" s="4">
        <v>0.87593864507526698</v>
      </c>
      <c r="E158" s="5">
        <v>0.75657914588037267</v>
      </c>
      <c r="F158" s="4">
        <v>1.0141285470451133</v>
      </c>
      <c r="G158" s="4">
        <v>7.6347246494343102E-2</v>
      </c>
      <c r="H158" s="41">
        <f t="shared" si="2"/>
        <v>1.1172066213957277</v>
      </c>
    </row>
    <row r="159" spans="1:8">
      <c r="A159" s="9" t="s">
        <v>317</v>
      </c>
      <c r="B159" s="4">
        <v>-0.14245419618795899</v>
      </c>
      <c r="C159" s="4">
        <v>0.118132604245341</v>
      </c>
      <c r="D159" s="4">
        <v>0.86722727569768499</v>
      </c>
      <c r="E159" s="5">
        <v>0.68798097055467</v>
      </c>
      <c r="F159" s="4">
        <v>1.0931743462434398</v>
      </c>
      <c r="G159" s="4">
        <v>0.22786228975668801</v>
      </c>
      <c r="H159" s="41">
        <f t="shared" si="2"/>
        <v>0.6423275427691546</v>
      </c>
    </row>
    <row r="160" spans="1:8">
      <c r="A160" s="9" t="s">
        <v>318</v>
      </c>
      <c r="B160" s="4">
        <v>0.87842996176572496</v>
      </c>
      <c r="C160" s="4">
        <v>1.00768525582246</v>
      </c>
      <c r="D160" s="4">
        <v>2.4071174716027102</v>
      </c>
      <c r="E160" s="5">
        <v>0.33399370294331415</v>
      </c>
      <c r="F160" s="4">
        <v>17.348274746001469</v>
      </c>
      <c r="G160" s="4">
        <v>0.38335542272609702</v>
      </c>
      <c r="H160" s="41">
        <f t="shared" si="2"/>
        <v>0.41639838908346327</v>
      </c>
    </row>
    <row r="161" spans="1:8">
      <c r="A161" s="9" t="s">
        <v>319</v>
      </c>
      <c r="B161" s="4">
        <v>4.98012100185172E-2</v>
      </c>
      <c r="C161" s="4">
        <v>4.98147383170571E-2</v>
      </c>
      <c r="D161" s="4">
        <v>1.0510621349846501</v>
      </c>
      <c r="E161" s="5">
        <v>0.95329042167074407</v>
      </c>
      <c r="F161" s="4">
        <v>1.1588615457420841</v>
      </c>
      <c r="G161" s="4">
        <v>0.31744195075709097</v>
      </c>
      <c r="H161" s="41">
        <f t="shared" si="2"/>
        <v>0.49833568067373224</v>
      </c>
    </row>
    <row r="162" spans="1:8">
      <c r="A162" s="9" t="s">
        <v>320</v>
      </c>
      <c r="B162" s="4">
        <v>0.10611113612642099</v>
      </c>
      <c r="C162" s="4">
        <v>8.5691259058087693E-2</v>
      </c>
      <c r="D162" s="4">
        <v>1.1119454469496</v>
      </c>
      <c r="E162" s="5">
        <v>0.94002977223668915</v>
      </c>
      <c r="F162" s="4">
        <v>1.3153016143840022</v>
      </c>
      <c r="G162" s="4">
        <v>0.21560635757437799</v>
      </c>
      <c r="H162" s="41">
        <f t="shared" si="2"/>
        <v>0.66633843727582476</v>
      </c>
    </row>
    <row r="163" spans="1:8">
      <c r="A163" s="9" t="s">
        <v>321</v>
      </c>
      <c r="B163" s="4">
        <v>-9.8540175142095898E-2</v>
      </c>
      <c r="C163" s="4">
        <v>3.76279083415266E-2</v>
      </c>
      <c r="D163" s="4">
        <v>0.90615928680486202</v>
      </c>
      <c r="E163" s="5">
        <v>0.84173429767854757</v>
      </c>
      <c r="F163" s="4">
        <v>0.97551526096454577</v>
      </c>
      <c r="G163" s="4">
        <v>8.8238229693935102E-3</v>
      </c>
      <c r="H163" s="41">
        <f t="shared" si="2"/>
        <v>2.0543432136443358</v>
      </c>
    </row>
    <row r="164" spans="1:8">
      <c r="A164" s="9" t="s">
        <v>322</v>
      </c>
      <c r="B164" s="4">
        <v>0.34129567191215099</v>
      </c>
      <c r="C164" s="4">
        <v>0.30728291035601402</v>
      </c>
      <c r="D164" s="4">
        <v>1.4067691214931399</v>
      </c>
      <c r="E164" s="5">
        <v>0.77029722479710738</v>
      </c>
      <c r="F164" s="4">
        <v>2.5691373374840176</v>
      </c>
      <c r="G164" s="4">
        <v>0.26670234587556502</v>
      </c>
      <c r="H164" s="41">
        <f t="shared" si="2"/>
        <v>0.57397316430137812</v>
      </c>
    </row>
    <row r="165" spans="1:8">
      <c r="A165" s="9" t="s">
        <v>323</v>
      </c>
      <c r="B165" s="4">
        <v>0.26821999003871999</v>
      </c>
      <c r="C165" s="4">
        <v>0.22936232747560201</v>
      </c>
      <c r="D165" s="4">
        <v>1.30763477500014</v>
      </c>
      <c r="E165" s="5">
        <v>0.83415989713751737</v>
      </c>
      <c r="F165" s="4">
        <v>2.0498572403892323</v>
      </c>
      <c r="G165" s="4">
        <v>0.242236041112809</v>
      </c>
      <c r="H165" s="41">
        <f t="shared" si="2"/>
        <v>0.61576123983899989</v>
      </c>
    </row>
    <row r="166" spans="1:8">
      <c r="A166" s="9" t="s">
        <v>324</v>
      </c>
      <c r="B166" s="4">
        <v>1.6810668761163501E-2</v>
      </c>
      <c r="C166" s="4">
        <v>7.7268784707669305E-2</v>
      </c>
      <c r="D166" s="4">
        <v>1.0169527631705999</v>
      </c>
      <c r="E166" s="5">
        <v>0.87403387170540969</v>
      </c>
      <c r="F166" s="4">
        <v>1.1832412404137123</v>
      </c>
      <c r="G166" s="4">
        <v>0.82777122760146005</v>
      </c>
      <c r="H166" s="41">
        <f t="shared" si="2"/>
        <v>8.2089673261524429E-2</v>
      </c>
    </row>
    <row r="167" spans="1:8">
      <c r="A167" s="9" t="s">
        <v>325</v>
      </c>
      <c r="B167" s="4">
        <v>5.3583937284249698E-2</v>
      </c>
      <c r="C167" s="4">
        <v>0.63157396975550895</v>
      </c>
      <c r="D167" s="4">
        <v>1.0550455457089201</v>
      </c>
      <c r="E167" s="5">
        <v>0.30595995749968802</v>
      </c>
      <c r="F167" s="4">
        <v>3.6381267425210759</v>
      </c>
      <c r="G167" s="4">
        <v>0.93238708008565496</v>
      </c>
      <c r="H167" s="41">
        <f t="shared" si="2"/>
        <v>3.0403753047623664E-2</v>
      </c>
    </row>
    <row r="168" spans="1:8">
      <c r="A168" s="9" t="s">
        <v>326</v>
      </c>
      <c r="B168" s="4">
        <v>-0.191494932050911</v>
      </c>
      <c r="C168" s="4">
        <v>0.31670196187807997</v>
      </c>
      <c r="D168" s="4">
        <v>0.82572380982210902</v>
      </c>
      <c r="E168" s="5">
        <v>0.44386679299887422</v>
      </c>
      <c r="F168" s="4">
        <v>1.5360910544818953</v>
      </c>
      <c r="G168" s="4">
        <v>0.54540928791305898</v>
      </c>
      <c r="H168" s="41">
        <f t="shared" si="2"/>
        <v>0.26327747062056356</v>
      </c>
    </row>
    <row r="169" spans="1:8">
      <c r="A169" s="9" t="s">
        <v>327</v>
      </c>
      <c r="B169" s="4">
        <v>-0.76178736754656495</v>
      </c>
      <c r="C169" s="4">
        <v>1.1185565524702401</v>
      </c>
      <c r="D169" s="4">
        <v>0.46683128179371702</v>
      </c>
      <c r="E169" s="5">
        <v>5.2122518308335079E-2</v>
      </c>
      <c r="F169" s="4">
        <v>4.1811380711110964</v>
      </c>
      <c r="G169" s="4">
        <v>0.49584300542346199</v>
      </c>
      <c r="H169" s="41">
        <f t="shared" si="2"/>
        <v>0.30465580873372566</v>
      </c>
    </row>
    <row r="170" spans="1:8">
      <c r="A170" s="9" t="s">
        <v>328</v>
      </c>
      <c r="B170" s="4">
        <v>0.103661244262771</v>
      </c>
      <c r="C170" s="4">
        <v>3.6906467472876701E-2</v>
      </c>
      <c r="D170" s="4">
        <v>1.10922463505461</v>
      </c>
      <c r="E170" s="5">
        <v>1.0318203454264701</v>
      </c>
      <c r="F170" s="4">
        <v>1.1924355789897632</v>
      </c>
      <c r="G170" s="4">
        <v>4.9733398171241498E-3</v>
      </c>
      <c r="H170" s="41">
        <f t="shared" si="2"/>
        <v>2.3033518653887621</v>
      </c>
    </row>
    <row r="171" spans="1:8">
      <c r="A171" s="9" t="s">
        <v>329</v>
      </c>
      <c r="B171" s="4">
        <v>-0.30579231454632499</v>
      </c>
      <c r="C171" s="4">
        <v>1.15803964935476</v>
      </c>
      <c r="D171" s="4">
        <v>0.73653957212771504</v>
      </c>
      <c r="E171" s="5">
        <v>7.6111947635765523E-2</v>
      </c>
      <c r="F171" s="4">
        <v>7.1275346139632516</v>
      </c>
      <c r="G171" s="4">
        <v>0.79173344289884195</v>
      </c>
      <c r="H171" s="41">
        <f t="shared" si="2"/>
        <v>0.10142101003101847</v>
      </c>
    </row>
    <row r="172" spans="1:8">
      <c r="A172" s="9" t="s">
        <v>330</v>
      </c>
      <c r="B172" s="4">
        <v>-9.5389782233116505E-2</v>
      </c>
      <c r="C172" s="4">
        <v>3.3435909786317101E-2</v>
      </c>
      <c r="D172" s="4">
        <v>0.90901854612672495</v>
      </c>
      <c r="E172" s="5">
        <v>0.85135663093657798</v>
      </c>
      <c r="F172" s="4">
        <v>0.97058587103892735</v>
      </c>
      <c r="G172" s="4">
        <v>4.3320314515810599E-3</v>
      </c>
      <c r="H172" s="41">
        <f t="shared" si="2"/>
        <v>2.3633083989538002</v>
      </c>
    </row>
    <row r="173" spans="1:8">
      <c r="A173" s="9" t="s">
        <v>331</v>
      </c>
      <c r="B173" s="4">
        <v>0.64077913383280005</v>
      </c>
      <c r="C173" s="4">
        <v>1.41435883142714</v>
      </c>
      <c r="D173" s="4">
        <v>1.89795906749972</v>
      </c>
      <c r="E173" s="5">
        <v>0.11867528942261228</v>
      </c>
      <c r="F173" s="4">
        <v>30.353822092453399</v>
      </c>
      <c r="G173" s="4">
        <v>0.65051077020024595</v>
      </c>
      <c r="H173" s="41">
        <f t="shared" si="2"/>
        <v>0.18674550863380998</v>
      </c>
    </row>
    <row r="174" spans="1:8">
      <c r="A174" s="9" t="s">
        <v>332</v>
      </c>
      <c r="B174" s="4">
        <v>0.27228687068525598</v>
      </c>
      <c r="C174" s="4">
        <v>0.134650538755229</v>
      </c>
      <c r="D174" s="4">
        <v>1.3129635980583301</v>
      </c>
      <c r="E174" s="5">
        <v>1.0084069563638776</v>
      </c>
      <c r="F174" s="4">
        <v>1.7095017036001436</v>
      </c>
      <c r="G174" s="4">
        <v>4.3158339321771197E-2</v>
      </c>
      <c r="H174" s="41">
        <f t="shared" si="2"/>
        <v>1.3649352747691708</v>
      </c>
    </row>
    <row r="175" spans="1:8">
      <c r="A175" s="9" t="s">
        <v>333</v>
      </c>
      <c r="B175" s="4">
        <v>0.13790880928722599</v>
      </c>
      <c r="C175" s="4">
        <v>2.9930368124453401E-2</v>
      </c>
      <c r="D175" s="4">
        <v>1.1478708703384899</v>
      </c>
      <c r="E175" s="5">
        <v>1.0824698061065676</v>
      </c>
      <c r="F175" s="4">
        <v>1.2172233604471865</v>
      </c>
      <c r="G175" s="6">
        <v>4.07235684359626E-6</v>
      </c>
      <c r="H175" s="41">
        <f t="shared" si="2"/>
        <v>5.3901541735950094</v>
      </c>
    </row>
    <row r="176" spans="1:8">
      <c r="A176" s="9" t="s">
        <v>334</v>
      </c>
      <c r="B176" s="4">
        <v>1.7191489292895702E-2</v>
      </c>
      <c r="C176" s="4">
        <v>2.6167256630189099E-2</v>
      </c>
      <c r="D176" s="4">
        <v>1.0173401134133899</v>
      </c>
      <c r="E176" s="5">
        <v>0.96647839571078731</v>
      </c>
      <c r="F176" s="4">
        <v>1.070878470696502</v>
      </c>
      <c r="G176" s="4">
        <v>0.51119070408687906</v>
      </c>
      <c r="H176" s="41">
        <f t="shared" si="2"/>
        <v>0.29141705234668286</v>
      </c>
    </row>
    <row r="177" spans="1:8">
      <c r="A177" s="9" t="s">
        <v>335</v>
      </c>
      <c r="B177" s="4">
        <v>3.1133990230904501E-2</v>
      </c>
      <c r="C177" s="4">
        <v>0.62925755223620705</v>
      </c>
      <c r="D177" s="4">
        <v>1.0316237221271001</v>
      </c>
      <c r="E177" s="5">
        <v>0.30052906361826154</v>
      </c>
      <c r="F177" s="4">
        <v>3.541246531174798</v>
      </c>
      <c r="G177" s="4">
        <v>0.96053889466855402</v>
      </c>
      <c r="H177" s="41">
        <f t="shared" si="2"/>
        <v>1.7485044755510819E-2</v>
      </c>
    </row>
    <row r="178" spans="1:8">
      <c r="A178" s="9" t="s">
        <v>336</v>
      </c>
      <c r="B178" s="4">
        <v>1.5083252800931499</v>
      </c>
      <c r="C178" s="4">
        <v>0.84045629280774203</v>
      </c>
      <c r="D178" s="4">
        <v>4.5191561326287903</v>
      </c>
      <c r="E178" s="5">
        <v>0.87025495911684092</v>
      </c>
      <c r="F178" s="4">
        <v>23.467573424461815</v>
      </c>
      <c r="G178" s="4">
        <v>7.27094067237848E-2</v>
      </c>
      <c r="H178" s="41">
        <f t="shared" si="2"/>
        <v>1.1384093989902659</v>
      </c>
    </row>
    <row r="179" spans="1:8">
      <c r="A179" s="9" t="s">
        <v>337</v>
      </c>
      <c r="B179" s="4">
        <v>0.212988564665998</v>
      </c>
      <c r="C179" s="4">
        <v>0.91626289991624399</v>
      </c>
      <c r="D179" s="4">
        <v>1.2373705014177301</v>
      </c>
      <c r="E179" s="5">
        <v>0.20538136332562121</v>
      </c>
      <c r="F179" s="4">
        <v>7.4548427032851414</v>
      </c>
      <c r="G179" s="4">
        <v>0.816185760136238</v>
      </c>
      <c r="H179" s="41">
        <f t="shared" si="2"/>
        <v>8.8210986563731442E-2</v>
      </c>
    </row>
    <row r="180" spans="1:8">
      <c r="A180" s="9" t="s">
        <v>338</v>
      </c>
      <c r="B180" s="4">
        <v>0.118395855114297</v>
      </c>
      <c r="C180" s="4">
        <v>2.18677759090374E-2</v>
      </c>
      <c r="D180" s="4">
        <v>1.1256896331788899</v>
      </c>
      <c r="E180" s="5">
        <v>1.0784609886486958</v>
      </c>
      <c r="F180" s="4">
        <v>1.1749865443294136</v>
      </c>
      <c r="G180" s="6">
        <v>6.1573664937972699E-8</v>
      </c>
      <c r="H180" s="41">
        <f t="shared" si="2"/>
        <v>7.2106049959136618</v>
      </c>
    </row>
    <row r="181" spans="1:8">
      <c r="A181" s="9" t="s">
        <v>339</v>
      </c>
      <c r="B181" s="4">
        <v>0.96691804942970805</v>
      </c>
      <c r="C181" s="4">
        <v>0.82828781008139696</v>
      </c>
      <c r="D181" s="4">
        <v>2.6298269602140798</v>
      </c>
      <c r="E181" s="5">
        <v>0.51864996824537979</v>
      </c>
      <c r="F181" s="4">
        <v>13.334599950070377</v>
      </c>
      <c r="G181" s="4">
        <v>0.24306112292687301</v>
      </c>
      <c r="H181" s="41">
        <f t="shared" si="2"/>
        <v>0.61428450001534851</v>
      </c>
    </row>
    <row r="182" spans="1:8">
      <c r="A182" s="9" t="s">
        <v>340</v>
      </c>
      <c r="B182" s="4">
        <v>-0.23162964789290699</v>
      </c>
      <c r="C182" s="4">
        <v>0.696242876691334</v>
      </c>
      <c r="D182" s="4">
        <v>0.79323984696149197</v>
      </c>
      <c r="E182" s="5">
        <v>0.20265187243383465</v>
      </c>
      <c r="F182" s="4">
        <v>3.104977256072146</v>
      </c>
      <c r="G182" s="4">
        <v>0.73937197971222801</v>
      </c>
      <c r="H182" s="41">
        <f t="shared" si="2"/>
        <v>0.13113701208986048</v>
      </c>
    </row>
    <row r="183" spans="1:8">
      <c r="A183" s="9" t="s">
        <v>341</v>
      </c>
      <c r="B183" s="4">
        <v>1.0325558777136801</v>
      </c>
      <c r="C183" s="4">
        <v>1.4486865661394901</v>
      </c>
      <c r="D183" s="4">
        <v>2.8082341732366198</v>
      </c>
      <c r="E183" s="5">
        <v>0.16416721089950326</v>
      </c>
      <c r="F183" s="4">
        <v>48.037480374577285</v>
      </c>
      <c r="G183" s="4">
        <v>0.475998536183387</v>
      </c>
      <c r="H183" s="41">
        <f t="shared" si="2"/>
        <v>0.32239438284348804</v>
      </c>
    </row>
    <row r="184" spans="1:8">
      <c r="A184" s="9" t="s">
        <v>342</v>
      </c>
      <c r="B184" s="4">
        <v>-3.5244201027402097E-2</v>
      </c>
      <c r="C184" s="4">
        <v>2.43824536300098E-2</v>
      </c>
      <c r="D184" s="4">
        <v>0.965369643212033</v>
      </c>
      <c r="E184" s="5">
        <v>0.92032003054297629</v>
      </c>
      <c r="F184" s="4">
        <v>1.0126244318354094</v>
      </c>
      <c r="G184" s="4">
        <v>0.148324811084145</v>
      </c>
      <c r="H184" s="41">
        <f t="shared" si="2"/>
        <v>0.82878619613506022</v>
      </c>
    </row>
    <row r="185" spans="1:8">
      <c r="A185" s="9" t="s">
        <v>343</v>
      </c>
      <c r="B185" s="4">
        <v>0.60810375259375804</v>
      </c>
      <c r="C185" s="4">
        <v>1.4165673193245201</v>
      </c>
      <c r="D185" s="4">
        <v>1.8369447922943301</v>
      </c>
      <c r="E185" s="5">
        <v>0.11436408481153179</v>
      </c>
      <c r="F185" s="4">
        <v>29.505470843386849</v>
      </c>
      <c r="G185" s="4">
        <v>0.66771960657798202</v>
      </c>
      <c r="H185" s="41">
        <f t="shared" si="2"/>
        <v>0.17540587117761533</v>
      </c>
    </row>
    <row r="186" spans="1:8">
      <c r="A186" s="9" t="s">
        <v>344</v>
      </c>
      <c r="B186" s="4">
        <v>0.410368958696118</v>
      </c>
      <c r="C186" s="4">
        <v>1.41556855467533</v>
      </c>
      <c r="D186" s="4">
        <v>1.5073738412127</v>
      </c>
      <c r="E186" s="5">
        <v>9.4029622961671222E-2</v>
      </c>
      <c r="F186" s="4">
        <v>24.164468872735032</v>
      </c>
      <c r="G186" s="4">
        <v>0.771895100877801</v>
      </c>
      <c r="H186" s="41">
        <f t="shared" si="2"/>
        <v>0.11244171547430395</v>
      </c>
    </row>
    <row r="187" spans="1:8">
      <c r="A187" s="9" t="s">
        <v>345</v>
      </c>
      <c r="B187" s="4">
        <v>3.6115070841323302E-2</v>
      </c>
      <c r="C187" s="4">
        <v>2.32621784264142E-2</v>
      </c>
      <c r="D187" s="4">
        <v>1.03677514221494</v>
      </c>
      <c r="E187" s="5">
        <v>0.9905659833340581</v>
      </c>
      <c r="F187" s="4">
        <v>1.0851399236393016</v>
      </c>
      <c r="G187" s="4">
        <v>0.120537094664046</v>
      </c>
      <c r="H187" s="41">
        <f t="shared" si="2"/>
        <v>0.91887928065124291</v>
      </c>
    </row>
    <row r="188" spans="1:8">
      <c r="A188" s="9" t="s">
        <v>346</v>
      </c>
      <c r="B188" s="4">
        <v>-0.19465787319224001</v>
      </c>
      <c r="C188" s="4">
        <v>1.89788355852448E-2</v>
      </c>
      <c r="D188" s="4">
        <v>0.82311622001309404</v>
      </c>
      <c r="E188" s="5">
        <v>0.7930600057317001</v>
      </c>
      <c r="F188" s="4">
        <v>0.85431153601491217</v>
      </c>
      <c r="G188" s="6">
        <v>1.1055735557318201E-24</v>
      </c>
      <c r="H188" s="41">
        <f t="shared" si="2"/>
        <v>23.956412357756687</v>
      </c>
    </row>
    <row r="189" spans="1:8">
      <c r="A189" s="9" t="s">
        <v>347</v>
      </c>
      <c r="B189" s="4">
        <v>5.2830009723751998E-3</v>
      </c>
      <c r="C189" s="4">
        <v>1.95538644181577E-2</v>
      </c>
      <c r="D189" s="4">
        <v>1.0052969806293499</v>
      </c>
      <c r="E189" s="5">
        <v>0.96749736916885609</v>
      </c>
      <c r="F189" s="4">
        <v>1.0445734029547595</v>
      </c>
      <c r="G189" s="4">
        <v>0.78702422218444801</v>
      </c>
      <c r="H189" s="41">
        <f t="shared" si="2"/>
        <v>0.10401190118710585</v>
      </c>
    </row>
    <row r="190" spans="1:8">
      <c r="A190" s="9" t="s">
        <v>348</v>
      </c>
      <c r="B190" s="4">
        <v>-5.6137796768669097E-2</v>
      </c>
      <c r="C190" s="4">
        <v>5.3097852958663601E-2</v>
      </c>
      <c r="D190" s="4">
        <v>0.94540885262933305</v>
      </c>
      <c r="E190" s="5">
        <v>0.85196520808495957</v>
      </c>
      <c r="F190" s="4">
        <v>1.0491014071325553</v>
      </c>
      <c r="G190" s="4">
        <v>0.29039671774079301</v>
      </c>
      <c r="H190" s="41">
        <f t="shared" si="2"/>
        <v>0.53700829663281691</v>
      </c>
    </row>
    <row r="191" spans="1:8">
      <c r="A191" s="9" t="s">
        <v>349</v>
      </c>
      <c r="B191" s="4">
        <v>0.70141891641277498</v>
      </c>
      <c r="C191" s="4">
        <v>1.4142804808070799</v>
      </c>
      <c r="D191" s="4">
        <v>2.01661208236562</v>
      </c>
      <c r="E191" s="5">
        <v>0.1261137721383308</v>
      </c>
      <c r="F191" s="4">
        <v>32.246472544507952</v>
      </c>
      <c r="G191" s="4">
        <v>0.61992643945433601</v>
      </c>
      <c r="H191" s="41">
        <f t="shared" si="2"/>
        <v>0.20765984087982114</v>
      </c>
    </row>
    <row r="192" spans="1:8">
      <c r="A192" s="9" t="s">
        <v>350</v>
      </c>
      <c r="B192" s="4">
        <v>1.4076113949446001</v>
      </c>
      <c r="C192" s="4">
        <v>1.23265676444988</v>
      </c>
      <c r="D192" s="4">
        <v>4.0861834595904201</v>
      </c>
      <c r="E192" s="5">
        <v>0.36480370544008833</v>
      </c>
      <c r="F192" s="4">
        <v>45.769533084340878</v>
      </c>
      <c r="G192" s="4">
        <v>0.25348188454804299</v>
      </c>
      <c r="H192" s="41">
        <f t="shared" si="2"/>
        <v>0.59605307270912444</v>
      </c>
    </row>
    <row r="193" spans="1:8">
      <c r="A193" s="9" t="s">
        <v>351</v>
      </c>
      <c r="B193" s="4">
        <v>0.17939982188996001</v>
      </c>
      <c r="C193" s="4">
        <v>0.91586270741975395</v>
      </c>
      <c r="D193" s="4">
        <v>1.1964990350514599</v>
      </c>
      <c r="E193" s="5">
        <v>0.19875326763485512</v>
      </c>
      <c r="F193" s="4">
        <v>7.2029504617211781</v>
      </c>
      <c r="G193" s="4">
        <v>0.84470354922128199</v>
      </c>
      <c r="H193" s="41">
        <f t="shared" si="2"/>
        <v>7.3295681022777656E-2</v>
      </c>
    </row>
    <row r="194" spans="1:8">
      <c r="A194" s="9" t="s">
        <v>352</v>
      </c>
      <c r="B194" s="4">
        <v>0.44674870243961301</v>
      </c>
      <c r="C194" s="4">
        <v>1.4147002763485299</v>
      </c>
      <c r="D194" s="4">
        <v>1.56322141619497</v>
      </c>
      <c r="E194" s="5">
        <v>9.7679473503892417E-2</v>
      </c>
      <c r="F194" s="4">
        <v>25.017141354198952</v>
      </c>
      <c r="G194" s="4">
        <v>0.752161639417395</v>
      </c>
      <c r="H194" s="41">
        <f t="shared" si="2"/>
        <v>0.1236888195631399</v>
      </c>
    </row>
    <row r="195" spans="1:8">
      <c r="A195" s="9" t="s">
        <v>353</v>
      </c>
      <c r="B195" s="4">
        <v>-0.79483492991036997</v>
      </c>
      <c r="C195" s="4">
        <v>1.1212799869935399</v>
      </c>
      <c r="D195" s="4">
        <v>0.45165578363022801</v>
      </c>
      <c r="E195" s="5">
        <v>5.0159682901508858E-2</v>
      </c>
      <c r="F195" s="4">
        <v>4.0668707433255893</v>
      </c>
      <c r="G195" s="4">
        <v>0.47840892520285899</v>
      </c>
      <c r="H195" s="41">
        <f t="shared" si="2"/>
        <v>0.32020072674081113</v>
      </c>
    </row>
    <row r="196" spans="1:8">
      <c r="A196" s="9" t="s">
        <v>354</v>
      </c>
      <c r="B196" s="4">
        <v>0.48312837988895901</v>
      </c>
      <c r="C196" s="4">
        <v>1.4201281985648899</v>
      </c>
      <c r="D196" s="4">
        <v>1.6211380131714599</v>
      </c>
      <c r="E196" s="5">
        <v>0.10022647644091892</v>
      </c>
      <c r="F196" s="4">
        <v>26.221499059669021</v>
      </c>
      <c r="G196" s="4">
        <v>0.73370551162258202</v>
      </c>
      <c r="H196" s="41">
        <f t="shared" ref="H196:H259" si="3">-LOG10(G196)</f>
        <v>0.13447821847697328</v>
      </c>
    </row>
    <row r="197" spans="1:8">
      <c r="A197" s="9" t="s">
        <v>355</v>
      </c>
      <c r="B197" s="4">
        <v>0.87872628987507295</v>
      </c>
      <c r="C197" s="4">
        <v>1.4150734854484399</v>
      </c>
      <c r="D197" s="4">
        <v>2.4078308738673999</v>
      </c>
      <c r="E197" s="5">
        <v>0.15034573432185305</v>
      </c>
      <c r="F197" s="4">
        <v>38.562115136154787</v>
      </c>
      <c r="G197" s="4">
        <v>0.53461559232715306</v>
      </c>
      <c r="H197" s="41">
        <f t="shared" si="3"/>
        <v>0.27195837898222713</v>
      </c>
    </row>
    <row r="198" spans="1:8">
      <c r="A198" s="9" t="s">
        <v>356</v>
      </c>
      <c r="B198" s="4">
        <v>-0.36627232319728997</v>
      </c>
      <c r="C198" s="4">
        <v>0.51685031918481505</v>
      </c>
      <c r="D198" s="4">
        <v>0.69331397002232398</v>
      </c>
      <c r="E198" s="5">
        <v>0.25175498434284765</v>
      </c>
      <c r="F198" s="4">
        <v>1.9093336415278499</v>
      </c>
      <c r="G198" s="4">
        <v>0.47853408059021202</v>
      </c>
      <c r="H198" s="41">
        <f t="shared" si="3"/>
        <v>0.32008712688358087</v>
      </c>
    </row>
    <row r="199" spans="1:8">
      <c r="A199" s="9" t="s">
        <v>357</v>
      </c>
      <c r="B199" s="4">
        <v>1.45642694753604E-2</v>
      </c>
      <c r="C199" s="4">
        <v>3.52142088246815E-2</v>
      </c>
      <c r="D199" s="4">
        <v>1.0146708452187501</v>
      </c>
      <c r="E199" s="5">
        <v>0.94700057385854008</v>
      </c>
      <c r="F199" s="4">
        <v>1.087176663412158</v>
      </c>
      <c r="G199" s="4">
        <v>0.67917388118080602</v>
      </c>
      <c r="H199" s="41">
        <f t="shared" si="3"/>
        <v>0.1680190239966706</v>
      </c>
    </row>
    <row r="200" spans="1:8">
      <c r="A200" s="9" t="s">
        <v>358</v>
      </c>
      <c r="B200" s="4">
        <v>0.49003014729579703</v>
      </c>
      <c r="C200" s="4">
        <v>0.33171853153745701</v>
      </c>
      <c r="D200" s="4">
        <v>1.6323654306170801</v>
      </c>
      <c r="E200" s="5">
        <v>0.85202605254350317</v>
      </c>
      <c r="F200" s="4">
        <v>3.1273889937040664</v>
      </c>
      <c r="G200" s="4">
        <v>0.13960948635286499</v>
      </c>
      <c r="H200" s="41">
        <f t="shared" si="3"/>
        <v>0.85508507074775364</v>
      </c>
    </row>
    <row r="201" spans="1:8">
      <c r="A201" s="9" t="s">
        <v>359</v>
      </c>
      <c r="B201" s="4">
        <v>0.68929063173698601</v>
      </c>
      <c r="C201" s="4">
        <v>1.4146702135064699</v>
      </c>
      <c r="D201" s="4">
        <v>1.9923017562218801</v>
      </c>
      <c r="E201" s="5">
        <v>0.12449832876575621</v>
      </c>
      <c r="F201" s="4">
        <v>31.88208490182204</v>
      </c>
      <c r="G201" s="4">
        <v>0.62608489752248198</v>
      </c>
      <c r="H201" s="41">
        <f t="shared" si="3"/>
        <v>0.20336677217999449</v>
      </c>
    </row>
    <row r="202" spans="1:8">
      <c r="A202" s="9" t="s">
        <v>360</v>
      </c>
      <c r="B202" s="4">
        <v>0.71354723429272204</v>
      </c>
      <c r="C202" s="4">
        <v>1.41591919417387</v>
      </c>
      <c r="D202" s="4">
        <v>2.0412191140598801</v>
      </c>
      <c r="E202" s="5">
        <v>0.12724328611889593</v>
      </c>
      <c r="F202" s="4">
        <v>32.744953377816479</v>
      </c>
      <c r="G202" s="4">
        <v>0.61429911579769103</v>
      </c>
      <c r="H202" s="41">
        <f t="shared" si="3"/>
        <v>0.21162010978943885</v>
      </c>
    </row>
    <row r="203" spans="1:8">
      <c r="A203" s="9" t="s">
        <v>361</v>
      </c>
      <c r="B203" s="4">
        <v>-0.14768110310809099</v>
      </c>
      <c r="C203" s="4">
        <v>7.6561936297975003E-2</v>
      </c>
      <c r="D203" s="4">
        <v>0.86270618540131205</v>
      </c>
      <c r="E203" s="5">
        <v>0.74249250825226731</v>
      </c>
      <c r="F203" s="4">
        <v>1.0023831271800723</v>
      </c>
      <c r="G203" s="4">
        <v>5.3742006065846303E-2</v>
      </c>
      <c r="H203" s="41">
        <f t="shared" si="3"/>
        <v>1.2696861263831853</v>
      </c>
    </row>
    <row r="204" spans="1:8">
      <c r="A204" s="9" t="s">
        <v>362</v>
      </c>
      <c r="B204" s="4">
        <v>-9.3683550720733796E-2</v>
      </c>
      <c r="C204" s="4">
        <v>3.1465068060077497E-2</v>
      </c>
      <c r="D204" s="4">
        <v>0.91057086614753902</v>
      </c>
      <c r="E204" s="5">
        <v>0.85611113203930789</v>
      </c>
      <c r="F204" s="4">
        <v>0.96849494329272434</v>
      </c>
      <c r="G204" s="4">
        <v>2.9072082438985698E-3</v>
      </c>
      <c r="H204" s="41">
        <f t="shared" si="3"/>
        <v>2.5365238585161656</v>
      </c>
    </row>
    <row r="205" spans="1:8">
      <c r="A205" s="9" t="s">
        <v>363</v>
      </c>
      <c r="B205" s="4">
        <v>1.89326027468359</v>
      </c>
      <c r="C205" s="4">
        <v>1.15739839815444</v>
      </c>
      <c r="D205" s="4">
        <v>6.6409848593674603</v>
      </c>
      <c r="E205" s="5">
        <v>0.68712394670840671</v>
      </c>
      <c r="F205" s="4">
        <v>64.184460625506034</v>
      </c>
      <c r="G205" s="4">
        <v>0.101883627217199</v>
      </c>
      <c r="H205" s="41">
        <f t="shared" si="3"/>
        <v>0.99189560186730918</v>
      </c>
    </row>
    <row r="206" spans="1:8">
      <c r="A206" s="9" t="s">
        <v>364</v>
      </c>
      <c r="B206" s="4">
        <v>7.9201534703946003E-2</v>
      </c>
      <c r="C206" s="4">
        <v>6.2994879206358698E-2</v>
      </c>
      <c r="D206" s="4">
        <v>1.08242244577698</v>
      </c>
      <c r="E206" s="5">
        <v>0.95669711819193903</v>
      </c>
      <c r="F206" s="4">
        <v>1.2246700955220837</v>
      </c>
      <c r="G206" s="4">
        <v>0.20865609636121901</v>
      </c>
      <c r="H206" s="41">
        <f t="shared" si="3"/>
        <v>0.68056892186835827</v>
      </c>
    </row>
    <row r="207" spans="1:8">
      <c r="A207" s="9" t="s">
        <v>365</v>
      </c>
      <c r="B207" s="4">
        <v>0.626931081053267</v>
      </c>
      <c r="C207" s="4">
        <v>0.46347883570416898</v>
      </c>
      <c r="D207" s="4">
        <v>1.8718571774605399</v>
      </c>
      <c r="E207" s="5">
        <v>0.75466039646945138</v>
      </c>
      <c r="F207" s="4">
        <v>4.642948416536365</v>
      </c>
      <c r="G207" s="4">
        <v>0.176163034042738</v>
      </c>
      <c r="H207" s="41">
        <f t="shared" si="3"/>
        <v>0.75408521848658405</v>
      </c>
    </row>
    <row r="208" spans="1:8">
      <c r="A208" s="9" t="s">
        <v>366</v>
      </c>
      <c r="B208" s="4">
        <v>0.61049288175060601</v>
      </c>
      <c r="C208" s="4">
        <v>1.0044890140398799</v>
      </c>
      <c r="D208" s="4">
        <v>1.8413387374182999</v>
      </c>
      <c r="E208" s="5">
        <v>0.25709603527674729</v>
      </c>
      <c r="F208" s="4">
        <v>13.187789310976843</v>
      </c>
      <c r="G208" s="4">
        <v>0.543343599144816</v>
      </c>
      <c r="H208" s="41">
        <f t="shared" si="3"/>
        <v>0.26492544477614438</v>
      </c>
    </row>
    <row r="209" spans="1:8">
      <c r="A209" s="9" t="s">
        <v>367</v>
      </c>
      <c r="B209" s="4">
        <v>9.5233425977629196E-2</v>
      </c>
      <c r="C209" s="4">
        <v>4.5948620150957603E-2</v>
      </c>
      <c r="D209" s="4">
        <v>1.0999155740306801</v>
      </c>
      <c r="E209" s="5">
        <v>1.0051875394114156</v>
      </c>
      <c r="F209" s="4">
        <v>1.2035706995568736</v>
      </c>
      <c r="G209" s="4">
        <v>3.82088807898429E-2</v>
      </c>
      <c r="H209" s="41">
        <f t="shared" si="3"/>
        <v>1.4178356834294701</v>
      </c>
    </row>
    <row r="210" spans="1:8">
      <c r="A210" s="9" t="s">
        <v>368</v>
      </c>
      <c r="B210" s="4">
        <v>0.167142028718092</v>
      </c>
      <c r="C210" s="4">
        <v>0.36235953531142201</v>
      </c>
      <c r="D210" s="4">
        <v>1.1819221202715899</v>
      </c>
      <c r="E210" s="5">
        <v>0.58095460338526939</v>
      </c>
      <c r="F210" s="4">
        <v>2.4045594789114633</v>
      </c>
      <c r="G210" s="4">
        <v>0.64461194174118697</v>
      </c>
      <c r="H210" s="41">
        <f t="shared" si="3"/>
        <v>0.19070165323841776</v>
      </c>
    </row>
    <row r="211" spans="1:8">
      <c r="A211" s="9" t="s">
        <v>369</v>
      </c>
      <c r="B211" s="4">
        <v>-2.0852144328610202E-3</v>
      </c>
      <c r="C211" s="4">
        <v>0.113879546953393</v>
      </c>
      <c r="D211" s="4">
        <v>0.99791695811641501</v>
      </c>
      <c r="E211" s="5">
        <v>0.79828537996299798</v>
      </c>
      <c r="F211" s="4">
        <v>1.2474714936436364</v>
      </c>
      <c r="G211" s="4">
        <v>0.98539099004434605</v>
      </c>
      <c r="H211" s="41">
        <f t="shared" si="3"/>
        <v>6.3914130291550094E-3</v>
      </c>
    </row>
    <row r="212" spans="1:8">
      <c r="A212" s="9" t="s">
        <v>370</v>
      </c>
      <c r="B212" s="4">
        <v>-0.76294605923828196</v>
      </c>
      <c r="C212" s="4">
        <v>0.55658499928298699</v>
      </c>
      <c r="D212" s="4">
        <v>0.466290681521074</v>
      </c>
      <c r="E212" s="5">
        <v>0.15663255074950272</v>
      </c>
      <c r="F212" s="4">
        <v>1.3881341945398791</v>
      </c>
      <c r="G212" s="4">
        <v>0.17044888442469799</v>
      </c>
      <c r="H212" s="41">
        <f t="shared" si="3"/>
        <v>0.76840583685094965</v>
      </c>
    </row>
    <row r="213" spans="1:8">
      <c r="A213" s="9" t="s">
        <v>371</v>
      </c>
      <c r="B213" s="4">
        <v>-0.393985566295942</v>
      </c>
      <c r="C213" s="4">
        <v>0.82341968585527803</v>
      </c>
      <c r="D213" s="4">
        <v>0.67436378973756705</v>
      </c>
      <c r="E213" s="5">
        <v>0.13427193757374895</v>
      </c>
      <c r="F213" s="4">
        <v>3.3869066696042354</v>
      </c>
      <c r="G213" s="4">
        <v>0.63231230889244705</v>
      </c>
      <c r="H213" s="41">
        <f t="shared" si="3"/>
        <v>0.19906836392134294</v>
      </c>
    </row>
    <row r="214" spans="1:8">
      <c r="A214" s="9" t="s">
        <v>372</v>
      </c>
      <c r="B214" s="4">
        <v>0.48144402021781602</v>
      </c>
      <c r="C214" s="4">
        <v>0.50801435183305199</v>
      </c>
      <c r="D214" s="4">
        <v>1.6184097320291</v>
      </c>
      <c r="E214" s="5">
        <v>0.59794045152770758</v>
      </c>
      <c r="F214" s="4">
        <v>4.380453026776264</v>
      </c>
      <c r="G214" s="4">
        <v>0.34328338478649201</v>
      </c>
      <c r="H214" s="41">
        <f t="shared" si="3"/>
        <v>0.46434721629509795</v>
      </c>
    </row>
    <row r="215" spans="1:8">
      <c r="A215" s="9" t="s">
        <v>373</v>
      </c>
      <c r="B215" s="4">
        <v>0.278594030533652</v>
      </c>
      <c r="C215" s="4">
        <v>3.59313485863159E-2</v>
      </c>
      <c r="D215" s="4">
        <v>1.32127083935713</v>
      </c>
      <c r="E215" s="5">
        <v>1.2314207539559097</v>
      </c>
      <c r="F215" s="4">
        <v>1.4176767975749041</v>
      </c>
      <c r="G215" s="6">
        <v>8.9387532574490602E-15</v>
      </c>
      <c r="H215" s="41">
        <f t="shared" si="3"/>
        <v>14.048723050686004</v>
      </c>
    </row>
    <row r="216" spans="1:8">
      <c r="A216" s="9" t="s">
        <v>374</v>
      </c>
      <c r="B216" s="4">
        <v>-0.11773628386446799</v>
      </c>
      <c r="C216" s="4">
        <v>0.11790958414253799</v>
      </c>
      <c r="D216" s="4">
        <v>0.88893044700870905</v>
      </c>
      <c r="E216" s="5">
        <v>0.70550665917920563</v>
      </c>
      <c r="F216" s="4">
        <v>1.120042354438479</v>
      </c>
      <c r="G216" s="4">
        <v>0.31802231446560902</v>
      </c>
      <c r="H216" s="41">
        <f t="shared" si="3"/>
        <v>0.49754240608701422</v>
      </c>
    </row>
    <row r="217" spans="1:8">
      <c r="A217" s="9" t="s">
        <v>375</v>
      </c>
      <c r="B217" s="4">
        <v>-0.12928461339254799</v>
      </c>
      <c r="C217" s="4">
        <v>0.193524233431494</v>
      </c>
      <c r="D217" s="4">
        <v>0.87872383338045801</v>
      </c>
      <c r="E217" s="5">
        <v>0.60134160539734904</v>
      </c>
      <c r="F217" s="4">
        <v>1.2840548008325978</v>
      </c>
      <c r="G217" s="4">
        <v>0.50409920536966202</v>
      </c>
      <c r="H217" s="41">
        <f t="shared" si="3"/>
        <v>0.29748398715586438</v>
      </c>
    </row>
    <row r="218" spans="1:8">
      <c r="A218" s="9" t="s">
        <v>376</v>
      </c>
      <c r="B218" s="4">
        <v>-0.12065137973739</v>
      </c>
      <c r="C218" s="4">
        <v>7.2527914297099899E-2</v>
      </c>
      <c r="D218" s="4">
        <v>0.88634290283335804</v>
      </c>
      <c r="E218" s="5">
        <v>0.76889097715314614</v>
      </c>
      <c r="F218" s="4">
        <v>1.0217361950478301</v>
      </c>
      <c r="G218" s="4">
        <v>9.6209097434713203E-2</v>
      </c>
      <c r="H218" s="41">
        <f t="shared" si="3"/>
        <v>1.0167838595745584</v>
      </c>
    </row>
    <row r="219" spans="1:8">
      <c r="A219" s="9" t="s">
        <v>377</v>
      </c>
      <c r="B219" s="4">
        <v>0.726283903521454</v>
      </c>
      <c r="C219" s="4">
        <v>0.37470913361295799</v>
      </c>
      <c r="D219" s="4">
        <v>2.0673837179850101</v>
      </c>
      <c r="E219" s="5">
        <v>0.99188709037680678</v>
      </c>
      <c r="F219" s="4">
        <v>4.30903424276433</v>
      </c>
      <c r="G219" s="4">
        <v>5.2591451877797103E-2</v>
      </c>
      <c r="H219" s="41">
        <f t="shared" si="3"/>
        <v>1.2790848395723196</v>
      </c>
    </row>
    <row r="220" spans="1:8">
      <c r="A220" s="9" t="s">
        <v>378</v>
      </c>
      <c r="B220" s="4">
        <v>6.0803764534327703E-2</v>
      </c>
      <c r="C220" s="4">
        <v>2.4324707282040101E-2</v>
      </c>
      <c r="D220" s="4">
        <v>1.0626903561877099</v>
      </c>
      <c r="E220" s="5">
        <v>1.0132138800395512</v>
      </c>
      <c r="F220" s="4">
        <v>1.1145828293334163</v>
      </c>
      <c r="G220" s="4">
        <v>1.24308702321651E-2</v>
      </c>
      <c r="H220" s="41">
        <f t="shared" si="3"/>
        <v>1.9054984671911719</v>
      </c>
    </row>
    <row r="221" spans="1:8">
      <c r="A221" s="9" t="s">
        <v>379</v>
      </c>
      <c r="B221" s="4">
        <v>9.1045876056632807E-3</v>
      </c>
      <c r="C221" s="4">
        <v>5.7356401454773401E-2</v>
      </c>
      <c r="D221" s="4">
        <v>1.0091461604354399</v>
      </c>
      <c r="E221" s="5">
        <v>0.90184378683426247</v>
      </c>
      <c r="F221" s="4">
        <v>1.1292154894101853</v>
      </c>
      <c r="G221" s="4">
        <v>0.87387602404176001</v>
      </c>
      <c r="H221" s="41">
        <f t="shared" si="3"/>
        <v>5.8550175939548435E-2</v>
      </c>
    </row>
    <row r="222" spans="1:8">
      <c r="A222" s="9" t="s">
        <v>380</v>
      </c>
      <c r="B222" s="4">
        <v>4.32403991761117E-2</v>
      </c>
      <c r="C222" s="4">
        <v>6.2251292229271699E-2</v>
      </c>
      <c r="D222" s="4">
        <v>1.04418888682837</v>
      </c>
      <c r="E222" s="5">
        <v>0.92425050609368431</v>
      </c>
      <c r="F222" s="4">
        <v>1.1796914626361612</v>
      </c>
      <c r="G222" s="4">
        <v>0.487299450801848</v>
      </c>
      <c r="H222" s="41">
        <f t="shared" si="3"/>
        <v>0.31220407807871214</v>
      </c>
    </row>
    <row r="223" spans="1:8">
      <c r="A223" s="9" t="s">
        <v>381</v>
      </c>
      <c r="B223" s="4">
        <v>-0.151236368936946</v>
      </c>
      <c r="C223" s="4">
        <v>2.1295927547399899E-2</v>
      </c>
      <c r="D223" s="4">
        <v>0.85964448139080896</v>
      </c>
      <c r="E223" s="5">
        <v>0.82450144291965899</v>
      </c>
      <c r="F223" s="4">
        <v>0.89628543495184798</v>
      </c>
      <c r="G223" s="6">
        <v>1.23270033554069E-12</v>
      </c>
      <c r="H223" s="41">
        <f t="shared" si="3"/>
        <v>11.909142485803612</v>
      </c>
    </row>
    <row r="224" spans="1:8">
      <c r="A224" s="9" t="s">
        <v>382</v>
      </c>
      <c r="B224" s="4">
        <v>0.21776029941744099</v>
      </c>
      <c r="C224" s="4">
        <v>0.39888221310829203</v>
      </c>
      <c r="D224" s="4">
        <v>1.2432890147976401</v>
      </c>
      <c r="E224" s="5">
        <v>0.56890100635695695</v>
      </c>
      <c r="F224" s="4">
        <v>2.7171116891056841</v>
      </c>
      <c r="G224" s="4">
        <v>0.58511658412155798</v>
      </c>
      <c r="H224" s="41">
        <f t="shared" si="3"/>
        <v>0.23275759238593327</v>
      </c>
    </row>
    <row r="225" spans="1:8">
      <c r="A225" s="9" t="s">
        <v>383</v>
      </c>
      <c r="B225" s="4">
        <v>-0.257921565645228</v>
      </c>
      <c r="C225" s="4">
        <v>0.82485289229015601</v>
      </c>
      <c r="D225" s="4">
        <v>0.77265583249200298</v>
      </c>
      <c r="E225" s="5">
        <v>0.15341122246649594</v>
      </c>
      <c r="F225" s="4">
        <v>3.8914821607284371</v>
      </c>
      <c r="G225" s="4">
        <v>0.75451774608592204</v>
      </c>
      <c r="H225" s="41">
        <f t="shared" si="3"/>
        <v>0.12233054126074809</v>
      </c>
    </row>
    <row r="226" spans="1:8">
      <c r="A226" s="9" t="s">
        <v>384</v>
      </c>
      <c r="B226" s="4">
        <v>0.70141855729443003</v>
      </c>
      <c r="C226" s="4">
        <v>1.42010823982971</v>
      </c>
      <c r="D226" s="4">
        <v>2.01661135816336</v>
      </c>
      <c r="E226" s="5">
        <v>0.12468140032774405</v>
      </c>
      <c r="F226" s="4">
        <v>32.616904840525343</v>
      </c>
      <c r="G226" s="4">
        <v>0.62136332805932104</v>
      </c>
      <c r="H226" s="41">
        <f t="shared" si="3"/>
        <v>0.20665438173995196</v>
      </c>
    </row>
    <row r="227" spans="1:8">
      <c r="A227" s="9" t="s">
        <v>385</v>
      </c>
      <c r="B227" s="4">
        <v>2.18919775183446E-2</v>
      </c>
      <c r="C227" s="4">
        <v>2.43275329880463E-2</v>
      </c>
      <c r="D227" s="4">
        <v>1.0221333651239799</v>
      </c>
      <c r="E227" s="5">
        <v>0.9745397339974694</v>
      </c>
      <c r="F227" s="4">
        <v>1.0720513280809714</v>
      </c>
      <c r="G227" s="4">
        <v>0.36818155201751601</v>
      </c>
      <c r="H227" s="41">
        <f t="shared" si="3"/>
        <v>0.43393797590183414</v>
      </c>
    </row>
    <row r="228" spans="1:8">
      <c r="A228" s="9" t="s">
        <v>386</v>
      </c>
      <c r="B228" s="4">
        <v>0.17617496162579299</v>
      </c>
      <c r="C228" s="4">
        <v>6.5354411888961697E-2</v>
      </c>
      <c r="D228" s="4">
        <v>1.1926467078043299</v>
      </c>
      <c r="E228" s="5">
        <v>1.0492549221396843</v>
      </c>
      <c r="F228" s="4">
        <v>1.3556344979882353</v>
      </c>
      <c r="G228" s="4">
        <v>7.0243885505566501E-3</v>
      </c>
      <c r="H228" s="41">
        <f t="shared" si="3"/>
        <v>2.1533914736544064</v>
      </c>
    </row>
    <row r="229" spans="1:8">
      <c r="A229" s="9" t="s">
        <v>387</v>
      </c>
      <c r="B229" s="4">
        <v>0.14204644054302201</v>
      </c>
      <c r="C229" s="4">
        <v>7.3072040966530305E-2</v>
      </c>
      <c r="D229" s="4">
        <v>1.1526301760653499</v>
      </c>
      <c r="E229" s="5">
        <v>0.9988259300087321</v>
      </c>
      <c r="F229" s="4">
        <v>1.3301179743750033</v>
      </c>
      <c r="G229" s="4">
        <v>5.1904705115500799E-2</v>
      </c>
      <c r="H229" s="41">
        <f t="shared" si="3"/>
        <v>1.2847932719573329</v>
      </c>
    </row>
    <row r="230" spans="1:8">
      <c r="A230" s="9" t="s">
        <v>388</v>
      </c>
      <c r="B230" s="4">
        <v>3.62735021684055E-3</v>
      </c>
      <c r="C230" s="4">
        <v>3.6243265947836403E-2</v>
      </c>
      <c r="D230" s="4">
        <v>1.0036339370134399</v>
      </c>
      <c r="E230" s="5">
        <v>0.93481236307023885</v>
      </c>
      <c r="F230" s="4">
        <v>1.0775222058647576</v>
      </c>
      <c r="G230" s="4">
        <v>0.92027809358527501</v>
      </c>
      <c r="H230" s="41">
        <f t="shared" si="3"/>
        <v>3.6080915850510646E-2</v>
      </c>
    </row>
    <row r="231" spans="1:8">
      <c r="A231" s="9" t="s">
        <v>389</v>
      </c>
      <c r="B231" s="4">
        <v>0.161731612624675</v>
      </c>
      <c r="C231" s="4">
        <v>8.4013295853770598E-2</v>
      </c>
      <c r="D231" s="4">
        <v>1.17554469762295</v>
      </c>
      <c r="E231" s="5">
        <v>0.99706985403328874</v>
      </c>
      <c r="F231" s="4">
        <v>1.3859664200250645</v>
      </c>
      <c r="G231" s="4">
        <v>5.4220397259419302E-2</v>
      </c>
      <c r="H231" s="41">
        <f t="shared" si="3"/>
        <v>1.2658373047757905</v>
      </c>
    </row>
    <row r="232" spans="1:8">
      <c r="A232" s="9" t="s">
        <v>390</v>
      </c>
      <c r="B232" s="4">
        <v>0.39995686183260198</v>
      </c>
      <c r="C232" s="4">
        <v>0.31892294766268298</v>
      </c>
      <c r="D232" s="4">
        <v>1.4917603444457801</v>
      </c>
      <c r="E232" s="5">
        <v>0.79841072928955525</v>
      </c>
      <c r="F232" s="4">
        <v>2.7872232218637309</v>
      </c>
      <c r="G232" s="4">
        <v>0.20981068221502999</v>
      </c>
      <c r="H232" s="41">
        <f t="shared" si="3"/>
        <v>0.67817240408840862</v>
      </c>
    </row>
    <row r="233" spans="1:8">
      <c r="A233" s="9" t="s">
        <v>391</v>
      </c>
      <c r="B233" s="4">
        <v>3.51272816676063E-2</v>
      </c>
      <c r="C233" s="4">
        <v>6.5759597242144405E-2</v>
      </c>
      <c r="D233" s="4">
        <v>1.0357515325923601</v>
      </c>
      <c r="E233" s="5">
        <v>0.91049986423305851</v>
      </c>
      <c r="F233" s="4">
        <v>1.1782332753789759</v>
      </c>
      <c r="G233" s="4">
        <v>0.593218898445662</v>
      </c>
      <c r="H233" s="41">
        <f t="shared" si="3"/>
        <v>0.22678502190540326</v>
      </c>
    </row>
    <row r="234" spans="1:8">
      <c r="A234" s="9" t="s">
        <v>392</v>
      </c>
      <c r="B234" s="4">
        <v>-1.0481715534778E-2</v>
      </c>
      <c r="C234" s="4">
        <v>0.102325808774438</v>
      </c>
      <c r="D234" s="4">
        <v>0.98957302621606502</v>
      </c>
      <c r="E234" s="5">
        <v>0.80974143305066659</v>
      </c>
      <c r="F234" s="4">
        <v>1.2093425558392383</v>
      </c>
      <c r="G234" s="4">
        <v>0.918411626309107</v>
      </c>
      <c r="H234" s="41">
        <f t="shared" si="3"/>
        <v>3.6962627112989345E-2</v>
      </c>
    </row>
    <row r="235" spans="1:8">
      <c r="A235" s="9" t="s">
        <v>393</v>
      </c>
      <c r="B235" s="4">
        <v>1.01596084910426</v>
      </c>
      <c r="C235" s="4">
        <v>0.50835559553074094</v>
      </c>
      <c r="D235" s="4">
        <v>2.7620160033979602</v>
      </c>
      <c r="E235" s="5">
        <v>1.019776904060683</v>
      </c>
      <c r="F235" s="4">
        <v>7.4807856234528645</v>
      </c>
      <c r="G235" s="4">
        <v>4.5659882588309601E-2</v>
      </c>
      <c r="H235" s="41">
        <f t="shared" si="3"/>
        <v>1.3404652096069489</v>
      </c>
    </row>
    <row r="236" spans="1:8">
      <c r="A236" s="9" t="s">
        <v>394</v>
      </c>
      <c r="B236" s="4">
        <v>0.58913369800252402</v>
      </c>
      <c r="C236" s="4">
        <v>0.77174727344263805</v>
      </c>
      <c r="D236" s="4">
        <v>1.8024262933625901</v>
      </c>
      <c r="E236" s="5">
        <v>0.39713025338192481</v>
      </c>
      <c r="F236" s="4">
        <v>8.1805415612102692</v>
      </c>
      <c r="G236" s="4">
        <v>0.445238917373734</v>
      </c>
      <c r="H236" s="41">
        <f t="shared" si="3"/>
        <v>0.35140688193397107</v>
      </c>
    </row>
    <row r="237" spans="1:8">
      <c r="A237" s="9" t="s">
        <v>395</v>
      </c>
      <c r="B237" s="4">
        <v>0.12678830519249201</v>
      </c>
      <c r="C237" s="4">
        <v>1.97591469675336E-2</v>
      </c>
      <c r="D237" s="4">
        <v>1.13517668133435</v>
      </c>
      <c r="E237" s="5">
        <v>1.0920540551340954</v>
      </c>
      <c r="F237" s="4">
        <v>1.1800021178320161</v>
      </c>
      <c r="G237" s="6">
        <v>1.39269827339754E-10</v>
      </c>
      <c r="H237" s="41">
        <f t="shared" si="3"/>
        <v>9.8561429628237818</v>
      </c>
    </row>
    <row r="238" spans="1:8">
      <c r="A238" s="9" t="s">
        <v>396</v>
      </c>
      <c r="B238" s="4">
        <v>0.79845143758181203</v>
      </c>
      <c r="C238" s="4">
        <v>1.4163693649112301</v>
      </c>
      <c r="D238" s="4">
        <v>2.2220972065478399</v>
      </c>
      <c r="E238" s="5">
        <v>0.13839650103679499</v>
      </c>
      <c r="F238" s="4">
        <v>35.678040690023948</v>
      </c>
      <c r="G238" s="4">
        <v>0.57293715940610102</v>
      </c>
      <c r="H238" s="41">
        <f t="shared" si="3"/>
        <v>0.24189300948076264</v>
      </c>
    </row>
    <row r="239" spans="1:8">
      <c r="A239" s="9" t="s">
        <v>397</v>
      </c>
      <c r="B239" s="4">
        <v>5.5144756885495402E-2</v>
      </c>
      <c r="C239" s="4">
        <v>4.6185865138276397E-2</v>
      </c>
      <c r="D239" s="4">
        <v>1.0566935672744799</v>
      </c>
      <c r="E239" s="5">
        <v>0.96523900108936489</v>
      </c>
      <c r="F239" s="4">
        <v>1.156813280295419</v>
      </c>
      <c r="G239" s="4">
        <v>0.232487844404456</v>
      </c>
      <c r="H239" s="41">
        <f t="shared" si="3"/>
        <v>0.63359974920875983</v>
      </c>
    </row>
    <row r="240" spans="1:8">
      <c r="A240" s="9" t="s">
        <v>398</v>
      </c>
      <c r="B240" s="4">
        <v>-0.13143862915148699</v>
      </c>
      <c r="C240" s="4">
        <v>0.26621635262634902</v>
      </c>
      <c r="D240" s="4">
        <v>0.87683308547704697</v>
      </c>
      <c r="E240" s="5">
        <v>0.52036609810837031</v>
      </c>
      <c r="F240" s="4">
        <v>1.4774910636608802</v>
      </c>
      <c r="G240" s="4">
        <v>0.62149785860770601</v>
      </c>
      <c r="H240" s="41">
        <f t="shared" si="3"/>
        <v>0.20656036339636544</v>
      </c>
    </row>
    <row r="241" spans="1:8">
      <c r="A241" s="9" t="s">
        <v>399</v>
      </c>
      <c r="B241" s="4">
        <v>4.9074096849760001E-3</v>
      </c>
      <c r="C241" s="4">
        <v>0.14647629451316199</v>
      </c>
      <c r="D241" s="4">
        <v>1.00491947074133</v>
      </c>
      <c r="E241" s="5">
        <v>0.75413330647651278</v>
      </c>
      <c r="F241" s="4">
        <v>1.3391042856777504</v>
      </c>
      <c r="G241" s="4">
        <v>0.97327339518178102</v>
      </c>
      <c r="H241" s="41">
        <f t="shared" si="3"/>
        <v>1.1765148076038623E-2</v>
      </c>
    </row>
    <row r="242" spans="1:8">
      <c r="A242" s="9" t="s">
        <v>400</v>
      </c>
      <c r="B242" s="4">
        <v>-0.155315351323915</v>
      </c>
      <c r="C242" s="4">
        <v>0.15038987662952499</v>
      </c>
      <c r="D242" s="4">
        <v>0.85614514840282496</v>
      </c>
      <c r="E242" s="5">
        <v>0.63757745613032613</v>
      </c>
      <c r="F242" s="4">
        <v>1.1496399505440906</v>
      </c>
      <c r="G242" s="4">
        <v>0.30172026612915698</v>
      </c>
      <c r="H242" s="41">
        <f t="shared" si="3"/>
        <v>0.5203955178910884</v>
      </c>
    </row>
    <row r="243" spans="1:8">
      <c r="A243" s="9" t="s">
        <v>401</v>
      </c>
      <c r="B243" s="4">
        <v>0.313536997789153</v>
      </c>
      <c r="C243" s="4">
        <v>0.52372643166970001</v>
      </c>
      <c r="D243" s="4">
        <v>1.3682560842754701</v>
      </c>
      <c r="E243" s="5">
        <v>0.49018774495939832</v>
      </c>
      <c r="F243" s="4">
        <v>3.8191993402689137</v>
      </c>
      <c r="G243" s="4">
        <v>0.54939590200319499</v>
      </c>
      <c r="H243" s="41">
        <f t="shared" si="3"/>
        <v>0.26011458434763174</v>
      </c>
    </row>
    <row r="244" spans="1:8">
      <c r="A244" s="9" t="s">
        <v>402</v>
      </c>
      <c r="B244" s="4">
        <v>0.38405529788217502</v>
      </c>
      <c r="C244" s="4">
        <v>1.23512557821179</v>
      </c>
      <c r="D244" s="4">
        <v>1.4682266292603701</v>
      </c>
      <c r="E244" s="5">
        <v>0.13044666469527327</v>
      </c>
      <c r="F244" s="4">
        <v>16.525446931931995</v>
      </c>
      <c r="G244" s="4">
        <v>0.755842941718744</v>
      </c>
      <c r="H244" s="41">
        <f t="shared" si="3"/>
        <v>0.12156843813781754</v>
      </c>
    </row>
    <row r="245" spans="1:8">
      <c r="A245" s="9" t="s">
        <v>403</v>
      </c>
      <c r="B245" s="4">
        <v>0.23661756929945499</v>
      </c>
      <c r="C245" s="4">
        <v>0.56305805578653201</v>
      </c>
      <c r="D245" s="4">
        <v>1.2669565020525799</v>
      </c>
      <c r="E245" s="5">
        <v>0.42022028376587339</v>
      </c>
      <c r="F245" s="4">
        <v>3.819850778520844</v>
      </c>
      <c r="G245" s="4">
        <v>0.67431266366488996</v>
      </c>
      <c r="H245" s="41">
        <f t="shared" si="3"/>
        <v>0.17113868414934388</v>
      </c>
    </row>
    <row r="246" spans="1:8">
      <c r="A246" s="9" t="s">
        <v>404</v>
      </c>
      <c r="B246" s="4">
        <v>-0.77583046513461096</v>
      </c>
      <c r="C246" s="4">
        <v>0.79377819497413205</v>
      </c>
      <c r="D246" s="4">
        <v>0.460321341394821</v>
      </c>
      <c r="E246" s="5">
        <v>9.7136727872901715E-2</v>
      </c>
      <c r="F246" s="4">
        <v>2.1814172865775543</v>
      </c>
      <c r="G246" s="4">
        <v>0.32837636420618299</v>
      </c>
      <c r="H246" s="41">
        <f t="shared" si="3"/>
        <v>0.48362810996990291</v>
      </c>
    </row>
    <row r="247" spans="1:8">
      <c r="A247" s="9" t="s">
        <v>405</v>
      </c>
      <c r="B247" s="4">
        <v>-1.4090343408099899E-2</v>
      </c>
      <c r="C247" s="4">
        <v>6.9573875754020104E-2</v>
      </c>
      <c r="D247" s="4">
        <v>0.98600846087410299</v>
      </c>
      <c r="E247" s="5">
        <v>0.86031632303010797</v>
      </c>
      <c r="F247" s="4">
        <v>1.1300642088146156</v>
      </c>
      <c r="G247" s="4">
        <v>0.83950750462510604</v>
      </c>
      <c r="H247" s="41">
        <f t="shared" si="3"/>
        <v>7.5975417211811308E-2</v>
      </c>
    </row>
    <row r="248" spans="1:8">
      <c r="A248" s="9" t="s">
        <v>406</v>
      </c>
      <c r="B248" s="4">
        <v>-5.6511453369096097E-2</v>
      </c>
      <c r="C248" s="4">
        <v>7.4201942390720504E-2</v>
      </c>
      <c r="D248" s="4">
        <v>0.94505566036186595</v>
      </c>
      <c r="E248" s="5">
        <v>0.81713802229341126</v>
      </c>
      <c r="F248" s="4">
        <v>1.0929979719647713</v>
      </c>
      <c r="G248" s="4">
        <v>0.44630477670471902</v>
      </c>
      <c r="H248" s="41">
        <f t="shared" si="3"/>
        <v>0.35036846497349777</v>
      </c>
    </row>
    <row r="249" spans="1:8">
      <c r="A249" s="9" t="s">
        <v>407</v>
      </c>
      <c r="B249" s="4">
        <v>2.3157367892050199E-2</v>
      </c>
      <c r="C249" s="4">
        <v>2.8903885830356101E-2</v>
      </c>
      <c r="D249" s="4">
        <v>1.02342758151664</v>
      </c>
      <c r="E249" s="5">
        <v>0.96706047342285184</v>
      </c>
      <c r="F249" s="4">
        <v>1.0830801624036699</v>
      </c>
      <c r="G249" s="4">
        <v>0.42302439100463102</v>
      </c>
      <c r="H249" s="41">
        <f t="shared" si="3"/>
        <v>0.37363459108044689</v>
      </c>
    </row>
    <row r="250" spans="1:8">
      <c r="A250" s="9" t="s">
        <v>408</v>
      </c>
      <c r="B250" s="4">
        <v>0.100837691328691</v>
      </c>
      <c r="C250" s="4">
        <v>0.128259074872976</v>
      </c>
      <c r="D250" s="4">
        <v>1.10609709804274</v>
      </c>
      <c r="E250" s="5">
        <v>0.86023463511063458</v>
      </c>
      <c r="F250" s="4">
        <v>1.4222291690699391</v>
      </c>
      <c r="G250" s="4">
        <v>0.43174846886680401</v>
      </c>
      <c r="H250" s="41">
        <f t="shared" si="3"/>
        <v>0.36476919392003382</v>
      </c>
    </row>
    <row r="251" spans="1:8">
      <c r="A251" s="9" t="s">
        <v>409</v>
      </c>
      <c r="B251" s="4">
        <v>-0.13034814397699199</v>
      </c>
      <c r="C251" s="4">
        <v>8.7414625796846404E-2</v>
      </c>
      <c r="D251" s="4">
        <v>0.87778978049332701</v>
      </c>
      <c r="E251" s="5">
        <v>0.73957409147469588</v>
      </c>
      <c r="F251" s="4">
        <v>1.0418359804926804</v>
      </c>
      <c r="G251" s="4">
        <v>0.135922643852499</v>
      </c>
      <c r="H251" s="41">
        <f t="shared" si="3"/>
        <v>0.86670818652729653</v>
      </c>
    </row>
    <row r="252" spans="1:8">
      <c r="A252" s="9" t="s">
        <v>410</v>
      </c>
      <c r="B252" s="4">
        <v>-1.6430250802546599E-2</v>
      </c>
      <c r="C252" s="4">
        <v>3.9434627415746402E-2</v>
      </c>
      <c r="D252" s="4">
        <v>0.98370398956169602</v>
      </c>
      <c r="E252" s="5">
        <v>0.91053574627344935</v>
      </c>
      <c r="F252" s="4">
        <v>1.0627518392770365</v>
      </c>
      <c r="G252" s="4">
        <v>0.67693789513142999</v>
      </c>
      <c r="H252" s="41">
        <f t="shared" si="3"/>
        <v>0.16945117332213708</v>
      </c>
    </row>
    <row r="253" spans="1:8">
      <c r="A253" s="9" t="s">
        <v>411</v>
      </c>
      <c r="B253" s="4">
        <v>-9.6767312022566596E-2</v>
      </c>
      <c r="C253" s="4">
        <v>1.2304343274682501</v>
      </c>
      <c r="D253" s="4">
        <v>0.90776720807587097</v>
      </c>
      <c r="E253" s="5">
        <v>8.1396859006625619E-2</v>
      </c>
      <c r="F253" s="4">
        <v>10.123748190219294</v>
      </c>
      <c r="G253" s="4">
        <v>0.93731512002271999</v>
      </c>
      <c r="H253" s="41">
        <f t="shared" si="3"/>
        <v>2.8114377223739381E-2</v>
      </c>
    </row>
    <row r="254" spans="1:8">
      <c r="A254" s="9" t="s">
        <v>412</v>
      </c>
      <c r="B254" s="4">
        <v>-0.455044325152204</v>
      </c>
      <c r="C254" s="4">
        <v>1.1653582547740799</v>
      </c>
      <c r="D254" s="4">
        <v>0.63441984656872996</v>
      </c>
      <c r="E254" s="5">
        <v>6.4625480918042183E-2</v>
      </c>
      <c r="F254" s="4">
        <v>6.2280161942736765</v>
      </c>
      <c r="G254" s="4">
        <v>0.69618466530260503</v>
      </c>
      <c r="H254" s="41">
        <f t="shared" si="3"/>
        <v>0.15727554704972871</v>
      </c>
    </row>
    <row r="255" spans="1:8">
      <c r="A255" s="9" t="s">
        <v>413</v>
      </c>
      <c r="B255" s="4">
        <v>-0.26543534330905399</v>
      </c>
      <c r="C255" s="4">
        <v>0.82583708303689496</v>
      </c>
      <c r="D255" s="4">
        <v>0.76687202469020999</v>
      </c>
      <c r="E255" s="5">
        <v>0.15196941035378345</v>
      </c>
      <c r="F255" s="4">
        <v>3.869809726071769</v>
      </c>
      <c r="G255" s="4">
        <v>0.74789691075993803</v>
      </c>
      <c r="H255" s="41">
        <f t="shared" si="3"/>
        <v>0.12615826065633823</v>
      </c>
    </row>
    <row r="256" spans="1:8">
      <c r="A256" s="9" t="s">
        <v>414</v>
      </c>
      <c r="B256" s="4">
        <v>-0.42034114634342001</v>
      </c>
      <c r="C256" s="4">
        <v>0.82748079707921496</v>
      </c>
      <c r="D256" s="4">
        <v>0.65682270892450001</v>
      </c>
      <c r="E256" s="5">
        <v>0.12974250693556078</v>
      </c>
      <c r="F256" s="4">
        <v>3.3251713809814856</v>
      </c>
      <c r="G256" s="4">
        <v>0.611469529517772</v>
      </c>
      <c r="H256" s="41">
        <f t="shared" si="3"/>
        <v>0.21362517966122255</v>
      </c>
    </row>
    <row r="257" spans="1:8">
      <c r="A257" s="9" t="s">
        <v>415</v>
      </c>
      <c r="B257" s="4">
        <v>-0.51104567972385895</v>
      </c>
      <c r="C257" s="4">
        <v>1.13367381662839</v>
      </c>
      <c r="D257" s="4">
        <v>0.59986798095160099</v>
      </c>
      <c r="E257" s="5">
        <v>6.5020910532858078E-2</v>
      </c>
      <c r="F257" s="4">
        <v>5.534244162716015</v>
      </c>
      <c r="G257" s="4">
        <v>0.65214290575596001</v>
      </c>
      <c r="H257" s="41">
        <f t="shared" si="3"/>
        <v>0.18565722577004845</v>
      </c>
    </row>
    <row r="258" spans="1:8">
      <c r="A258" s="9" t="s">
        <v>416</v>
      </c>
      <c r="B258" s="4">
        <v>0.41789830964963698</v>
      </c>
      <c r="C258" s="4">
        <v>0.59239777404405203</v>
      </c>
      <c r="D258" s="4">
        <v>1.5187662226799401</v>
      </c>
      <c r="E258" s="5">
        <v>0.47558895987733513</v>
      </c>
      <c r="F258" s="4">
        <v>4.8500933237568047</v>
      </c>
      <c r="G258" s="4">
        <v>0.48053937404317298</v>
      </c>
      <c r="H258" s="41">
        <f t="shared" si="3"/>
        <v>0.3182710216705637</v>
      </c>
    </row>
    <row r="259" spans="1:8">
      <c r="A259" s="9" t="s">
        <v>417</v>
      </c>
      <c r="B259" s="4">
        <v>-0.97915036788543997</v>
      </c>
      <c r="C259" s="4">
        <v>1.0815895495605401</v>
      </c>
      <c r="D259" s="4">
        <v>0.37563011071610702</v>
      </c>
      <c r="E259" s="5">
        <v>4.5091303188596298E-2</v>
      </c>
      <c r="F259" s="4">
        <v>3.1291617251878066</v>
      </c>
      <c r="G259" s="4">
        <v>0.36531267153235703</v>
      </c>
      <c r="H259" s="41">
        <f t="shared" si="3"/>
        <v>0.43733526323529115</v>
      </c>
    </row>
    <row r="260" spans="1:8">
      <c r="A260" s="9" t="s">
        <v>418</v>
      </c>
      <c r="B260" s="4">
        <v>0.59246578770359604</v>
      </c>
      <c r="C260" s="4">
        <v>1.00465112407805</v>
      </c>
      <c r="D260" s="4">
        <v>1.8084421565835</v>
      </c>
      <c r="E260" s="5">
        <v>0.25242264958139615</v>
      </c>
      <c r="F260" s="4">
        <v>12.956297856519322</v>
      </c>
      <c r="G260" s="4">
        <v>0.555376430953753</v>
      </c>
      <c r="H260" s="41">
        <f t="shared" ref="H260:H309" si="4">-LOG10(G260)</f>
        <v>0.25541255476927088</v>
      </c>
    </row>
    <row r="261" spans="1:8">
      <c r="A261" s="9" t="s">
        <v>419</v>
      </c>
      <c r="B261" s="4">
        <v>0.76857251741714105</v>
      </c>
      <c r="C261" s="4">
        <v>1.01136973273002</v>
      </c>
      <c r="D261" s="4">
        <v>2.1566854245128102</v>
      </c>
      <c r="E261" s="5">
        <v>0.2970923758522282</v>
      </c>
      <c r="F261" s="4">
        <v>15.656046396220901</v>
      </c>
      <c r="G261" s="4">
        <v>0.44729505898905098</v>
      </c>
      <c r="H261" s="41">
        <f t="shared" si="4"/>
        <v>0.34940589920190629</v>
      </c>
    </row>
    <row r="262" spans="1:8">
      <c r="A262" s="9" t="s">
        <v>420</v>
      </c>
      <c r="B262" s="4">
        <v>0.62237846413055797</v>
      </c>
      <c r="C262" s="4">
        <v>1.0033322911646301</v>
      </c>
      <c r="D262" s="4">
        <v>1.8633546977494699</v>
      </c>
      <c r="E262" s="5">
        <v>0.26076052370404712</v>
      </c>
      <c r="F262" s="4">
        <v>13.315246803100106</v>
      </c>
      <c r="G262" s="4">
        <v>0.53505278706784598</v>
      </c>
      <c r="H262" s="41">
        <f t="shared" si="4"/>
        <v>0.27160336937807256</v>
      </c>
    </row>
    <row r="263" spans="1:8">
      <c r="A263" s="9" t="s">
        <v>421</v>
      </c>
      <c r="B263" s="4">
        <v>-1.21062111092209E-2</v>
      </c>
      <c r="C263" s="4">
        <v>5.3833563465192899E-2</v>
      </c>
      <c r="D263" s="4">
        <v>0.98796677424224</v>
      </c>
      <c r="E263" s="5">
        <v>0.88903382528635821</v>
      </c>
      <c r="F263" s="4">
        <v>1.0979091225153574</v>
      </c>
      <c r="G263" s="4">
        <v>0.82207090365122804</v>
      </c>
      <c r="H263" s="41">
        <f t="shared" si="4"/>
        <v>8.5090722926512402E-2</v>
      </c>
    </row>
    <row r="264" spans="1:8">
      <c r="A264" s="9" t="s">
        <v>422</v>
      </c>
      <c r="B264" s="4">
        <v>0.19449336750438301</v>
      </c>
      <c r="C264" s="4">
        <v>0.513208411382712</v>
      </c>
      <c r="D264" s="4">
        <v>1.21469542639623</v>
      </c>
      <c r="E264" s="5">
        <v>0.44423786909380453</v>
      </c>
      <c r="F264" s="4">
        <v>3.3213849641358895</v>
      </c>
      <c r="G264" s="4">
        <v>0.70470612509395403</v>
      </c>
      <c r="H264" s="41">
        <f t="shared" si="4"/>
        <v>0.15199195372914726</v>
      </c>
    </row>
    <row r="265" spans="1:8">
      <c r="A265" s="9" t="s">
        <v>423</v>
      </c>
      <c r="B265" s="4">
        <v>0.93046014123083398</v>
      </c>
      <c r="C265" s="4">
        <v>1.0176525490902399</v>
      </c>
      <c r="D265" s="4">
        <v>2.53567567814732</v>
      </c>
      <c r="E265" s="5">
        <v>0.34502484329727018</v>
      </c>
      <c r="F265" s="4">
        <v>18.635328063052334</v>
      </c>
      <c r="G265" s="4">
        <v>0.36054869217386398</v>
      </c>
      <c r="H265" s="41">
        <f t="shared" si="4"/>
        <v>0.44303607542604789</v>
      </c>
    </row>
    <row r="266" spans="1:8">
      <c r="A266" s="9" t="s">
        <v>424</v>
      </c>
      <c r="B266" s="4">
        <v>-4.2361498573432597E-2</v>
      </c>
      <c r="C266" s="4">
        <v>2.9046872906617401E-2</v>
      </c>
      <c r="D266" s="4">
        <v>0.95852321316028699</v>
      </c>
      <c r="E266" s="5">
        <v>0.90547702973782895</v>
      </c>
      <c r="F266" s="4">
        <v>1.0146770376197607</v>
      </c>
      <c r="G266" s="4">
        <v>0.14473469157312499</v>
      </c>
      <c r="H266" s="41">
        <f t="shared" si="4"/>
        <v>0.83942736001435092</v>
      </c>
    </row>
    <row r="267" spans="1:8">
      <c r="A267" s="9" t="s">
        <v>425</v>
      </c>
      <c r="B267" s="4">
        <v>1.8598907093525598E-2</v>
      </c>
      <c r="C267" s="4">
        <v>3.2779971981634397E-2</v>
      </c>
      <c r="D267" s="4">
        <v>1.01877294405747</v>
      </c>
      <c r="E267" s="5">
        <v>0.95537644016069478</v>
      </c>
      <c r="F267" s="4">
        <v>1.0863762888782829</v>
      </c>
      <c r="G267" s="4">
        <v>0.57045175409305504</v>
      </c>
      <c r="H267" s="41">
        <f t="shared" si="4"/>
        <v>0.24378108011023947</v>
      </c>
    </row>
    <row r="268" spans="1:8">
      <c r="A268" s="9" t="s">
        <v>426</v>
      </c>
      <c r="B268" s="4">
        <v>-0.140195924460574</v>
      </c>
      <c r="C268" s="4">
        <v>6.6144560329171403E-2</v>
      </c>
      <c r="D268" s="4">
        <v>0.86918792354016405</v>
      </c>
      <c r="E268" s="5">
        <v>0.76350220775330591</v>
      </c>
      <c r="F268" s="4">
        <v>0.98950289698725613</v>
      </c>
      <c r="G268" s="4">
        <v>3.4045006273732997E-2</v>
      </c>
      <c r="H268" s="41">
        <f t="shared" si="4"/>
        <v>1.4679465814548738</v>
      </c>
    </row>
    <row r="269" spans="1:8">
      <c r="A269" s="9" t="s">
        <v>427</v>
      </c>
      <c r="B269" s="4">
        <v>2.0503988230738601</v>
      </c>
      <c r="C269" s="4">
        <v>1.17505497174931</v>
      </c>
      <c r="D269" s="4">
        <v>7.7709997423661097</v>
      </c>
      <c r="E269" s="5">
        <v>0.77669392778449409</v>
      </c>
      <c r="F269" s="4">
        <v>77.750623296504372</v>
      </c>
      <c r="G269" s="4">
        <v>8.0995550591519E-2</v>
      </c>
      <c r="H269" s="41">
        <f t="shared" si="4"/>
        <v>1.0915388379932762</v>
      </c>
    </row>
    <row r="270" spans="1:8">
      <c r="A270" s="9" t="s">
        <v>428</v>
      </c>
      <c r="B270" s="4">
        <v>-0.14527342928104001</v>
      </c>
      <c r="C270" s="4">
        <v>0.13894685496747899</v>
      </c>
      <c r="D270" s="4">
        <v>0.86478580302018404</v>
      </c>
      <c r="E270" s="5">
        <v>0.65861952384264866</v>
      </c>
      <c r="F270" s="4">
        <v>1.1354878773437853</v>
      </c>
      <c r="G270" s="4">
        <v>0.29577700554523201</v>
      </c>
      <c r="H270" s="41">
        <f t="shared" si="4"/>
        <v>0.52903559218156282</v>
      </c>
    </row>
    <row r="271" spans="1:8">
      <c r="A271" s="9" t="s">
        <v>429</v>
      </c>
      <c r="B271" s="4">
        <v>0.42609333908708802</v>
      </c>
      <c r="C271" s="4">
        <v>0.61055355635391295</v>
      </c>
      <c r="D271" s="4">
        <v>1.5312636952185299</v>
      </c>
      <c r="E271" s="5">
        <v>0.46273921627459341</v>
      </c>
      <c r="F271" s="4">
        <v>5.0671488860864233</v>
      </c>
      <c r="G271" s="4">
        <v>0.48525201437468202</v>
      </c>
      <c r="H271" s="41">
        <f t="shared" si="4"/>
        <v>0.31403265309571893</v>
      </c>
    </row>
    <row r="272" spans="1:8">
      <c r="A272" s="9" t="s">
        <v>430</v>
      </c>
      <c r="B272" s="4">
        <v>1.6792265233821499</v>
      </c>
      <c r="C272" s="4">
        <v>1.2496402021764399</v>
      </c>
      <c r="D272" s="4">
        <v>5.3614074436378596</v>
      </c>
      <c r="E272" s="5">
        <v>0.46298145815294711</v>
      </c>
      <c r="F272" s="4">
        <v>62.086049604171734</v>
      </c>
      <c r="G272" s="4">
        <v>0.17902341822727</v>
      </c>
      <c r="H272" s="41">
        <f t="shared" si="4"/>
        <v>0.74709015482094532</v>
      </c>
    </row>
    <row r="273" spans="1:8">
      <c r="A273" s="9" t="s">
        <v>431</v>
      </c>
      <c r="B273" s="4">
        <v>0.56801558980881295</v>
      </c>
      <c r="C273" s="4">
        <v>1.4159248862112901</v>
      </c>
      <c r="D273" s="4">
        <v>1.7647615635893801</v>
      </c>
      <c r="E273" s="5">
        <v>0.11000855019496661</v>
      </c>
      <c r="F273" s="4">
        <v>28.310375609921781</v>
      </c>
      <c r="G273" s="4">
        <v>0.68830068414092604</v>
      </c>
      <c r="H273" s="41">
        <f t="shared" si="4"/>
        <v>0.16222179877623713</v>
      </c>
    </row>
    <row r="274" spans="1:8">
      <c r="A274" s="9" t="s">
        <v>432</v>
      </c>
      <c r="B274" s="4">
        <v>0.228849813687871</v>
      </c>
      <c r="C274" s="4">
        <v>1.24573862165801</v>
      </c>
      <c r="D274" s="4">
        <v>1.2571532176254601</v>
      </c>
      <c r="E274" s="5">
        <v>0.10939414771956511</v>
      </c>
      <c r="F274" s="4">
        <v>14.447155040117357</v>
      </c>
      <c r="G274" s="4">
        <v>0.85424400442849302</v>
      </c>
      <c r="H274" s="41">
        <f t="shared" si="4"/>
        <v>6.8418060644808543E-2</v>
      </c>
    </row>
    <row r="275" spans="1:8">
      <c r="A275" s="9" t="s">
        <v>433</v>
      </c>
      <c r="B275" s="4">
        <v>4.8753186837378198E-3</v>
      </c>
      <c r="C275" s="4">
        <v>4.3004776150803899E-2</v>
      </c>
      <c r="D275" s="4">
        <v>1.00488722238679</v>
      </c>
      <c r="E275" s="5">
        <v>0.92365741177201877</v>
      </c>
      <c r="F275" s="4">
        <v>1.0932606796051831</v>
      </c>
      <c r="G275" s="4">
        <v>0.90973967077221596</v>
      </c>
      <c r="H275" s="41">
        <f t="shared" si="4"/>
        <v>4.1082866714077126E-2</v>
      </c>
    </row>
    <row r="276" spans="1:8">
      <c r="A276" s="9" t="s">
        <v>434</v>
      </c>
      <c r="B276" s="4">
        <v>0.49596272883680398</v>
      </c>
      <c r="C276" s="4">
        <v>0.44625093542425898</v>
      </c>
      <c r="D276" s="4">
        <v>1.6420783545078199</v>
      </c>
      <c r="E276" s="5">
        <v>0.68475846783807759</v>
      </c>
      <c r="F276" s="4">
        <v>3.9377699568378737</v>
      </c>
      <c r="G276" s="4">
        <v>0.26639675301946197</v>
      </c>
      <c r="H276" s="41">
        <f t="shared" si="4"/>
        <v>0.5744710728738246</v>
      </c>
    </row>
    <row r="277" spans="1:8">
      <c r="A277" s="9" t="s">
        <v>435</v>
      </c>
      <c r="B277" s="4">
        <v>0.49277733087750097</v>
      </c>
      <c r="C277" s="4">
        <v>0.26883082464755897</v>
      </c>
      <c r="D277" s="4">
        <v>1.6368560035172799</v>
      </c>
      <c r="E277" s="5">
        <v>0.96644480949866307</v>
      </c>
      <c r="F277" s="4">
        <v>2.7723234166267856</v>
      </c>
      <c r="G277" s="4">
        <v>6.67968019589152E-2</v>
      </c>
      <c r="H277" s="41">
        <f t="shared" si="4"/>
        <v>1.1752443298125319</v>
      </c>
    </row>
    <row r="278" spans="1:8">
      <c r="A278" s="9" t="s">
        <v>436</v>
      </c>
      <c r="B278" s="4">
        <v>6.9177406272553005E-2</v>
      </c>
      <c r="C278" s="4">
        <v>1.23306865557686</v>
      </c>
      <c r="D278" s="4">
        <v>1.07162630551413</v>
      </c>
      <c r="E278" s="5">
        <v>9.5594770848513394E-2</v>
      </c>
      <c r="F278" s="4">
        <v>12.013030927075368</v>
      </c>
      <c r="G278" s="4">
        <v>0.95526068728379698</v>
      </c>
      <c r="H278" s="41">
        <f t="shared" si="4"/>
        <v>1.9878094804258357E-2</v>
      </c>
    </row>
    <row r="279" spans="1:8">
      <c r="A279" s="9" t="s">
        <v>437</v>
      </c>
      <c r="B279" s="4">
        <v>-0.68624853677130204</v>
      </c>
      <c r="C279" s="4">
        <v>1.1026235811746501</v>
      </c>
      <c r="D279" s="4">
        <v>0.50346124712271401</v>
      </c>
      <c r="E279" s="5">
        <v>5.7995447907245284E-2</v>
      </c>
      <c r="F279" s="4">
        <v>4.3705710792983261</v>
      </c>
      <c r="G279" s="4">
        <v>0.53369341605156295</v>
      </c>
      <c r="H279" s="41">
        <f t="shared" si="4"/>
        <v>0.27270815486947358</v>
      </c>
    </row>
    <row r="280" spans="1:8">
      <c r="A280" s="9" t="s">
        <v>438</v>
      </c>
      <c r="B280" s="4">
        <v>0.41332005673941802</v>
      </c>
      <c r="C280" s="4">
        <v>0.65362935271711797</v>
      </c>
      <c r="D280" s="4">
        <v>1.5118288195117</v>
      </c>
      <c r="E280" s="5">
        <v>0.41987699712488136</v>
      </c>
      <c r="F280" s="4">
        <v>5.4435617934705123</v>
      </c>
      <c r="G280" s="4">
        <v>0.52716066144253704</v>
      </c>
      <c r="H280" s="41">
        <f t="shared" si="4"/>
        <v>0.2780570057658473</v>
      </c>
    </row>
    <row r="281" spans="1:8">
      <c r="A281" s="9" t="s">
        <v>439</v>
      </c>
      <c r="B281" s="4">
        <v>-4.4086094576928199E-2</v>
      </c>
      <c r="C281" s="4">
        <v>2.00556014690506E-2</v>
      </c>
      <c r="D281" s="4">
        <v>0.95687157247344001</v>
      </c>
      <c r="E281" s="5">
        <v>0.91998761272755547</v>
      </c>
      <c r="F281" s="4">
        <v>0.9952342765716562</v>
      </c>
      <c r="G281" s="4">
        <v>2.79353133369479E-2</v>
      </c>
      <c r="H281" s="41">
        <f t="shared" si="4"/>
        <v>1.5538464530045766</v>
      </c>
    </row>
    <row r="282" spans="1:8">
      <c r="A282" s="9" t="s">
        <v>440</v>
      </c>
      <c r="B282" s="4">
        <v>-0.16824967054554399</v>
      </c>
      <c r="C282" s="4">
        <v>8.5566791979501594E-2</v>
      </c>
      <c r="D282" s="4">
        <v>0.84514280107710904</v>
      </c>
      <c r="E282" s="5">
        <v>0.71465127479498314</v>
      </c>
      <c r="F282" s="4">
        <v>0.99946138683845376</v>
      </c>
      <c r="G282" s="4">
        <v>4.9264388483519002E-2</v>
      </c>
      <c r="H282" s="41">
        <f t="shared" si="4"/>
        <v>1.3074669037172779</v>
      </c>
    </row>
    <row r="283" spans="1:8">
      <c r="A283" s="9" t="s">
        <v>441</v>
      </c>
      <c r="B283" s="4">
        <v>0.21095221654093901</v>
      </c>
      <c r="C283" s="4">
        <v>0.29941140177797199</v>
      </c>
      <c r="D283" s="4">
        <v>1.2348533480872199</v>
      </c>
      <c r="E283" s="5">
        <v>0.68667502683116932</v>
      </c>
      <c r="F283" s="4">
        <v>2.2206469315173392</v>
      </c>
      <c r="G283" s="4">
        <v>0.48108634550079499</v>
      </c>
      <c r="H283" s="41">
        <f t="shared" si="4"/>
        <v>0.3177769693452277</v>
      </c>
    </row>
    <row r="284" spans="1:8">
      <c r="A284" s="9" t="s">
        <v>442</v>
      </c>
      <c r="B284" s="4">
        <v>0.68928984801437299</v>
      </c>
      <c r="C284" s="4">
        <v>1.42925562913001</v>
      </c>
      <c r="D284" s="4">
        <v>1.9923001948105601</v>
      </c>
      <c r="E284" s="5">
        <v>0.12098953979705653</v>
      </c>
      <c r="F284" s="4">
        <v>32.806638267242512</v>
      </c>
      <c r="G284" s="4">
        <v>0.62961279621905797</v>
      </c>
      <c r="H284" s="41">
        <f t="shared" si="4"/>
        <v>0.2009264539799126</v>
      </c>
    </row>
    <row r="285" spans="1:8">
      <c r="A285" s="9" t="s">
        <v>443</v>
      </c>
      <c r="B285" s="4">
        <v>0.83822533282578104</v>
      </c>
      <c r="C285" s="4">
        <v>1.0142738935167499</v>
      </c>
      <c r="D285" s="4">
        <v>2.3122598418206799</v>
      </c>
      <c r="E285" s="5">
        <v>0.31671546387907962</v>
      </c>
      <c r="F285" s="4">
        <v>16.881226797747697</v>
      </c>
      <c r="G285" s="4">
        <v>0.40856079333627499</v>
      </c>
      <c r="H285" s="41">
        <f t="shared" si="4"/>
        <v>0.38874331184619165</v>
      </c>
    </row>
    <row r="286" spans="1:8">
      <c r="A286" s="9" t="s">
        <v>444</v>
      </c>
      <c r="B286" s="4">
        <v>-0.14802729409486801</v>
      </c>
      <c r="C286" s="4">
        <v>5.8314252955660999E-2</v>
      </c>
      <c r="D286" s="4">
        <v>0.86240757598661499</v>
      </c>
      <c r="E286" s="5">
        <v>0.76926233493958263</v>
      </c>
      <c r="F286" s="4">
        <v>0.96683120092903541</v>
      </c>
      <c r="G286" s="4">
        <v>1.1134755666384199E-2</v>
      </c>
      <c r="H286" s="41">
        <f t="shared" si="4"/>
        <v>1.9533193083924316</v>
      </c>
    </row>
    <row r="287" spans="1:8">
      <c r="A287" s="9" t="s">
        <v>445</v>
      </c>
      <c r="B287" s="4">
        <v>-0.31355696636518898</v>
      </c>
      <c r="C287" s="4">
        <v>0.18258888069013501</v>
      </c>
      <c r="D287" s="4">
        <v>0.73084274436305696</v>
      </c>
      <c r="E287" s="5">
        <v>0.51097675833771872</v>
      </c>
      <c r="F287" s="4">
        <v>1.0453139174582633</v>
      </c>
      <c r="G287" s="4">
        <v>8.5927291022854305E-2</v>
      </c>
      <c r="H287" s="41">
        <f t="shared" si="4"/>
        <v>1.0658688797281919</v>
      </c>
    </row>
    <row r="288" spans="1:8">
      <c r="A288" s="9" t="s">
        <v>446</v>
      </c>
      <c r="B288" s="4">
        <v>-0.12783226300303299</v>
      </c>
      <c r="C288" s="4">
        <v>0.86774096335026496</v>
      </c>
      <c r="D288" s="4">
        <v>0.88000097548656997</v>
      </c>
      <c r="E288" s="5">
        <v>0.1606375729582479</v>
      </c>
      <c r="F288" s="4">
        <v>4.8208006545180666</v>
      </c>
      <c r="G288" s="4">
        <v>0.88288248107149303</v>
      </c>
      <c r="H288" s="41">
        <f t="shared" si="4"/>
        <v>5.4097100747228996E-2</v>
      </c>
    </row>
    <row r="289" spans="1:8">
      <c r="A289" s="9" t="s">
        <v>447</v>
      </c>
      <c r="B289" s="4">
        <v>-1.3318474962360501E-2</v>
      </c>
      <c r="C289" s="4">
        <v>1.6442385311360198E-2</v>
      </c>
      <c r="D289" s="4">
        <v>0.98676982349037301</v>
      </c>
      <c r="E289" s="5">
        <v>0.95547607948035906</v>
      </c>
      <c r="F289" s="4">
        <v>1.0190884999243337</v>
      </c>
      <c r="G289" s="4">
        <v>0.41793518213418801</v>
      </c>
      <c r="H289" s="41">
        <f t="shared" si="4"/>
        <v>0.37889106804372813</v>
      </c>
    </row>
    <row r="290" spans="1:8">
      <c r="A290" s="9" t="s">
        <v>448</v>
      </c>
      <c r="B290" s="4">
        <v>-0.48758285605463603</v>
      </c>
      <c r="C290" s="4">
        <v>1.1577861129347999</v>
      </c>
      <c r="D290" s="4">
        <v>0.61410899146756204</v>
      </c>
      <c r="E290" s="5">
        <v>6.3491855737787414E-2</v>
      </c>
      <c r="F290" s="4">
        <v>5.9398146269153127</v>
      </c>
      <c r="G290" s="4">
        <v>0.67365738726355995</v>
      </c>
      <c r="H290" s="41">
        <f t="shared" si="4"/>
        <v>0.17156092342304283</v>
      </c>
    </row>
    <row r="291" spans="1:8">
      <c r="A291" s="9" t="s">
        <v>449</v>
      </c>
      <c r="B291" s="4">
        <v>-5.8107938996830198E-3</v>
      </c>
      <c r="C291" s="4">
        <v>1.72902862844307E-2</v>
      </c>
      <c r="D291" s="4">
        <v>0.99420605611007995</v>
      </c>
      <c r="E291" s="5">
        <v>0.9610779546714886</v>
      </c>
      <c r="F291" s="4">
        <v>1.0284760743927643</v>
      </c>
      <c r="G291" s="4">
        <v>0.73681601385253004</v>
      </c>
      <c r="H291" s="41">
        <f t="shared" si="4"/>
        <v>0.13264094381526459</v>
      </c>
    </row>
    <row r="292" spans="1:8">
      <c r="A292" s="9" t="s">
        <v>450</v>
      </c>
      <c r="B292" s="4">
        <v>5.87470429770987E-2</v>
      </c>
      <c r="C292" s="4">
        <v>2.2710722303653501E-2</v>
      </c>
      <c r="D292" s="4">
        <v>1.06050694412848</v>
      </c>
      <c r="E292" s="5">
        <v>1.0143358133967968</v>
      </c>
      <c r="F292" s="4">
        <v>1.1087797193894091</v>
      </c>
      <c r="G292" s="4">
        <v>9.6884842691400807E-3</v>
      </c>
      <c r="H292" s="41">
        <f t="shared" si="4"/>
        <v>2.0137441615496652</v>
      </c>
    </row>
    <row r="293" spans="1:8">
      <c r="A293" s="9" t="s">
        <v>451</v>
      </c>
      <c r="B293" s="4">
        <v>3.9145072496738001E-2</v>
      </c>
      <c r="C293" s="4">
        <v>3.3008556814655102E-2</v>
      </c>
      <c r="D293" s="4">
        <v>1.0399213366922999</v>
      </c>
      <c r="E293" s="5">
        <v>0.97477198306277635</v>
      </c>
      <c r="F293" s="4">
        <v>1.1094249786601262</v>
      </c>
      <c r="G293" s="4">
        <v>0.23565910133907</v>
      </c>
      <c r="H293" s="41">
        <f t="shared" si="4"/>
        <v>0.62771578278740248</v>
      </c>
    </row>
    <row r="294" spans="1:8">
      <c r="A294" s="9" t="s">
        <v>452</v>
      </c>
      <c r="B294" s="4">
        <v>-1.5385057997151501E-2</v>
      </c>
      <c r="C294" s="4">
        <v>0.145748979648014</v>
      </c>
      <c r="D294" s="4">
        <v>0.98473268739436304</v>
      </c>
      <c r="E294" s="5">
        <v>0.74003850666256255</v>
      </c>
      <c r="F294" s="4">
        <v>1.3103351472831946</v>
      </c>
      <c r="G294" s="4">
        <v>0.91593257491795399</v>
      </c>
      <c r="H294" s="41">
        <f t="shared" si="4"/>
        <v>3.8136495130006699E-2</v>
      </c>
    </row>
    <row r="295" spans="1:8">
      <c r="A295" s="9" t="s">
        <v>453</v>
      </c>
      <c r="B295" s="4">
        <v>0.2026980770356</v>
      </c>
      <c r="C295" s="4">
        <v>0.190575475480559</v>
      </c>
      <c r="D295" s="4">
        <v>1.2247026465679201</v>
      </c>
      <c r="E295" s="5">
        <v>0.84296498762747585</v>
      </c>
      <c r="F295" s="4">
        <v>1.7793106410408852</v>
      </c>
      <c r="G295" s="4">
        <v>0.28750518315947499</v>
      </c>
      <c r="H295" s="41">
        <f t="shared" si="4"/>
        <v>0.54135432141863604</v>
      </c>
    </row>
    <row r="296" spans="1:8">
      <c r="A296" s="9" t="s">
        <v>454</v>
      </c>
      <c r="B296" s="4">
        <v>-0.142775510529601</v>
      </c>
      <c r="C296" s="4">
        <v>1.1671288363429599</v>
      </c>
      <c r="D296" s="4">
        <v>0.86694866789927805</v>
      </c>
      <c r="E296" s="5">
        <v>8.8006198475598707E-2</v>
      </c>
      <c r="F296" s="4">
        <v>8.5403074532383858</v>
      </c>
      <c r="G296" s="4">
        <v>0.90263723960297304</v>
      </c>
      <c r="H296" s="41">
        <f t="shared" si="4"/>
        <v>4.4486753000167689E-2</v>
      </c>
    </row>
    <row r="297" spans="1:8">
      <c r="A297" s="9" t="s">
        <v>455</v>
      </c>
      <c r="B297" s="4">
        <v>5.2520440262182701E-2</v>
      </c>
      <c r="C297" s="4">
        <v>4.2758603892479499E-2</v>
      </c>
      <c r="D297" s="4">
        <v>1.05392410434339</v>
      </c>
      <c r="E297" s="5">
        <v>0.96919793238137586</v>
      </c>
      <c r="F297" s="4">
        <v>1.1460569411108983</v>
      </c>
      <c r="G297" s="4">
        <v>0.21933395763230701</v>
      </c>
      <c r="H297" s="41">
        <f t="shared" si="4"/>
        <v>0.65889412495427779</v>
      </c>
    </row>
    <row r="298" spans="1:8">
      <c r="A298" s="9" t="s">
        <v>456</v>
      </c>
      <c r="B298" s="4">
        <v>4.7028931573650699E-2</v>
      </c>
      <c r="C298" s="4">
        <v>2.1187541210621701E-2</v>
      </c>
      <c r="D298" s="4">
        <v>1.0481523333374201</v>
      </c>
      <c r="E298" s="5">
        <v>1.0055165110189588</v>
      </c>
      <c r="F298" s="4">
        <v>1.0925959960293088</v>
      </c>
      <c r="G298" s="4">
        <v>2.64425170230079E-2</v>
      </c>
      <c r="H298" s="41">
        <f t="shared" si="4"/>
        <v>1.5776972073870461</v>
      </c>
    </row>
    <row r="299" spans="1:8">
      <c r="A299" s="9" t="s">
        <v>457</v>
      </c>
      <c r="B299" s="4">
        <v>-0.138258048144211</v>
      </c>
      <c r="C299" s="4">
        <v>5.2671401627261E-2</v>
      </c>
      <c r="D299" s="4">
        <v>0.87087393534520197</v>
      </c>
      <c r="E299" s="5">
        <v>0.78545352016115266</v>
      </c>
      <c r="F299" s="4">
        <v>0.96558407569175131</v>
      </c>
      <c r="G299" s="4">
        <v>8.66701371340599E-3</v>
      </c>
      <c r="H299" s="41">
        <f t="shared" si="4"/>
        <v>2.0621305162719734</v>
      </c>
    </row>
    <row r="300" spans="1:8">
      <c r="A300" s="9" t="s">
        <v>458</v>
      </c>
      <c r="B300" s="4">
        <v>2.60020298211492E-2</v>
      </c>
      <c r="C300" s="4">
        <v>4.24873485825987E-2</v>
      </c>
      <c r="D300" s="4">
        <v>1.02634303176412</v>
      </c>
      <c r="E300" s="5">
        <v>0.94433606663361802</v>
      </c>
      <c r="F300" s="4">
        <v>1.1154715530519432</v>
      </c>
      <c r="G300" s="4">
        <v>0.54054130041577497</v>
      </c>
      <c r="H300" s="41">
        <f t="shared" si="4"/>
        <v>0.26717111788564363</v>
      </c>
    </row>
    <row r="301" spans="1:8">
      <c r="A301" s="9" t="s">
        <v>459</v>
      </c>
      <c r="B301" s="4">
        <v>-0.117813831863794</v>
      </c>
      <c r="C301" s="4">
        <v>0.19549110285082599</v>
      </c>
      <c r="D301" s="4">
        <v>0.88886151490381105</v>
      </c>
      <c r="E301" s="5">
        <v>0.60593873617056948</v>
      </c>
      <c r="F301" s="4">
        <v>1.3038856001684886</v>
      </c>
      <c r="G301" s="4">
        <v>0.54673774267883701</v>
      </c>
      <c r="H301" s="41">
        <f t="shared" si="4"/>
        <v>0.26222094463530016</v>
      </c>
    </row>
    <row r="302" spans="1:8">
      <c r="A302" s="9" t="s">
        <v>460</v>
      </c>
      <c r="B302" s="4">
        <v>-0.16595287010068999</v>
      </c>
      <c r="C302" s="4">
        <v>8.4944527357136604E-2</v>
      </c>
      <c r="D302" s="4">
        <v>0.84708615633388396</v>
      </c>
      <c r="E302" s="5">
        <v>0.71716872612193794</v>
      </c>
      <c r="F302" s="4">
        <v>1.000538548484488</v>
      </c>
      <c r="G302" s="4">
        <v>5.0741238058555203E-2</v>
      </c>
      <c r="H302" s="41">
        <f t="shared" si="4"/>
        <v>1.2946389404363383</v>
      </c>
    </row>
    <row r="303" spans="1:8">
      <c r="A303" s="9" t="s">
        <v>461</v>
      </c>
      <c r="B303" s="4">
        <v>-4.41701906181153E-2</v>
      </c>
      <c r="C303" s="4">
        <v>2.01746260257415E-2</v>
      </c>
      <c r="D303" s="4">
        <v>0.95679110674574197</v>
      </c>
      <c r="E303" s="5">
        <v>0.91969566955208482</v>
      </c>
      <c r="F303" s="4">
        <v>0.99538276872999731</v>
      </c>
      <c r="G303" s="4">
        <v>2.8568267771575499E-2</v>
      </c>
      <c r="H303" s="41">
        <f t="shared" si="4"/>
        <v>1.5441160921357504</v>
      </c>
    </row>
    <row r="304" spans="1:8">
      <c r="A304" s="9" t="s">
        <v>462</v>
      </c>
      <c r="B304" s="4">
        <v>-4.4054975329200899E-2</v>
      </c>
      <c r="C304" s="4">
        <v>2.8529396872308099E-2</v>
      </c>
      <c r="D304" s="4">
        <v>0.95690135006027299</v>
      </c>
      <c r="E304" s="5">
        <v>0.90486221707491077</v>
      </c>
      <c r="F304" s="4">
        <v>1.011933282734655</v>
      </c>
      <c r="G304" s="4">
        <v>0.12254090175758001</v>
      </c>
      <c r="H304" s="41">
        <f t="shared" si="4"/>
        <v>0.91171892809334143</v>
      </c>
    </row>
    <row r="305" spans="1:8">
      <c r="A305" s="9" t="s">
        <v>463</v>
      </c>
      <c r="B305" s="4">
        <v>-3.4110429820119498E-2</v>
      </c>
      <c r="C305" s="4">
        <v>3.7475154677449198E-2</v>
      </c>
      <c r="D305" s="4">
        <v>0.96646477221344695</v>
      </c>
      <c r="E305" s="5">
        <v>0.89802108321492335</v>
      </c>
      <c r="F305" s="4">
        <v>1.0401249741104819</v>
      </c>
      <c r="G305" s="4">
        <v>0.36270938960767601</v>
      </c>
      <c r="H305" s="41">
        <f t="shared" si="4"/>
        <v>0.44044120151353339</v>
      </c>
    </row>
    <row r="306" spans="1:8">
      <c r="A306" s="9" t="s">
        <v>464</v>
      </c>
      <c r="B306" s="4">
        <v>-0.585191764104671</v>
      </c>
      <c r="C306" s="4">
        <v>1.1207626746432799</v>
      </c>
      <c r="D306" s="4">
        <v>0.55699903914808002</v>
      </c>
      <c r="E306" s="5">
        <v>6.1921575468879136E-2</v>
      </c>
      <c r="F306" s="4">
        <v>5.0103364984279262</v>
      </c>
      <c r="G306" s="4">
        <v>0.601574882227635</v>
      </c>
      <c r="H306" s="41">
        <f t="shared" si="4"/>
        <v>0.22071030529152408</v>
      </c>
    </row>
    <row r="307" spans="1:8">
      <c r="A307" s="9" t="s">
        <v>465</v>
      </c>
      <c r="B307" s="4">
        <v>0.18676207806132</v>
      </c>
      <c r="C307" s="4">
        <v>6.6924513750918804E-2</v>
      </c>
      <c r="D307" s="4">
        <v>1.2053404739896101</v>
      </c>
      <c r="E307" s="5">
        <v>1.0571641904530864</v>
      </c>
      <c r="F307" s="4">
        <v>1.3742857271913829</v>
      </c>
      <c r="G307" s="4">
        <v>5.2604301899480599E-3</v>
      </c>
      <c r="H307" s="41">
        <f t="shared" si="4"/>
        <v>2.2789787384544162</v>
      </c>
    </row>
    <row r="308" spans="1:8">
      <c r="A308" s="9" t="s">
        <v>466</v>
      </c>
      <c r="B308" s="4">
        <v>1.2196990002997501</v>
      </c>
      <c r="C308" s="4">
        <v>0.86772494089452601</v>
      </c>
      <c r="D308" s="4">
        <v>3.38616834455441</v>
      </c>
      <c r="E308" s="5">
        <v>0.61813902711626356</v>
      </c>
      <c r="F308" s="4">
        <v>18.549445277956565</v>
      </c>
      <c r="G308" s="4">
        <v>0.15983443662375499</v>
      </c>
      <c r="H308" s="41">
        <f t="shared" si="4"/>
        <v>0.79632964539470064</v>
      </c>
    </row>
    <row r="309" spans="1:8">
      <c r="A309" s="9" t="s">
        <v>467</v>
      </c>
      <c r="B309" s="4">
        <v>5.0340664770992201E-2</v>
      </c>
      <c r="C309" s="4">
        <v>0.86822651311695298</v>
      </c>
      <c r="D309" s="4">
        <v>1.0516292884115599</v>
      </c>
      <c r="E309" s="5">
        <v>0.19178442946308827</v>
      </c>
      <c r="F309" s="4">
        <v>5.7664960776070657</v>
      </c>
      <c r="G309" s="4">
        <v>0.95376374147682896</v>
      </c>
      <c r="H309" s="41">
        <f t="shared" si="4"/>
        <v>2.0559191836991259E-2</v>
      </c>
    </row>
  </sheetData>
  <pageMargins left="0.7" right="0.7" top="0.75" bottom="0.75" header="0.3" footer="0.3"/>
  <pageSetup scale="14" orientation="portrait" horizontalDpi="0" verticalDpi="0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3D5984-A52E-C541-9EF9-B8539BE35579}">
  <sheetPr>
    <pageSetUpPr fitToPage="1"/>
  </sheetPr>
  <dimension ref="A1:H284"/>
  <sheetViews>
    <sheetView workbookViewId="0"/>
  </sheetViews>
  <sheetFormatPr baseColWidth="10" defaultColWidth="10.83203125" defaultRowHeight="16"/>
  <cols>
    <col min="1" max="1" width="18.33203125" style="42" customWidth="1"/>
    <col min="2" max="2" width="15.6640625" style="28" customWidth="1"/>
    <col min="3" max="3" width="12.83203125" style="28" customWidth="1"/>
    <col min="4" max="4" width="13" style="28" customWidth="1"/>
    <col min="5" max="5" width="12.5" style="28" customWidth="1"/>
    <col min="6" max="6" width="13.5" style="28" customWidth="1"/>
    <col min="7" max="7" width="15" style="28" customWidth="1"/>
    <col min="8" max="8" width="22.6640625" style="28" customWidth="1"/>
    <col min="9" max="16384" width="10.83203125" style="28"/>
  </cols>
  <sheetData>
    <row r="1" spans="1:8" customFormat="1" ht="37" customHeight="1">
      <c r="A1" s="80" t="s">
        <v>1907</v>
      </c>
      <c r="B1" s="36"/>
      <c r="C1" s="36"/>
      <c r="D1" s="36"/>
      <c r="E1" s="36"/>
      <c r="F1" s="36"/>
      <c r="G1" s="36"/>
      <c r="H1" s="2"/>
    </row>
    <row r="2" spans="1:8" s="27" customFormat="1">
      <c r="A2" s="8" t="s">
        <v>153</v>
      </c>
      <c r="B2" s="3" t="s">
        <v>154</v>
      </c>
      <c r="C2" s="3" t="s">
        <v>155</v>
      </c>
      <c r="D2" s="3" t="s">
        <v>156</v>
      </c>
      <c r="E2" s="3" t="s">
        <v>157</v>
      </c>
      <c r="F2" s="3" t="s">
        <v>158</v>
      </c>
      <c r="G2" s="3" t="s">
        <v>159</v>
      </c>
      <c r="H2" s="1" t="s">
        <v>160</v>
      </c>
    </row>
    <row r="3" spans="1:8">
      <c r="A3" s="9" t="s">
        <v>175</v>
      </c>
      <c r="B3" s="4">
        <v>0.38058749252305701</v>
      </c>
      <c r="C3" s="4">
        <v>9.6316613411478499E-2</v>
      </c>
      <c r="D3" s="4">
        <v>1.46314392309843</v>
      </c>
      <c r="E3" s="4">
        <v>1.21143660260644</v>
      </c>
      <c r="F3" s="4">
        <v>1.7671499565836899</v>
      </c>
      <c r="G3" s="6">
        <v>7.7688506067232003E-5</v>
      </c>
      <c r="H3" s="4">
        <f t="shared" ref="H3:H66" si="0">-LOG10(G3)</f>
        <v>4.1096432298582943</v>
      </c>
    </row>
    <row r="4" spans="1:8">
      <c r="A4" s="9" t="s">
        <v>381</v>
      </c>
      <c r="B4" s="4">
        <v>-0.37048608155663199</v>
      </c>
      <c r="C4" s="4">
        <v>0.114844365823303</v>
      </c>
      <c r="D4" s="4">
        <v>0.69039865900720299</v>
      </c>
      <c r="E4" s="4">
        <v>0.55124217983045998</v>
      </c>
      <c r="F4" s="4">
        <v>0.86468402781794096</v>
      </c>
      <c r="G4" s="4">
        <v>1.2554039425312399E-3</v>
      </c>
      <c r="H4" s="4">
        <f t="shared" si="0"/>
        <v>2.9012165118037774</v>
      </c>
    </row>
    <row r="5" spans="1:8">
      <c r="A5" s="9" t="s">
        <v>196</v>
      </c>
      <c r="B5" s="4">
        <v>0.47473976250473299</v>
      </c>
      <c r="C5" s="4">
        <v>0.15838707508385899</v>
      </c>
      <c r="D5" s="4">
        <v>1.6075957863441701</v>
      </c>
      <c r="E5" s="4">
        <v>1.17856912334583</v>
      </c>
      <c r="F5" s="4">
        <v>2.19279816608024</v>
      </c>
      <c r="G5" s="4">
        <v>2.7234764315141398E-3</v>
      </c>
      <c r="H5" s="4">
        <f t="shared" si="0"/>
        <v>2.5648763786826225</v>
      </c>
    </row>
    <row r="6" spans="1:8">
      <c r="A6" s="9" t="s">
        <v>447</v>
      </c>
      <c r="B6" s="4">
        <v>-0.280879397544956</v>
      </c>
      <c r="C6" s="4">
        <v>9.4410574708925304E-2</v>
      </c>
      <c r="D6" s="4">
        <v>0.75511939924224103</v>
      </c>
      <c r="E6" s="4">
        <v>0.62755489861243696</v>
      </c>
      <c r="F6" s="4">
        <v>0.90861422382762402</v>
      </c>
      <c r="G6" s="4">
        <v>2.9290825521521898E-3</v>
      </c>
      <c r="H6" s="4">
        <f t="shared" si="0"/>
        <v>2.5332683881548843</v>
      </c>
    </row>
    <row r="7" spans="1:8">
      <c r="A7" s="9" t="s">
        <v>302</v>
      </c>
      <c r="B7" s="4">
        <v>0.88058374397144201</v>
      </c>
      <c r="C7" s="4">
        <v>0.31892241789108899</v>
      </c>
      <c r="D7" s="4">
        <v>2.41230746543203</v>
      </c>
      <c r="E7" s="4">
        <v>1.2911015967125801</v>
      </c>
      <c r="F7" s="4">
        <v>4.50718001015262</v>
      </c>
      <c r="G7" s="4">
        <v>5.7603132261489403E-3</v>
      </c>
      <c r="H7" s="4">
        <f t="shared" si="0"/>
        <v>2.2395539004848577</v>
      </c>
    </row>
    <row r="8" spans="1:8">
      <c r="A8" s="9" t="s">
        <v>271</v>
      </c>
      <c r="B8" s="4">
        <v>0.35340293673262002</v>
      </c>
      <c r="C8" s="4">
        <v>0.13011122148402601</v>
      </c>
      <c r="D8" s="4">
        <v>1.4239047713941</v>
      </c>
      <c r="E8" s="4">
        <v>1.1033874442265601</v>
      </c>
      <c r="F8" s="4">
        <v>1.83752752363437</v>
      </c>
      <c r="G8" s="4">
        <v>6.6043928540793599E-3</v>
      </c>
      <c r="H8" s="4">
        <f t="shared" si="0"/>
        <v>2.180167101174785</v>
      </c>
    </row>
    <row r="9" spans="1:8">
      <c r="A9" s="9" t="s">
        <v>468</v>
      </c>
      <c r="B9" s="4">
        <v>-0.26280243636315398</v>
      </c>
      <c r="C9" s="4">
        <v>0.101724930614154</v>
      </c>
      <c r="D9" s="4">
        <v>0.76889378775970996</v>
      </c>
      <c r="E9" s="4">
        <v>0.62990686719927003</v>
      </c>
      <c r="F9" s="4">
        <v>0.93854772449789603</v>
      </c>
      <c r="G9" s="4">
        <v>9.7814398744934892E-3</v>
      </c>
      <c r="H9" s="4">
        <f t="shared" si="0"/>
        <v>2.0095972102922395</v>
      </c>
    </row>
    <row r="10" spans="1:8">
      <c r="A10" s="9" t="s">
        <v>229</v>
      </c>
      <c r="B10" s="4">
        <v>-0.28278662108980102</v>
      </c>
      <c r="C10" s="4">
        <v>0.115362864636225</v>
      </c>
      <c r="D10" s="4">
        <v>0.75368059024617295</v>
      </c>
      <c r="E10" s="4">
        <v>0.60115778842025402</v>
      </c>
      <c r="F10" s="4">
        <v>0.94490072832046601</v>
      </c>
      <c r="G10" s="4">
        <v>1.42349385678686E-2</v>
      </c>
      <c r="H10" s="4">
        <f t="shared" si="0"/>
        <v>1.8466444027490772</v>
      </c>
    </row>
    <row r="11" spans="1:8">
      <c r="A11" s="9" t="s">
        <v>346</v>
      </c>
      <c r="B11" s="4">
        <v>-0.23330883240455799</v>
      </c>
      <c r="C11" s="4">
        <v>0.10235296271163501</v>
      </c>
      <c r="D11" s="4">
        <v>0.79190896860433002</v>
      </c>
      <c r="E11" s="4">
        <v>0.64796367628330598</v>
      </c>
      <c r="F11" s="4">
        <v>0.96783174352165502</v>
      </c>
      <c r="G11" s="4">
        <v>2.2640113412647E-2</v>
      </c>
      <c r="H11" s="4">
        <f t="shared" si="0"/>
        <v>1.6451214019376794</v>
      </c>
    </row>
    <row r="12" spans="1:8">
      <c r="A12" s="9" t="s">
        <v>428</v>
      </c>
      <c r="B12" s="4">
        <v>1.1096143601006201</v>
      </c>
      <c r="C12" s="4">
        <v>0.526825424362384</v>
      </c>
      <c r="D12" s="4">
        <v>3.0331884503728199</v>
      </c>
      <c r="E12" s="4">
        <v>1.08008152926853</v>
      </c>
      <c r="F12" s="4">
        <v>8.5180904646206006</v>
      </c>
      <c r="G12" s="4">
        <v>3.5184568514602499E-2</v>
      </c>
      <c r="H12" s="4">
        <f t="shared" si="0"/>
        <v>1.453647770567414</v>
      </c>
    </row>
    <row r="13" spans="1:8">
      <c r="A13" s="9" t="s">
        <v>380</v>
      </c>
      <c r="B13" s="4">
        <v>-0.77027163638451801</v>
      </c>
      <c r="C13" s="4">
        <v>0.37268638749725702</v>
      </c>
      <c r="D13" s="4">
        <v>0.46288731419583701</v>
      </c>
      <c r="E13" s="4">
        <v>0.22296578364165001</v>
      </c>
      <c r="F13" s="4">
        <v>0.96097554586133704</v>
      </c>
      <c r="G13" s="4">
        <v>3.8752140797609802E-2</v>
      </c>
      <c r="H13" s="4">
        <f t="shared" si="0"/>
        <v>1.4117043006181236</v>
      </c>
    </row>
    <row r="14" spans="1:8">
      <c r="A14" s="9" t="s">
        <v>190</v>
      </c>
      <c r="B14" s="4">
        <v>0.39876063272238998</v>
      </c>
      <c r="C14" s="4">
        <v>0.19604430052108701</v>
      </c>
      <c r="D14" s="4">
        <v>1.4899769241985701</v>
      </c>
      <c r="E14" s="4">
        <v>1.01461964036094</v>
      </c>
      <c r="F14" s="4">
        <v>2.18804283529786</v>
      </c>
      <c r="G14" s="4">
        <v>4.1948239541434798E-2</v>
      </c>
      <c r="H14" s="4">
        <f t="shared" si="0"/>
        <v>1.3772862606632548</v>
      </c>
    </row>
    <row r="15" spans="1:8">
      <c r="A15" s="9" t="s">
        <v>424</v>
      </c>
      <c r="B15" s="4">
        <v>0.256896575285882</v>
      </c>
      <c r="C15" s="4">
        <v>0.13371861927600501</v>
      </c>
      <c r="D15" s="4">
        <v>1.29291140085218</v>
      </c>
      <c r="E15" s="4">
        <v>0.99482153621841196</v>
      </c>
      <c r="F15" s="4">
        <v>1.6803213738293501</v>
      </c>
      <c r="G15" s="4">
        <v>5.4709925057836402E-2</v>
      </c>
      <c r="H15" s="4">
        <f t="shared" si="0"/>
        <v>1.2619338801227391</v>
      </c>
    </row>
    <row r="16" spans="1:8">
      <c r="A16" s="9" t="s">
        <v>273</v>
      </c>
      <c r="B16" s="4">
        <v>-0.51778077956761603</v>
      </c>
      <c r="C16" s="4">
        <v>0.28574014042641199</v>
      </c>
      <c r="D16" s="4">
        <v>0.59584138519010799</v>
      </c>
      <c r="E16" s="4">
        <v>0.340332752957336</v>
      </c>
      <c r="F16" s="4">
        <v>1.04317598944047</v>
      </c>
      <c r="G16" s="4">
        <v>6.9975573991656395E-2</v>
      </c>
      <c r="H16" s="4">
        <f t="shared" si="0"/>
        <v>1.1550535304411265</v>
      </c>
    </row>
    <row r="17" spans="1:8">
      <c r="A17" s="9" t="s">
        <v>279</v>
      </c>
      <c r="B17" s="4">
        <v>0.36494454403991999</v>
      </c>
      <c r="C17" s="4">
        <v>0.20837190506997499</v>
      </c>
      <c r="D17" s="4">
        <v>1.4404341252769</v>
      </c>
      <c r="E17" s="4">
        <v>0.95746664896967004</v>
      </c>
      <c r="F17" s="4">
        <v>2.1670211401044299</v>
      </c>
      <c r="G17" s="4">
        <v>7.9875389527166094E-2</v>
      </c>
      <c r="H17" s="4">
        <f t="shared" si="0"/>
        <v>1.0975870109107104</v>
      </c>
    </row>
    <row r="18" spans="1:8">
      <c r="A18" s="9" t="s">
        <v>392</v>
      </c>
      <c r="B18" s="4">
        <v>-1.2712026963909899</v>
      </c>
      <c r="C18" s="4">
        <v>0.73237474204820696</v>
      </c>
      <c r="D18" s="4">
        <v>0.28049406962745499</v>
      </c>
      <c r="E18" s="4">
        <v>6.6759598732416603E-2</v>
      </c>
      <c r="F18" s="4">
        <v>1.17851102448236</v>
      </c>
      <c r="G18" s="4">
        <v>8.2612097146451097E-2</v>
      </c>
      <c r="H18" s="4">
        <f t="shared" si="0"/>
        <v>1.0829563529305604</v>
      </c>
    </row>
    <row r="19" spans="1:8">
      <c r="A19" s="9" t="s">
        <v>368</v>
      </c>
      <c r="B19" s="4">
        <v>1.4457334232758301</v>
      </c>
      <c r="C19" s="4">
        <v>0.83616369900325005</v>
      </c>
      <c r="D19" s="4">
        <v>4.2449643570602698</v>
      </c>
      <c r="E19" s="4">
        <v>0.824360432383764</v>
      </c>
      <c r="F19" s="4">
        <v>21.859033603305399</v>
      </c>
      <c r="G19" s="4">
        <v>8.3807727849271693E-2</v>
      </c>
      <c r="H19" s="4">
        <f t="shared" si="0"/>
        <v>1.0767159335468561</v>
      </c>
    </row>
    <row r="20" spans="1:8">
      <c r="A20" s="9" t="s">
        <v>367</v>
      </c>
      <c r="B20" s="4">
        <v>0.367069110387784</v>
      </c>
      <c r="C20" s="4">
        <v>0.220419042328655</v>
      </c>
      <c r="D20" s="4">
        <v>1.4434976763521901</v>
      </c>
      <c r="E20" s="4">
        <v>0.93711224448721497</v>
      </c>
      <c r="F20" s="4">
        <v>2.2235175710187698</v>
      </c>
      <c r="G20" s="4">
        <v>9.58481426766008E-2</v>
      </c>
      <c r="H20" s="4">
        <f t="shared" si="0"/>
        <v>1.0184162983635778</v>
      </c>
    </row>
    <row r="21" spans="1:8">
      <c r="A21" s="9" t="s">
        <v>200</v>
      </c>
      <c r="B21" s="4">
        <v>-0.77684176880446498</v>
      </c>
      <c r="C21" s="4">
        <v>0.46982687531732797</v>
      </c>
      <c r="D21" s="4">
        <v>0.45985605204702501</v>
      </c>
      <c r="E21" s="4">
        <v>0.18310373214249301</v>
      </c>
      <c r="F21" s="4">
        <v>1.1549059439144</v>
      </c>
      <c r="G21" s="4">
        <v>9.8236491093254705E-2</v>
      </c>
      <c r="H21" s="4">
        <f t="shared" si="0"/>
        <v>1.0077271584795029</v>
      </c>
    </row>
    <row r="22" spans="1:8">
      <c r="A22" s="9" t="s">
        <v>444</v>
      </c>
      <c r="B22" s="4">
        <v>-0.54993846600693796</v>
      </c>
      <c r="C22" s="4">
        <v>0.33496806826443898</v>
      </c>
      <c r="D22" s="4">
        <v>0.57698531349842896</v>
      </c>
      <c r="E22" s="4">
        <v>0.29925001638059201</v>
      </c>
      <c r="F22" s="4">
        <v>1.1124879992303101</v>
      </c>
      <c r="G22" s="4">
        <v>0.100638953125497</v>
      </c>
      <c r="H22" s="4">
        <f t="shared" si="0"/>
        <v>0.99723388952782654</v>
      </c>
    </row>
    <row r="23" spans="1:8">
      <c r="A23" s="9" t="s">
        <v>183</v>
      </c>
      <c r="B23" s="4">
        <v>-0.42208197170157702</v>
      </c>
      <c r="C23" s="4">
        <v>0.26137634465286003</v>
      </c>
      <c r="D23" s="4">
        <v>0.655680289961447</v>
      </c>
      <c r="E23" s="4">
        <v>0.39282949853382298</v>
      </c>
      <c r="F23" s="4">
        <v>1.0944102829561599</v>
      </c>
      <c r="G23" s="4">
        <v>0.10634452354464299</v>
      </c>
      <c r="H23" s="4">
        <f t="shared" si="0"/>
        <v>0.97328487017668541</v>
      </c>
    </row>
    <row r="24" spans="1:8">
      <c r="A24" s="9" t="s">
        <v>425</v>
      </c>
      <c r="B24" s="4">
        <v>0.22925582185080801</v>
      </c>
      <c r="C24" s="4">
        <v>0.14455094648245301</v>
      </c>
      <c r="D24" s="4">
        <v>1.25766373572413</v>
      </c>
      <c r="E24" s="4">
        <v>0.94737144128263395</v>
      </c>
      <c r="F24" s="4">
        <v>1.6695859757120199</v>
      </c>
      <c r="G24" s="4">
        <v>0.11274241567474901</v>
      </c>
      <c r="H24" s="4">
        <f t="shared" si="0"/>
        <v>0.94791266400781171</v>
      </c>
    </row>
    <row r="25" spans="1:8">
      <c r="A25" s="9" t="s">
        <v>449</v>
      </c>
      <c r="B25" s="4">
        <v>0.14732176493716501</v>
      </c>
      <c r="C25" s="4">
        <v>9.4068116685388295E-2</v>
      </c>
      <c r="D25" s="4">
        <v>1.15872674069016</v>
      </c>
      <c r="E25" s="4">
        <v>0.96362627240647702</v>
      </c>
      <c r="F25" s="4">
        <v>1.39332819998507</v>
      </c>
      <c r="G25" s="4">
        <v>0.11732100937654</v>
      </c>
      <c r="H25" s="4">
        <f t="shared" si="0"/>
        <v>0.93062420920345512</v>
      </c>
    </row>
    <row r="26" spans="1:8">
      <c r="A26" s="9" t="s">
        <v>203</v>
      </c>
      <c r="B26" s="4">
        <v>-0.28231692542456899</v>
      </c>
      <c r="C26" s="4">
        <v>0.182182123014756</v>
      </c>
      <c r="D26" s="4">
        <v>0.75403467390165002</v>
      </c>
      <c r="E26" s="4">
        <v>0.52761211995826196</v>
      </c>
      <c r="F26" s="4">
        <v>1.07762552818337</v>
      </c>
      <c r="G26" s="4">
        <v>0.12122765617502</v>
      </c>
      <c r="H26" s="4">
        <f t="shared" si="0"/>
        <v>0.91639829143997831</v>
      </c>
    </row>
    <row r="27" spans="1:8">
      <c r="A27" s="9" t="s">
        <v>220</v>
      </c>
      <c r="B27" s="4">
        <v>2.11513481013669</v>
      </c>
      <c r="C27" s="4">
        <v>1.4320965266832499</v>
      </c>
      <c r="D27" s="4">
        <v>8.2907033616393306</v>
      </c>
      <c r="E27" s="4">
        <v>0.500686870558259</v>
      </c>
      <c r="F27" s="4">
        <v>137.282933251392</v>
      </c>
      <c r="G27" s="4">
        <v>0.13968906962411701</v>
      </c>
      <c r="H27" s="4">
        <f t="shared" si="0"/>
        <v>0.85483757518608816</v>
      </c>
    </row>
    <row r="28" spans="1:8">
      <c r="A28" s="9" t="s">
        <v>221</v>
      </c>
      <c r="B28" s="4">
        <v>0.149317677757796</v>
      </c>
      <c r="C28" s="4">
        <v>0.102300525920285</v>
      </c>
      <c r="D28" s="4">
        <v>1.1610417677750999</v>
      </c>
      <c r="E28" s="4">
        <v>0.95009684921089399</v>
      </c>
      <c r="F28" s="4">
        <v>1.4188216576425201</v>
      </c>
      <c r="G28" s="4">
        <v>0.14440049590906401</v>
      </c>
      <c r="H28" s="4">
        <f t="shared" si="0"/>
        <v>0.84043131528299875</v>
      </c>
    </row>
    <row r="29" spans="1:8">
      <c r="A29" s="9" t="s">
        <v>463</v>
      </c>
      <c r="B29" s="4">
        <v>0.23086398665742</v>
      </c>
      <c r="C29" s="4">
        <v>0.16600986841284901</v>
      </c>
      <c r="D29" s="4">
        <v>1.25968789343583</v>
      </c>
      <c r="E29" s="4">
        <v>0.90981376393559699</v>
      </c>
      <c r="F29" s="4">
        <v>1.74410813703751</v>
      </c>
      <c r="G29" s="4">
        <v>0.16432726779527901</v>
      </c>
      <c r="H29" s="4">
        <f t="shared" si="0"/>
        <v>0.78429036553364517</v>
      </c>
    </row>
    <row r="30" spans="1:8">
      <c r="A30" s="9" t="s">
        <v>379</v>
      </c>
      <c r="B30" s="4">
        <v>-0.44403726102402802</v>
      </c>
      <c r="C30" s="4">
        <v>0.32158186921847898</v>
      </c>
      <c r="D30" s="4">
        <v>0.64144151961415596</v>
      </c>
      <c r="E30" s="4">
        <v>0.34152386324150902</v>
      </c>
      <c r="F30" s="4">
        <v>1.2047393092234999</v>
      </c>
      <c r="G30" s="4">
        <v>0.16734331738505401</v>
      </c>
      <c r="H30" s="4">
        <f t="shared" si="0"/>
        <v>0.77639162588608457</v>
      </c>
    </row>
    <row r="31" spans="1:8">
      <c r="A31" s="9" t="s">
        <v>386</v>
      </c>
      <c r="B31" s="4">
        <v>0.35834719297123202</v>
      </c>
      <c r="C31" s="4">
        <v>0.265182874770238</v>
      </c>
      <c r="D31" s="4">
        <v>1.4309623543151799</v>
      </c>
      <c r="E31" s="4">
        <v>0.85094205638735698</v>
      </c>
      <c r="F31" s="4">
        <v>2.4063368875672602</v>
      </c>
      <c r="G31" s="4">
        <v>0.176592621269204</v>
      </c>
      <c r="H31" s="4">
        <f t="shared" si="0"/>
        <v>0.75302744690237078</v>
      </c>
    </row>
    <row r="32" spans="1:8">
      <c r="A32" s="9" t="s">
        <v>232</v>
      </c>
      <c r="B32" s="4">
        <v>-0.50510081619315805</v>
      </c>
      <c r="C32" s="4">
        <v>0.37738361885258098</v>
      </c>
      <c r="D32" s="4">
        <v>0.60344473535926002</v>
      </c>
      <c r="E32" s="4">
        <v>0.28800636190443502</v>
      </c>
      <c r="F32" s="4">
        <v>1.2643663363021</v>
      </c>
      <c r="G32" s="4">
        <v>0.18075694440396001</v>
      </c>
      <c r="H32" s="4">
        <f t="shared" si="0"/>
        <v>0.74290500878648402</v>
      </c>
    </row>
    <row r="33" spans="1:8">
      <c r="A33" s="9" t="s">
        <v>281</v>
      </c>
      <c r="B33" s="4">
        <v>-0.493179720386973</v>
      </c>
      <c r="C33" s="4">
        <v>0.37495746745929298</v>
      </c>
      <c r="D33" s="4">
        <v>0.610681507286158</v>
      </c>
      <c r="E33" s="4">
        <v>0.29284952846477702</v>
      </c>
      <c r="F33" s="4">
        <v>1.27345912181023</v>
      </c>
      <c r="G33" s="4">
        <v>0.188410743638739</v>
      </c>
      <c r="H33" s="4">
        <f t="shared" si="0"/>
        <v>0.72489433630966582</v>
      </c>
    </row>
    <row r="34" spans="1:8">
      <c r="A34" s="9" t="s">
        <v>330</v>
      </c>
      <c r="B34" s="4">
        <v>-0.22237225639838401</v>
      </c>
      <c r="C34" s="4">
        <v>0.17423927125710401</v>
      </c>
      <c r="D34" s="4">
        <v>0.80061727395218996</v>
      </c>
      <c r="E34" s="4">
        <v>0.56899636796709296</v>
      </c>
      <c r="F34" s="4">
        <v>1.1265239207778299</v>
      </c>
      <c r="G34" s="4">
        <v>0.20186840322336999</v>
      </c>
      <c r="H34" s="4">
        <f t="shared" si="0"/>
        <v>0.69493165222822462</v>
      </c>
    </row>
    <row r="35" spans="1:8">
      <c r="A35" s="9" t="s">
        <v>274</v>
      </c>
      <c r="B35" s="4">
        <v>-0.66170108188628096</v>
      </c>
      <c r="C35" s="4">
        <v>0.525754419613501</v>
      </c>
      <c r="D35" s="4">
        <v>0.51597287542592896</v>
      </c>
      <c r="E35" s="4">
        <v>0.18411775664115199</v>
      </c>
      <c r="F35" s="4">
        <v>1.4459659569618999</v>
      </c>
      <c r="G35" s="4">
        <v>0.20818407877984901</v>
      </c>
      <c r="H35" s="4">
        <f t="shared" si="0"/>
        <v>0.68155248694099091</v>
      </c>
    </row>
    <row r="36" spans="1:8">
      <c r="A36" s="9" t="s">
        <v>316</v>
      </c>
      <c r="B36" s="4">
        <v>-0.53212530197062802</v>
      </c>
      <c r="C36" s="4">
        <v>0.431614350513431</v>
      </c>
      <c r="D36" s="4">
        <v>0.587355334772514</v>
      </c>
      <c r="E36" s="4">
        <v>0.25205967121210199</v>
      </c>
      <c r="F36" s="4">
        <v>1.36866912357207</v>
      </c>
      <c r="G36" s="4">
        <v>0.21762347639618099</v>
      </c>
      <c r="H36" s="4">
        <f t="shared" si="0"/>
        <v>0.66229425640326256</v>
      </c>
    </row>
    <row r="37" spans="1:8">
      <c r="A37" s="9" t="s">
        <v>333</v>
      </c>
      <c r="B37" s="4">
        <v>0.17821578909586799</v>
      </c>
      <c r="C37" s="4">
        <v>0.15132413049138499</v>
      </c>
      <c r="D37" s="4">
        <v>1.1950831793310699</v>
      </c>
      <c r="E37" s="4">
        <v>0.888358850526761</v>
      </c>
      <c r="F37" s="4">
        <v>1.6077104479492501</v>
      </c>
      <c r="G37" s="4">
        <v>0.23891264111155999</v>
      </c>
      <c r="H37" s="4">
        <f t="shared" si="0"/>
        <v>0.62176087067811192</v>
      </c>
    </row>
    <row r="38" spans="1:8">
      <c r="A38" s="9" t="s">
        <v>304</v>
      </c>
      <c r="B38" s="4">
        <v>-1.19078446262662</v>
      </c>
      <c r="C38" s="4">
        <v>1.0270640408445699</v>
      </c>
      <c r="D38" s="4">
        <v>0.30398270743643302</v>
      </c>
      <c r="E38" s="4">
        <v>4.0606384027380399E-2</v>
      </c>
      <c r="F38" s="4">
        <v>2.2756393762634999</v>
      </c>
      <c r="G38" s="4">
        <v>0.246290632554132</v>
      </c>
      <c r="H38" s="4">
        <f t="shared" si="0"/>
        <v>0.60855210585239006</v>
      </c>
    </row>
    <row r="39" spans="1:8">
      <c r="A39" s="9" t="s">
        <v>458</v>
      </c>
      <c r="B39" s="4">
        <v>0.21456557416754901</v>
      </c>
      <c r="C39" s="4">
        <v>0.18786319275451399</v>
      </c>
      <c r="D39" s="4">
        <v>1.23932338590937</v>
      </c>
      <c r="E39" s="4">
        <v>0.85757530579295305</v>
      </c>
      <c r="F39" s="4">
        <v>1.7910059262278899</v>
      </c>
      <c r="G39" s="4">
        <v>0.253396921308709</v>
      </c>
      <c r="H39" s="4">
        <f t="shared" si="0"/>
        <v>0.59619866595913451</v>
      </c>
    </row>
    <row r="40" spans="1:8">
      <c r="A40" s="9" t="s">
        <v>426</v>
      </c>
      <c r="B40" s="4">
        <v>0.353598106868387</v>
      </c>
      <c r="C40" s="4">
        <v>0.31333553813815201</v>
      </c>
      <c r="D40" s="4">
        <v>1.4241827022026701</v>
      </c>
      <c r="E40" s="4">
        <v>0.77063567876420302</v>
      </c>
      <c r="F40" s="4">
        <v>2.6319782812364498</v>
      </c>
      <c r="G40" s="4">
        <v>0.25911022849552801</v>
      </c>
      <c r="H40" s="4">
        <f t="shared" si="0"/>
        <v>0.58651544270122147</v>
      </c>
    </row>
    <row r="41" spans="1:8">
      <c r="A41" s="9" t="s">
        <v>373</v>
      </c>
      <c r="B41" s="4">
        <v>0.18895937878333399</v>
      </c>
      <c r="C41" s="4">
        <v>0.16817189097421101</v>
      </c>
      <c r="D41" s="4">
        <v>1.2079918813863</v>
      </c>
      <c r="E41" s="4">
        <v>0.86878679631802302</v>
      </c>
      <c r="F41" s="4">
        <v>1.6796346257558099</v>
      </c>
      <c r="G41" s="4">
        <v>0.26117911670308303</v>
      </c>
      <c r="H41" s="4">
        <f t="shared" si="0"/>
        <v>0.58306155122236103</v>
      </c>
    </row>
    <row r="42" spans="1:8">
      <c r="A42" s="9" t="s">
        <v>309</v>
      </c>
      <c r="B42" s="4">
        <v>0.16717157077040801</v>
      </c>
      <c r="C42" s="4">
        <v>0.14963686668604001</v>
      </c>
      <c r="D42" s="4">
        <v>1.1819570371924599</v>
      </c>
      <c r="E42" s="4">
        <v>0.881511978969992</v>
      </c>
      <c r="F42" s="4">
        <v>1.5848025563999</v>
      </c>
      <c r="G42" s="4">
        <v>0.26391663874140903</v>
      </c>
      <c r="H42" s="4">
        <f t="shared" si="0"/>
        <v>0.57853322862880141</v>
      </c>
    </row>
    <row r="43" spans="1:8">
      <c r="A43" s="9" t="s">
        <v>213</v>
      </c>
      <c r="B43" s="4">
        <v>0.19864718989121799</v>
      </c>
      <c r="C43" s="4">
        <v>0.17900400986628501</v>
      </c>
      <c r="D43" s="4">
        <v>1.2197515492998801</v>
      </c>
      <c r="E43" s="4">
        <v>0.85881592533191597</v>
      </c>
      <c r="F43" s="4">
        <v>1.7323780313510699</v>
      </c>
      <c r="G43" s="4">
        <v>0.26711281469985398</v>
      </c>
      <c r="H43" s="4">
        <f t="shared" si="0"/>
        <v>0.57330527626191741</v>
      </c>
    </row>
    <row r="44" spans="1:8">
      <c r="A44" s="9" t="s">
        <v>407</v>
      </c>
      <c r="B44" s="4">
        <v>0.15181422911137299</v>
      </c>
      <c r="C44" s="4">
        <v>0.141474039141645</v>
      </c>
      <c r="D44" s="4">
        <v>1.16394398943731</v>
      </c>
      <c r="E44" s="4">
        <v>0.88207791523682699</v>
      </c>
      <c r="F44" s="4">
        <v>1.53587975296207</v>
      </c>
      <c r="G44" s="4">
        <v>0.28323120520855999</v>
      </c>
      <c r="H44" s="4">
        <f t="shared" si="0"/>
        <v>0.54785889962883561</v>
      </c>
    </row>
    <row r="45" spans="1:8">
      <c r="A45" s="9" t="s">
        <v>441</v>
      </c>
      <c r="B45" s="4">
        <v>1.2412181903120101</v>
      </c>
      <c r="C45" s="4">
        <v>1.1604977424660201</v>
      </c>
      <c r="D45" s="4">
        <v>3.4598256246928001</v>
      </c>
      <c r="E45" s="4">
        <v>0.35581036063020799</v>
      </c>
      <c r="F45" s="4">
        <v>33.642621682176703</v>
      </c>
      <c r="G45" s="4">
        <v>0.28481887301740899</v>
      </c>
      <c r="H45" s="4">
        <f t="shared" si="0"/>
        <v>0.54543123632819368</v>
      </c>
    </row>
    <row r="46" spans="1:8">
      <c r="A46" s="9" t="s">
        <v>462</v>
      </c>
      <c r="B46" s="4">
        <v>0.141695698677715</v>
      </c>
      <c r="C46" s="4">
        <v>0.132732935826405</v>
      </c>
      <c r="D46" s="4">
        <v>1.1522259712973</v>
      </c>
      <c r="E46" s="4">
        <v>0.88828658647320002</v>
      </c>
      <c r="F46" s="4">
        <v>1.4945904949472799</v>
      </c>
      <c r="G46" s="4">
        <v>0.28573492807360901</v>
      </c>
      <c r="H46" s="4">
        <f t="shared" si="0"/>
        <v>0.54403666846407206</v>
      </c>
    </row>
    <row r="47" spans="1:8">
      <c r="A47" s="9" t="s">
        <v>457</v>
      </c>
      <c r="B47" s="4">
        <v>-0.28749804102158799</v>
      </c>
      <c r="C47" s="4">
        <v>0.27040327984478701</v>
      </c>
      <c r="D47" s="4">
        <v>0.75013803627376197</v>
      </c>
      <c r="E47" s="4">
        <v>0.44153920226961002</v>
      </c>
      <c r="F47" s="4">
        <v>1.2744215475595699</v>
      </c>
      <c r="G47" s="4">
        <v>0.28768241955580598</v>
      </c>
      <c r="H47" s="4">
        <f t="shared" si="0"/>
        <v>0.54108667729351323</v>
      </c>
    </row>
    <row r="48" spans="1:8">
      <c r="A48" s="9" t="s">
        <v>163</v>
      </c>
      <c r="B48" s="4">
        <v>-0.36893114416315997</v>
      </c>
      <c r="C48" s="4">
        <v>0.35797808558668698</v>
      </c>
      <c r="D48" s="4">
        <v>0.69147302076466299</v>
      </c>
      <c r="E48" s="4">
        <v>0.34281367811129798</v>
      </c>
      <c r="F48" s="4">
        <v>1.3947370509824799</v>
      </c>
      <c r="G48" s="4">
        <v>0.302729839453449</v>
      </c>
      <c r="H48" s="4">
        <f t="shared" si="0"/>
        <v>0.51894476942572432</v>
      </c>
    </row>
    <row r="49" spans="1:8">
      <c r="A49" s="9" t="s">
        <v>299</v>
      </c>
      <c r="B49" s="4">
        <v>0.52090377323487802</v>
      </c>
      <c r="C49" s="4">
        <v>0.51372705833154497</v>
      </c>
      <c r="D49" s="4">
        <v>1.6835485084211901</v>
      </c>
      <c r="E49" s="4">
        <v>0.61508103163745598</v>
      </c>
      <c r="F49" s="4">
        <v>4.6080685867709299</v>
      </c>
      <c r="G49" s="4">
        <v>0.31059711590764899</v>
      </c>
      <c r="H49" s="4">
        <f t="shared" si="0"/>
        <v>0.50780258129003808</v>
      </c>
    </row>
    <row r="50" spans="1:8">
      <c r="A50" s="9" t="s">
        <v>264</v>
      </c>
      <c r="B50" s="4">
        <v>-0.18667312285276</v>
      </c>
      <c r="C50" s="4">
        <v>0.187782803782583</v>
      </c>
      <c r="D50" s="4">
        <v>0.829714906905058</v>
      </c>
      <c r="E50" s="4">
        <v>0.57422876413742996</v>
      </c>
      <c r="F50" s="4">
        <v>1.1988720693478001</v>
      </c>
      <c r="G50" s="4">
        <v>0.320178754091268</v>
      </c>
      <c r="H50" s="4">
        <f t="shared" si="0"/>
        <v>0.49460748967797191</v>
      </c>
    </row>
    <row r="51" spans="1:8">
      <c r="A51" s="9" t="s">
        <v>361</v>
      </c>
      <c r="B51" s="4">
        <v>-0.42942984112441202</v>
      </c>
      <c r="C51" s="4">
        <v>0.432725823045786</v>
      </c>
      <c r="D51" s="4">
        <v>0.65088009401154201</v>
      </c>
      <c r="E51" s="4">
        <v>0.27871306860515499</v>
      </c>
      <c r="F51" s="4">
        <v>1.52000370452897</v>
      </c>
      <c r="G51" s="4">
        <v>0.32101062639170402</v>
      </c>
      <c r="H51" s="4">
        <f t="shared" si="0"/>
        <v>0.49348059093813718</v>
      </c>
    </row>
    <row r="52" spans="1:8">
      <c r="A52" s="9" t="s">
        <v>202</v>
      </c>
      <c r="B52" s="4">
        <v>-0.21647524183691</v>
      </c>
      <c r="C52" s="4">
        <v>0.21906312879315401</v>
      </c>
      <c r="D52" s="4">
        <v>0.80535247372373597</v>
      </c>
      <c r="E52" s="4">
        <v>0.52422254833008797</v>
      </c>
      <c r="F52" s="4">
        <v>1.23724667891344</v>
      </c>
      <c r="G52" s="4">
        <v>0.32306128428911901</v>
      </c>
      <c r="H52" s="4">
        <f t="shared" si="0"/>
        <v>0.49071508477732845</v>
      </c>
    </row>
    <row r="53" spans="1:8">
      <c r="A53" s="9" t="s">
        <v>347</v>
      </c>
      <c r="B53" s="4">
        <v>9.8278986929695902E-2</v>
      </c>
      <c r="C53" s="4">
        <v>9.9884241045308894E-2</v>
      </c>
      <c r="D53" s="4">
        <v>1.10327054023733</v>
      </c>
      <c r="E53" s="4">
        <v>0.90710767032682504</v>
      </c>
      <c r="F53" s="4">
        <v>1.3418538115955001</v>
      </c>
      <c r="G53" s="4">
        <v>0.32515049494673598</v>
      </c>
      <c r="H53" s="4">
        <f t="shared" si="0"/>
        <v>0.4879155805689761</v>
      </c>
    </row>
    <row r="54" spans="1:8">
      <c r="A54" s="9" t="s">
        <v>435</v>
      </c>
      <c r="B54" s="4">
        <v>0.64956325928011005</v>
      </c>
      <c r="C54" s="4">
        <v>0.66933694347888495</v>
      </c>
      <c r="D54" s="4">
        <v>1.9147044169941401</v>
      </c>
      <c r="E54" s="4">
        <v>0.51564478591874496</v>
      </c>
      <c r="F54" s="4">
        <v>7.1097257347901897</v>
      </c>
      <c r="G54" s="4">
        <v>0.331818348724912</v>
      </c>
      <c r="H54" s="4">
        <f t="shared" si="0"/>
        <v>0.47909960224882142</v>
      </c>
    </row>
    <row r="55" spans="1:8">
      <c r="A55" s="9" t="s">
        <v>385</v>
      </c>
      <c r="B55" s="4">
        <v>0.110249020391813</v>
      </c>
      <c r="C55" s="4">
        <v>0.117989857396023</v>
      </c>
      <c r="D55" s="4">
        <v>1.1165560810750701</v>
      </c>
      <c r="E55" s="4">
        <v>0.88602412457801405</v>
      </c>
      <c r="F55" s="4">
        <v>1.4070694551116001</v>
      </c>
      <c r="G55" s="4">
        <v>0.350100667221524</v>
      </c>
      <c r="H55" s="4">
        <f t="shared" si="0"/>
        <v>0.45580706155616146</v>
      </c>
    </row>
    <row r="56" spans="1:8">
      <c r="A56" s="9" t="s">
        <v>201</v>
      </c>
      <c r="B56" s="4">
        <v>0.71732710648240805</v>
      </c>
      <c r="C56" s="4">
        <v>0.79777430436755103</v>
      </c>
      <c r="D56" s="4">
        <v>2.0489492617035601</v>
      </c>
      <c r="E56" s="4">
        <v>0.428994779091528</v>
      </c>
      <c r="F56" s="4">
        <v>9.7861169451198808</v>
      </c>
      <c r="G56" s="4">
        <v>0.36856720057091802</v>
      </c>
      <c r="H56" s="4">
        <f t="shared" si="0"/>
        <v>0.43348331601023665</v>
      </c>
    </row>
    <row r="57" spans="1:8">
      <c r="A57" s="9" t="s">
        <v>465</v>
      </c>
      <c r="B57" s="4">
        <v>0.235475827237485</v>
      </c>
      <c r="C57" s="4">
        <v>0.26298018119690397</v>
      </c>
      <c r="D57" s="4">
        <v>1.2655107899956901</v>
      </c>
      <c r="E57" s="4">
        <v>0.75580994651309397</v>
      </c>
      <c r="F57" s="4">
        <v>2.1189421586525299</v>
      </c>
      <c r="G57" s="4">
        <v>0.370566446816331</v>
      </c>
      <c r="H57" s="4">
        <f t="shared" si="0"/>
        <v>0.43113390671763879</v>
      </c>
    </row>
    <row r="58" spans="1:8">
      <c r="A58" s="9" t="s">
        <v>400</v>
      </c>
      <c r="B58" s="4">
        <v>0.58134206613629402</v>
      </c>
      <c r="C58" s="4">
        <v>0.65199775303976604</v>
      </c>
      <c r="D58" s="4">
        <v>1.7884370216198799</v>
      </c>
      <c r="E58" s="4">
        <v>0.49828975698725902</v>
      </c>
      <c r="F58" s="4">
        <v>6.4189699576392396</v>
      </c>
      <c r="G58" s="4">
        <v>0.372590207723484</v>
      </c>
      <c r="H58" s="4">
        <f t="shared" si="0"/>
        <v>0.42876856325496682</v>
      </c>
    </row>
    <row r="59" spans="1:8">
      <c r="A59" s="9" t="s">
        <v>319</v>
      </c>
      <c r="B59" s="4">
        <v>0.20922731661771901</v>
      </c>
      <c r="C59" s="4">
        <v>0.23524149796761001</v>
      </c>
      <c r="D59" s="4">
        <v>1.23272518560323</v>
      </c>
      <c r="E59" s="4">
        <v>0.77736442789571503</v>
      </c>
      <c r="F59" s="4">
        <v>1.95482495556688</v>
      </c>
      <c r="G59" s="4">
        <v>0.37378008708223398</v>
      </c>
      <c r="H59" s="4">
        <f t="shared" si="0"/>
        <v>0.4273838391280288</v>
      </c>
    </row>
    <row r="60" spans="1:8">
      <c r="A60" s="9" t="s">
        <v>334</v>
      </c>
      <c r="B60" s="4">
        <v>0.107458414920336</v>
      </c>
      <c r="C60" s="4">
        <v>0.12405206376505699</v>
      </c>
      <c r="D60" s="4">
        <v>1.1134445571031599</v>
      </c>
      <c r="E60" s="4">
        <v>0.87311881734669905</v>
      </c>
      <c r="F60" s="4">
        <v>1.41991989762646</v>
      </c>
      <c r="G60" s="4">
        <v>0.38636052784483399</v>
      </c>
      <c r="H60" s="4">
        <f t="shared" si="0"/>
        <v>0.41300724927213223</v>
      </c>
    </row>
    <row r="61" spans="1:8">
      <c r="A61" s="9" t="s">
        <v>179</v>
      </c>
      <c r="B61" s="4">
        <v>0.118141261159088</v>
      </c>
      <c r="C61" s="4">
        <v>0.138275703831336</v>
      </c>
      <c r="D61" s="4">
        <v>1.12540307588226</v>
      </c>
      <c r="E61" s="4">
        <v>0.85823346021770497</v>
      </c>
      <c r="F61" s="4">
        <v>1.47574307215193</v>
      </c>
      <c r="G61" s="4">
        <v>0.39288940527497401</v>
      </c>
      <c r="H61" s="4">
        <f t="shared" si="0"/>
        <v>0.4057296822919208</v>
      </c>
    </row>
    <row r="62" spans="1:8">
      <c r="A62" s="9" t="s">
        <v>283</v>
      </c>
      <c r="B62" s="4">
        <v>-0.40378688396742402</v>
      </c>
      <c r="C62" s="4">
        <v>0.477697693330696</v>
      </c>
      <c r="D62" s="4">
        <v>0.667786422097982</v>
      </c>
      <c r="E62" s="4">
        <v>0.26182619770217702</v>
      </c>
      <c r="F62" s="4">
        <v>1.70318596630911</v>
      </c>
      <c r="G62" s="4">
        <v>0.39795618687286799</v>
      </c>
      <c r="H62" s="4">
        <f t="shared" si="0"/>
        <v>0.40016473909904099</v>
      </c>
    </row>
    <row r="63" spans="1:8">
      <c r="A63" s="9" t="s">
        <v>461</v>
      </c>
      <c r="B63" s="4">
        <v>8.5500448572665505E-2</v>
      </c>
      <c r="C63" s="4">
        <v>0.104378011814351</v>
      </c>
      <c r="D63" s="4">
        <v>1.0892620499571399</v>
      </c>
      <c r="E63" s="4">
        <v>0.88773637542842998</v>
      </c>
      <c r="F63" s="4">
        <v>1.33653621313446</v>
      </c>
      <c r="G63" s="4">
        <v>0.41270520911842901</v>
      </c>
      <c r="H63" s="4">
        <f t="shared" si="0"/>
        <v>0.38436004947220348</v>
      </c>
    </row>
    <row r="64" spans="1:8">
      <c r="A64" s="9" t="s">
        <v>406</v>
      </c>
      <c r="B64" s="4">
        <v>0.26544369997686901</v>
      </c>
      <c r="C64" s="4">
        <v>0.32514520732699098</v>
      </c>
      <c r="D64" s="4">
        <v>1.3040094363941599</v>
      </c>
      <c r="E64" s="4">
        <v>0.68946392310785698</v>
      </c>
      <c r="F64" s="4">
        <v>2.4663228244634499</v>
      </c>
      <c r="G64" s="4">
        <v>0.41427992043247902</v>
      </c>
      <c r="H64" s="4">
        <f t="shared" si="0"/>
        <v>0.3827061158368833</v>
      </c>
    </row>
    <row r="65" spans="1:8">
      <c r="A65" s="9" t="s">
        <v>389</v>
      </c>
      <c r="B65" s="4">
        <v>-0.39167374560822099</v>
      </c>
      <c r="C65" s="4">
        <v>0.47980777310932499</v>
      </c>
      <c r="D65" s="4">
        <v>0.67592460136088495</v>
      </c>
      <c r="E65" s="4">
        <v>0.263923238624237</v>
      </c>
      <c r="F65" s="4">
        <v>1.73108692173693</v>
      </c>
      <c r="G65" s="4">
        <v>0.41432063702820698</v>
      </c>
      <c r="H65" s="4">
        <f t="shared" si="0"/>
        <v>0.3826634342511625</v>
      </c>
    </row>
    <row r="66" spans="1:8">
      <c r="A66" s="9" t="s">
        <v>388</v>
      </c>
      <c r="B66" s="4">
        <v>-0.15552056690662</v>
      </c>
      <c r="C66" s="4">
        <v>0.193402671985272</v>
      </c>
      <c r="D66" s="4">
        <v>0.85596947210368901</v>
      </c>
      <c r="E66" s="4">
        <v>0.58590957862556803</v>
      </c>
      <c r="F66" s="4">
        <v>1.25050650117754</v>
      </c>
      <c r="G66" s="4">
        <v>0.42132286693201099</v>
      </c>
      <c r="H66" s="4">
        <f t="shared" si="0"/>
        <v>0.37538496927835552</v>
      </c>
    </row>
    <row r="67" spans="1:8">
      <c r="A67" s="9" t="s">
        <v>311</v>
      </c>
      <c r="B67" s="4">
        <v>0.65379665058334402</v>
      </c>
      <c r="C67" s="4">
        <v>0.81549184321050405</v>
      </c>
      <c r="D67" s="4">
        <v>1.92282729154331</v>
      </c>
      <c r="E67" s="4">
        <v>0.38884776479238897</v>
      </c>
      <c r="F67" s="4">
        <v>9.5082578012960504</v>
      </c>
      <c r="G67" s="4">
        <v>0.42271456795785001</v>
      </c>
      <c r="H67" s="4">
        <f t="shared" ref="H67:H130" si="1">-LOG10(G67)</f>
        <v>0.37395278487813505</v>
      </c>
    </row>
    <row r="68" spans="1:8">
      <c r="A68" s="9" t="s">
        <v>421</v>
      </c>
      <c r="B68" s="4">
        <v>-0.231483804541601</v>
      </c>
      <c r="C68" s="4">
        <v>0.289311600248983</v>
      </c>
      <c r="D68" s="4">
        <v>0.79335554415579002</v>
      </c>
      <c r="E68" s="4">
        <v>0.44998791999681698</v>
      </c>
      <c r="F68" s="4">
        <v>1.39873314698577</v>
      </c>
      <c r="G68" s="4">
        <v>0.42364166110071899</v>
      </c>
      <c r="H68" s="4">
        <f t="shared" si="1"/>
        <v>0.37300133776078181</v>
      </c>
    </row>
    <row r="69" spans="1:8">
      <c r="A69" s="9" t="s">
        <v>328</v>
      </c>
      <c r="B69" s="4">
        <v>-0.142107596437028</v>
      </c>
      <c r="C69" s="4">
        <v>0.18095948694355601</v>
      </c>
      <c r="D69" s="4">
        <v>0.86752790855206896</v>
      </c>
      <c r="E69" s="4">
        <v>0.60848185218903805</v>
      </c>
      <c r="F69" s="4">
        <v>1.2368563982791001</v>
      </c>
      <c r="G69" s="4">
        <v>0.43227733516188199</v>
      </c>
      <c r="H69" s="4">
        <f t="shared" si="1"/>
        <v>0.36423753446905321</v>
      </c>
    </row>
    <row r="70" spans="1:8">
      <c r="A70" s="9" t="s">
        <v>439</v>
      </c>
      <c r="B70" s="4">
        <v>7.8625054873292397E-2</v>
      </c>
      <c r="C70" s="4">
        <v>0.10300513182749201</v>
      </c>
      <c r="D70" s="4">
        <v>1.0817986308943699</v>
      </c>
      <c r="E70" s="4">
        <v>0.88402936063450899</v>
      </c>
      <c r="F70" s="4">
        <v>1.3238115496129701</v>
      </c>
      <c r="G70" s="4">
        <v>0.445277337423026</v>
      </c>
      <c r="H70" s="4">
        <f t="shared" si="1"/>
        <v>0.35136940790624288</v>
      </c>
    </row>
    <row r="71" spans="1:8">
      <c r="A71" s="9" t="s">
        <v>257</v>
      </c>
      <c r="B71" s="4">
        <v>0.886153850518554</v>
      </c>
      <c r="C71" s="4">
        <v>1.2124045182973799</v>
      </c>
      <c r="D71" s="4">
        <v>2.4257817668482602</v>
      </c>
      <c r="E71" s="4">
        <v>0.225336822931612</v>
      </c>
      <c r="F71" s="4">
        <v>26.113873018256498</v>
      </c>
      <c r="G71" s="4">
        <v>0.46483651363553502</v>
      </c>
      <c r="H71" s="4">
        <f t="shared" si="1"/>
        <v>0.33269976476663193</v>
      </c>
    </row>
    <row r="72" spans="1:8">
      <c r="A72" s="9" t="s">
        <v>378</v>
      </c>
      <c r="B72" s="4">
        <v>8.6275108865651498E-2</v>
      </c>
      <c r="C72" s="4">
        <v>0.118232162224111</v>
      </c>
      <c r="D72" s="4">
        <v>1.0901061849326099</v>
      </c>
      <c r="E72" s="4">
        <v>0.86462453566864295</v>
      </c>
      <c r="F72" s="4">
        <v>1.3743902068536</v>
      </c>
      <c r="G72" s="4">
        <v>0.46556789248191699</v>
      </c>
      <c r="H72" s="4">
        <f t="shared" si="1"/>
        <v>0.33201697809773512</v>
      </c>
    </row>
    <row r="73" spans="1:8">
      <c r="A73" s="9" t="s">
        <v>278</v>
      </c>
      <c r="B73" s="4">
        <v>0.17613470860220701</v>
      </c>
      <c r="C73" s="4">
        <v>0.24439363162599601</v>
      </c>
      <c r="D73" s="4">
        <v>1.1925987011344901</v>
      </c>
      <c r="E73" s="4">
        <v>0.73869009045228595</v>
      </c>
      <c r="F73" s="4">
        <v>1.9254240449832301</v>
      </c>
      <c r="G73" s="4">
        <v>0.47109356276028502</v>
      </c>
      <c r="H73" s="4">
        <f t="shared" si="1"/>
        <v>0.32689283012132353</v>
      </c>
    </row>
    <row r="74" spans="1:8">
      <c r="A74" s="9" t="s">
        <v>460</v>
      </c>
      <c r="B74" s="4">
        <v>-0.31247364372079101</v>
      </c>
      <c r="C74" s="4">
        <v>0.434207499244946</v>
      </c>
      <c r="D74" s="4">
        <v>0.73163491186654395</v>
      </c>
      <c r="E74" s="4">
        <v>0.31238454244796798</v>
      </c>
      <c r="F74" s="4">
        <v>1.7135599606409</v>
      </c>
      <c r="G74" s="4">
        <v>0.47174588437850301</v>
      </c>
      <c r="H74" s="4">
        <f t="shared" si="1"/>
        <v>0.3262918800332007</v>
      </c>
    </row>
    <row r="75" spans="1:8">
      <c r="A75" s="9" t="s">
        <v>214</v>
      </c>
      <c r="B75" s="4">
        <v>-0.27242627513893602</v>
      </c>
      <c r="C75" s="4">
        <v>0.37969382062191698</v>
      </c>
      <c r="D75" s="4">
        <v>0.76152957076746497</v>
      </c>
      <c r="E75" s="4">
        <v>0.36181358311810102</v>
      </c>
      <c r="F75" s="4">
        <v>1.6028344822089899</v>
      </c>
      <c r="G75" s="4">
        <v>0.47307220127329402</v>
      </c>
      <c r="H75" s="4">
        <f t="shared" si="1"/>
        <v>0.32507257126726236</v>
      </c>
    </row>
    <row r="76" spans="1:8">
      <c r="A76" s="9" t="s">
        <v>246</v>
      </c>
      <c r="B76" s="4">
        <v>0.80165204301954796</v>
      </c>
      <c r="C76" s="4">
        <v>1.11745810531264</v>
      </c>
      <c r="D76" s="4">
        <v>2.2292206565457202</v>
      </c>
      <c r="E76" s="4">
        <v>0.24943277389757601</v>
      </c>
      <c r="F76" s="4">
        <v>19.922902102715199</v>
      </c>
      <c r="G76" s="4">
        <v>0.47313416559035798</v>
      </c>
      <c r="H76" s="4">
        <f t="shared" si="1"/>
        <v>0.32501568988925289</v>
      </c>
    </row>
    <row r="77" spans="1:8">
      <c r="A77" s="9" t="s">
        <v>433</v>
      </c>
      <c r="B77" s="4">
        <v>0.13794131431963</v>
      </c>
      <c r="C77" s="4">
        <v>0.194778974748884</v>
      </c>
      <c r="D77" s="4">
        <v>1.1479081825247399</v>
      </c>
      <c r="E77" s="4">
        <v>0.78362438344395302</v>
      </c>
      <c r="F77" s="4">
        <v>1.68153674559758</v>
      </c>
      <c r="G77" s="4">
        <v>0.47882474996747798</v>
      </c>
      <c r="H77" s="4">
        <f t="shared" si="1"/>
        <v>0.3198234094425243</v>
      </c>
    </row>
    <row r="78" spans="1:8">
      <c r="A78" s="9" t="s">
        <v>162</v>
      </c>
      <c r="B78" s="4">
        <v>0.81930709261458001</v>
      </c>
      <c r="C78" s="4">
        <v>1.1595767493700899</v>
      </c>
      <c r="D78" s="4">
        <v>2.2689271363574401</v>
      </c>
      <c r="E78" s="4">
        <v>0.23375929751227001</v>
      </c>
      <c r="F78" s="4">
        <v>22.0227832855673</v>
      </c>
      <c r="G78" s="4">
        <v>0.47984180633450402</v>
      </c>
      <c r="H78" s="4">
        <f t="shared" si="1"/>
        <v>0.31890191670702434</v>
      </c>
    </row>
    <row r="79" spans="1:8">
      <c r="A79" s="9" t="s">
        <v>374</v>
      </c>
      <c r="B79" s="4">
        <v>-0.52110896690987996</v>
      </c>
      <c r="C79" s="4">
        <v>0.74459822242711404</v>
      </c>
      <c r="D79" s="4">
        <v>0.59386160979309899</v>
      </c>
      <c r="E79" s="4">
        <v>0.13799725533948601</v>
      </c>
      <c r="F79" s="4">
        <v>2.55564221707488</v>
      </c>
      <c r="G79" s="4">
        <v>0.48401939102199698</v>
      </c>
      <c r="H79" s="4">
        <f t="shared" si="1"/>
        <v>0.31513723908873198</v>
      </c>
    </row>
    <row r="80" spans="1:8">
      <c r="A80" s="9" t="s">
        <v>395</v>
      </c>
      <c r="B80" s="4">
        <v>-7.2070490714878796E-2</v>
      </c>
      <c r="C80" s="4">
        <v>0.103806914622167</v>
      </c>
      <c r="D80" s="4">
        <v>0.93046530433496499</v>
      </c>
      <c r="E80" s="4">
        <v>0.75916810539651802</v>
      </c>
      <c r="F80" s="4">
        <v>1.14041366650798</v>
      </c>
      <c r="G80" s="4">
        <v>0.48751009780613402</v>
      </c>
      <c r="H80" s="4">
        <f t="shared" si="1"/>
        <v>0.31201638432223339</v>
      </c>
    </row>
    <row r="81" spans="1:8">
      <c r="A81" s="9" t="s">
        <v>440</v>
      </c>
      <c r="B81" s="4">
        <v>-0.30163726556606102</v>
      </c>
      <c r="C81" s="4">
        <v>0.43453500416345298</v>
      </c>
      <c r="D81" s="4">
        <v>0.73960629690954305</v>
      </c>
      <c r="E81" s="4">
        <v>0.31558542475579898</v>
      </c>
      <c r="F81" s="4">
        <v>1.73334200985844</v>
      </c>
      <c r="G81" s="4">
        <v>0.48758122933482401</v>
      </c>
      <c r="H81" s="4">
        <f t="shared" si="1"/>
        <v>0.31195302198971264</v>
      </c>
    </row>
    <row r="82" spans="1:8">
      <c r="A82" s="9" t="s">
        <v>408</v>
      </c>
      <c r="B82" s="4">
        <v>0.38314892095883002</v>
      </c>
      <c r="C82" s="4">
        <v>0.55361027293891296</v>
      </c>
      <c r="D82" s="4">
        <v>1.4668964654313299</v>
      </c>
      <c r="E82" s="4">
        <v>0.49562919924599402</v>
      </c>
      <c r="F82" s="4">
        <v>4.3415223388138999</v>
      </c>
      <c r="G82" s="4">
        <v>0.48887991834674799</v>
      </c>
      <c r="H82" s="4">
        <f t="shared" si="1"/>
        <v>0.31079780182455724</v>
      </c>
    </row>
    <row r="83" spans="1:8">
      <c r="A83" s="9" t="s">
        <v>236</v>
      </c>
      <c r="B83" s="4">
        <v>9.5313266993277801E-2</v>
      </c>
      <c r="C83" s="4">
        <v>0.14112456716796201</v>
      </c>
      <c r="D83" s="4">
        <v>1.1000033959130899</v>
      </c>
      <c r="E83" s="4">
        <v>0.83419266955256699</v>
      </c>
      <c r="F83" s="4">
        <v>1.4505131909986</v>
      </c>
      <c r="G83" s="4">
        <v>0.49943186272819901</v>
      </c>
      <c r="H83" s="4">
        <f t="shared" si="1"/>
        <v>0.30152375400386611</v>
      </c>
    </row>
    <row r="84" spans="1:8">
      <c r="A84" s="9" t="s">
        <v>364</v>
      </c>
      <c r="B84" s="4">
        <v>0.20765246260769399</v>
      </c>
      <c r="C84" s="4">
        <v>0.30767558996605499</v>
      </c>
      <c r="D84" s="4">
        <v>1.23078535128028</v>
      </c>
      <c r="E84" s="4">
        <v>0.67341621467690305</v>
      </c>
      <c r="F84" s="4">
        <v>2.24947446751474</v>
      </c>
      <c r="G84" s="4">
        <v>0.49973474301062998</v>
      </c>
      <c r="H84" s="4">
        <f t="shared" si="1"/>
        <v>0.30126045609416702</v>
      </c>
    </row>
    <row r="85" spans="1:8">
      <c r="A85" s="9" t="s">
        <v>296</v>
      </c>
      <c r="B85" s="4">
        <v>7.9229744924988799E-2</v>
      </c>
      <c r="C85" s="4">
        <v>0.117867750764947</v>
      </c>
      <c r="D85" s="4">
        <v>1.0824529815841499</v>
      </c>
      <c r="E85" s="4">
        <v>0.85916778803869298</v>
      </c>
      <c r="F85" s="4">
        <v>1.3637667445787001</v>
      </c>
      <c r="G85" s="4">
        <v>0.50146154995962799</v>
      </c>
      <c r="H85" s="4">
        <f t="shared" si="1"/>
        <v>0.29976236130864425</v>
      </c>
    </row>
    <row r="86" spans="1:8">
      <c r="A86" s="9" t="s">
        <v>208</v>
      </c>
      <c r="B86" s="4">
        <v>-0.49667941400479598</v>
      </c>
      <c r="C86" s="4">
        <v>0.74825114299709505</v>
      </c>
      <c r="D86" s="4">
        <v>0.60854804452312194</v>
      </c>
      <c r="E86" s="4">
        <v>0.140401141893473</v>
      </c>
      <c r="F86" s="4">
        <v>2.6376617561550701</v>
      </c>
      <c r="G86" s="4">
        <v>0.50682661939074303</v>
      </c>
      <c r="H86" s="4">
        <f t="shared" si="1"/>
        <v>0.29514058330928794</v>
      </c>
    </row>
    <row r="87" spans="1:8">
      <c r="A87" s="9" t="s">
        <v>164</v>
      </c>
      <c r="B87" s="4">
        <v>-0.68775694134847698</v>
      </c>
      <c r="C87" s="4">
        <v>1.0476339755576201</v>
      </c>
      <c r="D87" s="4">
        <v>0.50270239634400204</v>
      </c>
      <c r="E87" s="4">
        <v>6.4498098680189506E-2</v>
      </c>
      <c r="F87" s="4">
        <v>3.91809533088797</v>
      </c>
      <c r="G87" s="4">
        <v>0.51151153189694898</v>
      </c>
      <c r="H87" s="4">
        <f t="shared" si="1"/>
        <v>0.29114457078318828</v>
      </c>
    </row>
    <row r="88" spans="1:8">
      <c r="A88" s="9" t="s">
        <v>231</v>
      </c>
      <c r="B88" s="4">
        <v>0.13323589236142599</v>
      </c>
      <c r="C88" s="4">
        <v>0.203282754694182</v>
      </c>
      <c r="D88" s="4">
        <v>1.14251947816321</v>
      </c>
      <c r="E88" s="4">
        <v>0.767053822873344</v>
      </c>
      <c r="F88" s="4">
        <v>1.70177205178712</v>
      </c>
      <c r="G88" s="4">
        <v>0.51219639885409296</v>
      </c>
      <c r="H88" s="4">
        <f t="shared" si="1"/>
        <v>0.29056347929065407</v>
      </c>
    </row>
    <row r="89" spans="1:8">
      <c r="A89" s="9" t="s">
        <v>387</v>
      </c>
      <c r="B89" s="4">
        <v>-0.219616951491309</v>
      </c>
      <c r="C89" s="4">
        <v>0.34301739188031199</v>
      </c>
      <c r="D89" s="4">
        <v>0.80282626047400296</v>
      </c>
      <c r="E89" s="4">
        <v>0.40986352539873799</v>
      </c>
      <c r="F89" s="4">
        <v>1.5725478471879999</v>
      </c>
      <c r="G89" s="4">
        <v>0.52200995554250196</v>
      </c>
      <c r="H89" s="4">
        <f t="shared" si="1"/>
        <v>0.28232121424688833</v>
      </c>
    </row>
    <row r="90" spans="1:8">
      <c r="A90" s="9" t="s">
        <v>287</v>
      </c>
      <c r="B90" s="4">
        <v>9.23522315134883E-2</v>
      </c>
      <c r="C90" s="4">
        <v>0.145484757168139</v>
      </c>
      <c r="D90" s="4">
        <v>1.0967510643407901</v>
      </c>
      <c r="E90" s="4">
        <v>0.82464862494007996</v>
      </c>
      <c r="F90" s="4">
        <v>1.4586368797014</v>
      </c>
      <c r="G90" s="4">
        <v>0.52556555423662998</v>
      </c>
      <c r="H90" s="4">
        <f t="shared" si="1"/>
        <v>0.27937310633863882</v>
      </c>
    </row>
    <row r="91" spans="1:8">
      <c r="A91" s="9" t="s">
        <v>445</v>
      </c>
      <c r="B91" s="4">
        <v>-0.64116959903568205</v>
      </c>
      <c r="C91" s="4">
        <v>1.0530401419877999</v>
      </c>
      <c r="D91" s="4">
        <v>0.52667606384977195</v>
      </c>
      <c r="E91" s="4">
        <v>6.6861746450030596E-2</v>
      </c>
      <c r="F91" s="4">
        <v>4.1486753032931398</v>
      </c>
      <c r="G91" s="4">
        <v>0.54260743306879899</v>
      </c>
      <c r="H91" s="4">
        <f t="shared" si="1"/>
        <v>0.26551426122194927</v>
      </c>
    </row>
    <row r="92" spans="1:8">
      <c r="A92" s="9" t="s">
        <v>191</v>
      </c>
      <c r="B92" s="4">
        <v>0.111523386969984</v>
      </c>
      <c r="C92" s="4">
        <v>0.18643903843339399</v>
      </c>
      <c r="D92" s="4">
        <v>1.11797988986192</v>
      </c>
      <c r="E92" s="4">
        <v>0.77577160283924895</v>
      </c>
      <c r="F92" s="4">
        <v>1.61114306009815</v>
      </c>
      <c r="G92" s="4">
        <v>0.54972240083650603</v>
      </c>
      <c r="H92" s="4">
        <f t="shared" si="1"/>
        <v>0.2598565654511048</v>
      </c>
    </row>
    <row r="93" spans="1:8">
      <c r="A93" s="9" t="s">
        <v>321</v>
      </c>
      <c r="B93" s="4">
        <v>-0.109880433601827</v>
      </c>
      <c r="C93" s="4">
        <v>0.18375017677256</v>
      </c>
      <c r="D93" s="4">
        <v>0.89594125336117902</v>
      </c>
      <c r="E93" s="4">
        <v>0.62498303096142005</v>
      </c>
      <c r="F93" s="4">
        <v>1.28437203845291</v>
      </c>
      <c r="G93" s="4">
        <v>0.54984782063919102</v>
      </c>
      <c r="H93" s="4">
        <f t="shared" si="1"/>
        <v>0.25975749196330045</v>
      </c>
    </row>
    <row r="94" spans="1:8">
      <c r="A94" s="9" t="s">
        <v>262</v>
      </c>
      <c r="B94" s="4">
        <v>-0.36612757641952698</v>
      </c>
      <c r="C94" s="4">
        <v>0.61228945093866105</v>
      </c>
      <c r="D94" s="4">
        <v>0.69341433224884197</v>
      </c>
      <c r="E94" s="4">
        <v>0.20883414633453101</v>
      </c>
      <c r="F94" s="4">
        <v>2.3024177061440798</v>
      </c>
      <c r="G94" s="4">
        <v>0.54986337976136501</v>
      </c>
      <c r="H94" s="4">
        <f t="shared" si="1"/>
        <v>0.25974520284430008</v>
      </c>
    </row>
    <row r="95" spans="1:8">
      <c r="A95" s="9" t="s">
        <v>185</v>
      </c>
      <c r="B95" s="4">
        <v>0.33890431199877602</v>
      </c>
      <c r="C95" s="4">
        <v>0.56761284482761198</v>
      </c>
      <c r="D95" s="4">
        <v>1.4034090493807401</v>
      </c>
      <c r="E95" s="4">
        <v>0.46134143792827398</v>
      </c>
      <c r="F95" s="4">
        <v>4.2691958665763101</v>
      </c>
      <c r="G95" s="4">
        <v>0.55046098652851205</v>
      </c>
      <c r="H95" s="4">
        <f t="shared" si="1"/>
        <v>0.259273455867153</v>
      </c>
    </row>
    <row r="96" spans="1:8">
      <c r="A96" s="9" t="s">
        <v>243</v>
      </c>
      <c r="B96" s="4">
        <v>-0.31619548781680201</v>
      </c>
      <c r="C96" s="4">
        <v>0.53364997025627603</v>
      </c>
      <c r="D96" s="4">
        <v>0.72891694185716505</v>
      </c>
      <c r="E96" s="4">
        <v>0.25610969517107002</v>
      </c>
      <c r="F96" s="4">
        <v>2.0745794405459899</v>
      </c>
      <c r="G96" s="4">
        <v>0.55350593518543301</v>
      </c>
      <c r="H96" s="4">
        <f t="shared" si="1"/>
        <v>0.25687771786662639</v>
      </c>
    </row>
    <row r="97" spans="1:8">
      <c r="A97" s="9" t="s">
        <v>397</v>
      </c>
      <c r="B97" s="4">
        <v>0.123885557757409</v>
      </c>
      <c r="C97" s="4">
        <v>0.209187414642662</v>
      </c>
      <c r="D97" s="4">
        <v>1.13188632797699</v>
      </c>
      <c r="E97" s="4">
        <v>0.75117113655530698</v>
      </c>
      <c r="F97" s="4">
        <v>1.70555895602746</v>
      </c>
      <c r="G97" s="4">
        <v>0.55370139941826202</v>
      </c>
      <c r="H97" s="4">
        <f t="shared" si="1"/>
        <v>0.25672437885602573</v>
      </c>
    </row>
    <row r="98" spans="1:8">
      <c r="A98" s="9" t="s">
        <v>199</v>
      </c>
      <c r="B98" s="4">
        <v>-0.19399711075199</v>
      </c>
      <c r="C98" s="4">
        <v>0.32871056151531203</v>
      </c>
      <c r="D98" s="4">
        <v>0.82366028402397495</v>
      </c>
      <c r="E98" s="4">
        <v>0.43245811063585499</v>
      </c>
      <c r="F98" s="4">
        <v>1.5687444559218999</v>
      </c>
      <c r="G98" s="4">
        <v>0.55507260675027503</v>
      </c>
      <c r="H98" s="4">
        <f t="shared" si="1"/>
        <v>0.25565020489791523</v>
      </c>
    </row>
    <row r="99" spans="1:8">
      <c r="A99" s="9" t="s">
        <v>409</v>
      </c>
      <c r="B99" s="4">
        <v>0.21054019523572601</v>
      </c>
      <c r="C99" s="4">
        <v>0.37466285676594602</v>
      </c>
      <c r="D99" s="4">
        <v>1.2343446669999201</v>
      </c>
      <c r="E99" s="4">
        <v>0.59226624677610495</v>
      </c>
      <c r="F99" s="4">
        <v>2.5725031018475399</v>
      </c>
      <c r="G99" s="4">
        <v>0.57415299038795098</v>
      </c>
      <c r="H99" s="4">
        <f t="shared" si="1"/>
        <v>0.2409723688769248</v>
      </c>
    </row>
    <row r="100" spans="1:8">
      <c r="A100" s="9" t="s">
        <v>376</v>
      </c>
      <c r="B100" s="4">
        <v>0.18838317378031699</v>
      </c>
      <c r="C100" s="4">
        <v>0.335300200733255</v>
      </c>
      <c r="D100" s="4">
        <v>1.20729603091615</v>
      </c>
      <c r="E100" s="4">
        <v>0.62574945498036605</v>
      </c>
      <c r="F100" s="4">
        <v>2.3293087907070298</v>
      </c>
      <c r="G100" s="4">
        <v>0.57422887912670295</v>
      </c>
      <c r="H100" s="4">
        <f t="shared" si="1"/>
        <v>0.24091496974619753</v>
      </c>
    </row>
    <row r="101" spans="1:8">
      <c r="A101" s="9" t="s">
        <v>207</v>
      </c>
      <c r="B101" s="4">
        <v>-0.227016377751528</v>
      </c>
      <c r="C101" s="4">
        <v>0.40760049466657</v>
      </c>
      <c r="D101" s="4">
        <v>0.79690773062645903</v>
      </c>
      <c r="E101" s="4">
        <v>0.35846890923278302</v>
      </c>
      <c r="F101" s="4">
        <v>1.7715955687521401</v>
      </c>
      <c r="G101" s="4">
        <v>0.57755608946745096</v>
      </c>
      <c r="H101" s="4">
        <f t="shared" si="1"/>
        <v>0.23840583279800454</v>
      </c>
    </row>
    <row r="102" spans="1:8">
      <c r="A102" s="9" t="s">
        <v>298</v>
      </c>
      <c r="B102" s="4">
        <v>0.60577195700925901</v>
      </c>
      <c r="C102" s="4">
        <v>1.10585457062834</v>
      </c>
      <c r="D102" s="4">
        <v>1.8326664026423101</v>
      </c>
      <c r="E102" s="4">
        <v>0.20977851371949999</v>
      </c>
      <c r="F102" s="4">
        <v>16.0105345577233</v>
      </c>
      <c r="G102" s="4">
        <v>0.58383866315802002</v>
      </c>
      <c r="H102" s="4">
        <f t="shared" si="1"/>
        <v>0.2337071484021451</v>
      </c>
    </row>
    <row r="103" spans="1:8">
      <c r="A103" s="9" t="s">
        <v>256</v>
      </c>
      <c r="B103" s="4">
        <v>-9.1235070174731203E-2</v>
      </c>
      <c r="C103" s="4">
        <v>0.16809673922839299</v>
      </c>
      <c r="D103" s="4">
        <v>0.91280311289021598</v>
      </c>
      <c r="E103" s="4">
        <v>0.65658397577553396</v>
      </c>
      <c r="F103" s="4">
        <v>1.2690067891436301</v>
      </c>
      <c r="G103" s="4">
        <v>0.58729962890855703</v>
      </c>
      <c r="H103" s="4">
        <f t="shared" si="1"/>
        <v>0.23114027357048897</v>
      </c>
    </row>
    <row r="104" spans="1:8">
      <c r="A104" s="9" t="s">
        <v>288</v>
      </c>
      <c r="B104" s="4">
        <v>-0.15519017789342901</v>
      </c>
      <c r="C104" s="4">
        <v>0.29313119940653098</v>
      </c>
      <c r="D104" s="4">
        <v>0.85625232173553101</v>
      </c>
      <c r="E104" s="4">
        <v>0.48204041074294801</v>
      </c>
      <c r="F104" s="4">
        <v>1.5209679979889801</v>
      </c>
      <c r="G104" s="4">
        <v>0.596512569592755</v>
      </c>
      <c r="H104" s="4">
        <f t="shared" si="1"/>
        <v>0.22438040053134528</v>
      </c>
    </row>
    <row r="105" spans="1:8">
      <c r="A105" s="9" t="s">
        <v>362</v>
      </c>
      <c r="B105" s="4">
        <v>7.8352516309727699E-2</v>
      </c>
      <c r="C105" s="4">
        <v>0.1489411671932</v>
      </c>
      <c r="D105" s="4">
        <v>1.08150383922231</v>
      </c>
      <c r="E105" s="4">
        <v>0.80769386565886403</v>
      </c>
      <c r="F105" s="4">
        <v>1.4481359881302101</v>
      </c>
      <c r="G105" s="4">
        <v>0.59884406636000898</v>
      </c>
      <c r="H105" s="4">
        <f t="shared" si="1"/>
        <v>0.22268624928950825</v>
      </c>
    </row>
    <row r="106" spans="1:8">
      <c r="A106" s="9" t="s">
        <v>195</v>
      </c>
      <c r="B106" s="4">
        <v>0.28723578242728998</v>
      </c>
      <c r="C106" s="4">
        <v>0.54627254337950104</v>
      </c>
      <c r="D106" s="4">
        <v>1.33273841273078</v>
      </c>
      <c r="E106" s="4">
        <v>0.45682339700157898</v>
      </c>
      <c r="F106" s="4">
        <v>3.8881363967486</v>
      </c>
      <c r="G106" s="4">
        <v>0.599019950563208</v>
      </c>
      <c r="H106" s="4">
        <f t="shared" si="1"/>
        <v>0.22255871304437014</v>
      </c>
    </row>
    <row r="107" spans="1:8">
      <c r="A107" s="9" t="s">
        <v>332</v>
      </c>
      <c r="B107" s="4">
        <v>-0.52978174835849701</v>
      </c>
      <c r="C107" s="4">
        <v>1.0414015848648399</v>
      </c>
      <c r="D107" s="4">
        <v>0.58873344769894398</v>
      </c>
      <c r="E107" s="4">
        <v>7.6464488029424904E-2</v>
      </c>
      <c r="F107" s="4">
        <v>4.5329156236043104</v>
      </c>
      <c r="G107" s="4">
        <v>0.61094854587907799</v>
      </c>
      <c r="H107" s="4">
        <f t="shared" si="1"/>
        <v>0.21399536452301374</v>
      </c>
    </row>
    <row r="108" spans="1:8">
      <c r="A108" s="9" t="s">
        <v>422</v>
      </c>
      <c r="B108" s="4">
        <v>0.576550677538884</v>
      </c>
      <c r="C108" s="4">
        <v>1.14644225305422</v>
      </c>
      <c r="D108" s="4">
        <v>1.7798884210554</v>
      </c>
      <c r="E108" s="4">
        <v>0.18815745530834099</v>
      </c>
      <c r="F108" s="4">
        <v>16.8369772338575</v>
      </c>
      <c r="G108" s="4">
        <v>0.61503159532462204</v>
      </c>
      <c r="H108" s="4">
        <f t="shared" si="1"/>
        <v>0.21110257313079922</v>
      </c>
    </row>
    <row r="109" spans="1:8">
      <c r="A109" s="9" t="s">
        <v>184</v>
      </c>
      <c r="B109" s="4">
        <v>-6.0605681966887502E-2</v>
      </c>
      <c r="C109" s="4">
        <v>0.12083313436533601</v>
      </c>
      <c r="D109" s="4">
        <v>0.94119429649779496</v>
      </c>
      <c r="E109" s="4">
        <v>0.74271816590953199</v>
      </c>
      <c r="F109" s="4">
        <v>1.1927090845760799</v>
      </c>
      <c r="G109" s="4">
        <v>0.615973480823648</v>
      </c>
      <c r="H109" s="4">
        <f t="shared" si="1"/>
        <v>0.21043798488081999</v>
      </c>
    </row>
    <row r="110" spans="1:8">
      <c r="A110" s="9" t="s">
        <v>410</v>
      </c>
      <c r="B110" s="4">
        <v>8.6406442690015198E-2</v>
      </c>
      <c r="C110" s="4">
        <v>0.18120678676570501</v>
      </c>
      <c r="D110" s="4">
        <v>1.09024936214864</v>
      </c>
      <c r="E110" s="4">
        <v>0.76432754385248503</v>
      </c>
      <c r="F110" s="4">
        <v>1.5551495968264</v>
      </c>
      <c r="G110" s="4">
        <v>0.63347685176719504</v>
      </c>
      <c r="H110" s="4">
        <f t="shared" si="1"/>
        <v>0.19826925028874767</v>
      </c>
    </row>
    <row r="111" spans="1:8">
      <c r="A111" s="9" t="s">
        <v>453</v>
      </c>
      <c r="B111" s="4">
        <v>0.30177225215952003</v>
      </c>
      <c r="C111" s="4">
        <v>0.646158687677448</v>
      </c>
      <c r="D111" s="4">
        <v>1.3522532188863701</v>
      </c>
      <c r="E111" s="4">
        <v>0.38109797842765403</v>
      </c>
      <c r="F111" s="4">
        <v>4.79821167126891</v>
      </c>
      <c r="G111" s="4">
        <v>0.64048200170119496</v>
      </c>
      <c r="H111" s="4">
        <f t="shared" si="1"/>
        <v>0.19349306993440957</v>
      </c>
    </row>
    <row r="112" spans="1:8">
      <c r="A112" s="9" t="s">
        <v>322</v>
      </c>
      <c r="B112" s="4">
        <v>0.52525183330780401</v>
      </c>
      <c r="C112" s="4">
        <v>1.1359150628586101</v>
      </c>
      <c r="D112" s="4">
        <v>1.69088461583155</v>
      </c>
      <c r="E112" s="4">
        <v>0.18247507513398301</v>
      </c>
      <c r="F112" s="4">
        <v>15.668390775871799</v>
      </c>
      <c r="G112" s="4">
        <v>0.64379152749520896</v>
      </c>
      <c r="H112" s="4">
        <f t="shared" si="1"/>
        <v>0.19125474306868837</v>
      </c>
    </row>
    <row r="113" spans="1:8">
      <c r="A113" s="9" t="s">
        <v>292</v>
      </c>
      <c r="B113" s="4">
        <v>0.208142413021248</v>
      </c>
      <c r="C113" s="4">
        <v>0.45517562560505398</v>
      </c>
      <c r="D113" s="4">
        <v>1.23138852282214</v>
      </c>
      <c r="E113" s="4">
        <v>0.50459365702133596</v>
      </c>
      <c r="F113" s="4">
        <v>3.0050272591396898</v>
      </c>
      <c r="G113" s="4">
        <v>0.64747027220298303</v>
      </c>
      <c r="H113" s="4">
        <f t="shared" si="1"/>
        <v>0.18878016688313776</v>
      </c>
    </row>
    <row r="114" spans="1:8">
      <c r="A114" s="9" t="s">
        <v>307</v>
      </c>
      <c r="B114" s="4">
        <v>-0.142646230723564</v>
      </c>
      <c r="C114" s="4">
        <v>0.31668230945866799</v>
      </c>
      <c r="D114" s="4">
        <v>0.86706075409999295</v>
      </c>
      <c r="E114" s="4">
        <v>0.46610536872960701</v>
      </c>
      <c r="F114" s="4">
        <v>1.6129278951441799</v>
      </c>
      <c r="G114" s="4">
        <v>0.65239354688567697</v>
      </c>
      <c r="H114" s="4">
        <f t="shared" si="1"/>
        <v>0.18549034341012199</v>
      </c>
    </row>
    <row r="115" spans="1:8">
      <c r="A115" s="9" t="s">
        <v>459</v>
      </c>
      <c r="B115" s="4">
        <v>0.337100304209698</v>
      </c>
      <c r="C115" s="4">
        <v>0.809002576630794</v>
      </c>
      <c r="D115" s="4">
        <v>1.40087957080992</v>
      </c>
      <c r="E115" s="4">
        <v>0.28692203763768598</v>
      </c>
      <c r="F115" s="4">
        <v>6.8397101458993701</v>
      </c>
      <c r="G115" s="4">
        <v>0.67690786388300195</v>
      </c>
      <c r="H115" s="4">
        <f t="shared" si="1"/>
        <v>0.16947044051766844</v>
      </c>
    </row>
    <row r="116" spans="1:8">
      <c r="A116" s="9" t="s">
        <v>233</v>
      </c>
      <c r="B116" s="4">
        <v>7.4839938140782394E-2</v>
      </c>
      <c r="C116" s="4">
        <v>0.1851665706093</v>
      </c>
      <c r="D116" s="4">
        <v>1.0777116365502699</v>
      </c>
      <c r="E116" s="4">
        <v>0.74969671048830699</v>
      </c>
      <c r="F116" s="4">
        <v>1.5492429876067599</v>
      </c>
      <c r="G116" s="4">
        <v>0.68608308534747497</v>
      </c>
      <c r="H116" s="4">
        <f t="shared" si="1"/>
        <v>0.16362328761253001</v>
      </c>
    </row>
    <row r="117" spans="1:8">
      <c r="A117" s="9" t="s">
        <v>224</v>
      </c>
      <c r="B117" s="4">
        <v>0.25287165012929802</v>
      </c>
      <c r="C117" s="4">
        <v>0.63206597199805103</v>
      </c>
      <c r="D117" s="4">
        <v>1.2877179877902101</v>
      </c>
      <c r="E117" s="4">
        <v>0.37307431062434099</v>
      </c>
      <c r="F117" s="4">
        <v>4.4447381362266301</v>
      </c>
      <c r="G117" s="4">
        <v>0.68910377495054098</v>
      </c>
      <c r="H117" s="4">
        <f t="shared" si="1"/>
        <v>0.16171537098837502</v>
      </c>
    </row>
    <row r="118" spans="1:8">
      <c r="A118" s="9" t="s">
        <v>345</v>
      </c>
      <c r="B118" s="4">
        <v>4.5146597771123197E-2</v>
      </c>
      <c r="C118" s="4">
        <v>0.116731645219424</v>
      </c>
      <c r="D118" s="4">
        <v>1.0461812165021001</v>
      </c>
      <c r="E118" s="4">
        <v>0.83222917376032102</v>
      </c>
      <c r="F118" s="4">
        <v>1.31513671026033</v>
      </c>
      <c r="G118" s="4">
        <v>0.69893727519848703</v>
      </c>
      <c r="H118" s="4">
        <f t="shared" si="1"/>
        <v>0.1555617974409946</v>
      </c>
    </row>
    <row r="119" spans="1:8">
      <c r="A119" s="9" t="s">
        <v>212</v>
      </c>
      <c r="B119" s="4">
        <v>-0.197481510772161</v>
      </c>
      <c r="C119" s="4">
        <v>0.53558063736994399</v>
      </c>
      <c r="D119" s="4">
        <v>0.82079531635904401</v>
      </c>
      <c r="E119" s="4">
        <v>0.28730251474205698</v>
      </c>
      <c r="F119" s="4">
        <v>2.34493231624444</v>
      </c>
      <c r="G119" s="4">
        <v>0.712333352363683</v>
      </c>
      <c r="H119" s="4">
        <f t="shared" si="1"/>
        <v>0.14731672095319376</v>
      </c>
    </row>
    <row r="120" spans="1:8">
      <c r="A120" s="9" t="s">
        <v>297</v>
      </c>
      <c r="B120" s="4">
        <v>-5.2426472026973502E-2</v>
      </c>
      <c r="C120" s="4">
        <v>0.14839221089361801</v>
      </c>
      <c r="D120" s="4">
        <v>0.94892409095571395</v>
      </c>
      <c r="E120" s="4">
        <v>0.70944294217844694</v>
      </c>
      <c r="F120" s="4">
        <v>1.26924503277338</v>
      </c>
      <c r="G120" s="4">
        <v>0.72386605151029904</v>
      </c>
      <c r="H120" s="4">
        <f t="shared" si="1"/>
        <v>0.14034179080831183</v>
      </c>
    </row>
    <row r="121" spans="1:8">
      <c r="A121" s="9" t="s">
        <v>456</v>
      </c>
      <c r="B121" s="4">
        <v>-3.6738311936573599E-2</v>
      </c>
      <c r="C121" s="4">
        <v>0.109001575346677</v>
      </c>
      <c r="D121" s="4">
        <v>0.96392835089014195</v>
      </c>
      <c r="E121" s="4">
        <v>0.77850380538894104</v>
      </c>
      <c r="F121" s="4">
        <v>1.1935174359046099</v>
      </c>
      <c r="G121" s="4">
        <v>0.73608383531908095</v>
      </c>
      <c r="H121" s="4">
        <f t="shared" si="1"/>
        <v>0.13307271943560392</v>
      </c>
    </row>
    <row r="122" spans="1:8">
      <c r="A122" s="9" t="s">
        <v>223</v>
      </c>
      <c r="B122" s="4">
        <v>-0.314075727766853</v>
      </c>
      <c r="C122" s="4">
        <v>1.0583074061676701</v>
      </c>
      <c r="D122" s="4">
        <v>0.73046370967937801</v>
      </c>
      <c r="E122" s="4">
        <v>9.1780241029278106E-2</v>
      </c>
      <c r="F122" s="4">
        <v>5.8136394628593902</v>
      </c>
      <c r="G122" s="4">
        <v>0.76664078408132896</v>
      </c>
      <c r="H122" s="4">
        <f t="shared" si="1"/>
        <v>0.115408080685203</v>
      </c>
    </row>
    <row r="123" spans="1:8">
      <c r="A123" s="9" t="s">
        <v>290</v>
      </c>
      <c r="B123" s="4">
        <v>0.331322852023063</v>
      </c>
      <c r="C123" s="4">
        <v>1.1319639694372099</v>
      </c>
      <c r="D123" s="4">
        <v>1.3928093910570001</v>
      </c>
      <c r="E123" s="4">
        <v>0.151476235446834</v>
      </c>
      <c r="F123" s="4">
        <v>12.806748161479399</v>
      </c>
      <c r="G123" s="4">
        <v>0.76975349706192697</v>
      </c>
      <c r="H123" s="4">
        <f t="shared" si="1"/>
        <v>0.11364832937994736</v>
      </c>
    </row>
    <row r="124" spans="1:8">
      <c r="A124" s="9" t="s">
        <v>320</v>
      </c>
      <c r="B124" s="4">
        <v>0.11211071067069001</v>
      </c>
      <c r="C124" s="4">
        <v>0.39032292552617498</v>
      </c>
      <c r="D124" s="4">
        <v>1.118636698809</v>
      </c>
      <c r="E124" s="4">
        <v>0.52052246920333101</v>
      </c>
      <c r="F124" s="4">
        <v>2.4040231458932202</v>
      </c>
      <c r="G124" s="4">
        <v>0.77393963643405805</v>
      </c>
      <c r="H124" s="4">
        <f t="shared" si="1"/>
        <v>0.11129291087513569</v>
      </c>
    </row>
    <row r="125" spans="1:8">
      <c r="A125" s="9" t="s">
        <v>455</v>
      </c>
      <c r="B125" s="4">
        <v>5.6301655089862297E-2</v>
      </c>
      <c r="C125" s="4">
        <v>0.19868966393093401</v>
      </c>
      <c r="D125" s="4">
        <v>1.05791676158425</v>
      </c>
      <c r="E125" s="4">
        <v>0.71667695829876399</v>
      </c>
      <c r="F125" s="4">
        <v>1.56163507348919</v>
      </c>
      <c r="G125" s="4">
        <v>0.776897215464045</v>
      </c>
      <c r="H125" s="4">
        <f t="shared" si="1"/>
        <v>0.10963643513672217</v>
      </c>
    </row>
    <row r="126" spans="1:8">
      <c r="A126" s="9" t="s">
        <v>348</v>
      </c>
      <c r="B126" s="4">
        <v>6.6920018716219998E-2</v>
      </c>
      <c r="C126" s="4">
        <v>0.242589414629128</v>
      </c>
      <c r="D126" s="4">
        <v>1.06920995796957</v>
      </c>
      <c r="E126" s="4">
        <v>0.664609762450732</v>
      </c>
      <c r="F126" s="4">
        <v>1.72012209090298</v>
      </c>
      <c r="G126" s="4">
        <v>0.78265780509098903</v>
      </c>
      <c r="H126" s="4">
        <f t="shared" si="1"/>
        <v>0.10642807937816354</v>
      </c>
    </row>
    <row r="127" spans="1:8">
      <c r="A127" s="9" t="s">
        <v>338</v>
      </c>
      <c r="B127" s="4">
        <v>2.8119610388695301E-2</v>
      </c>
      <c r="C127" s="4">
        <v>0.10879720121747199</v>
      </c>
      <c r="D127" s="4">
        <v>1.02851869858571</v>
      </c>
      <c r="E127" s="4">
        <v>0.83100214409008</v>
      </c>
      <c r="F127" s="4">
        <v>1.2729819301474301</v>
      </c>
      <c r="G127" s="4">
        <v>0.79605272601924104</v>
      </c>
      <c r="H127" s="4">
        <f t="shared" si="1"/>
        <v>9.9058166105477935E-2</v>
      </c>
    </row>
    <row r="128" spans="1:8">
      <c r="A128" s="9" t="s">
        <v>244</v>
      </c>
      <c r="B128" s="4">
        <v>-0.184223186963001</v>
      </c>
      <c r="C128" s="4">
        <v>0.76656230298507799</v>
      </c>
      <c r="D128" s="4">
        <v>0.83175014732003005</v>
      </c>
      <c r="E128" s="4">
        <v>0.18513216550924699</v>
      </c>
      <c r="F128" s="4">
        <v>3.73683474000274</v>
      </c>
      <c r="G128" s="4">
        <v>0.81007922422928702</v>
      </c>
      <c r="H128" s="4">
        <f t="shared" si="1"/>
        <v>9.1472505858257877E-2</v>
      </c>
    </row>
    <row r="129" spans="1:8">
      <c r="A129" s="9" t="s">
        <v>324</v>
      </c>
      <c r="B129" s="4">
        <v>-8.1672413676833505E-2</v>
      </c>
      <c r="C129" s="4">
        <v>0.43820325997887699</v>
      </c>
      <c r="D129" s="4">
        <v>0.92157380422746904</v>
      </c>
      <c r="E129" s="4">
        <v>0.39041273552723499</v>
      </c>
      <c r="F129" s="4">
        <v>2.1753856863592098</v>
      </c>
      <c r="G129" s="4">
        <v>0.85214661412157999</v>
      </c>
      <c r="H129" s="4">
        <f t="shared" si="1"/>
        <v>6.9485677268463122E-2</v>
      </c>
    </row>
    <row r="130" spans="1:8">
      <c r="A130" s="9" t="s">
        <v>210</v>
      </c>
      <c r="B130" s="4">
        <v>0.20062246559741401</v>
      </c>
      <c r="C130" s="4">
        <v>1.10839481129332</v>
      </c>
      <c r="D130" s="4">
        <v>1.22216327603126</v>
      </c>
      <c r="E130" s="4">
        <v>0.139201693593273</v>
      </c>
      <c r="F130" s="4">
        <v>10.730351296183199</v>
      </c>
      <c r="G130" s="4">
        <v>0.85636544816752103</v>
      </c>
      <c r="H130" s="4">
        <f t="shared" si="1"/>
        <v>6.7340863531847955E-2</v>
      </c>
    </row>
    <row r="131" spans="1:8">
      <c r="A131" s="9" t="s">
        <v>357</v>
      </c>
      <c r="B131" s="4">
        <v>-2.98584046133318E-2</v>
      </c>
      <c r="C131" s="4">
        <v>0.168385543276245</v>
      </c>
      <c r="D131" s="4">
        <v>0.97058295388788496</v>
      </c>
      <c r="E131" s="4">
        <v>0.69775023523314905</v>
      </c>
      <c r="F131" s="4">
        <v>1.3500981050374801</v>
      </c>
      <c r="G131" s="4">
        <v>0.85925573554842705</v>
      </c>
      <c r="H131" s="4">
        <f t="shared" ref="H131:H194" si="2">-LOG10(G131)</f>
        <v>6.5877560257110002E-2</v>
      </c>
    </row>
    <row r="132" spans="1:8">
      <c r="A132" s="9" t="s">
        <v>272</v>
      </c>
      <c r="B132" s="4">
        <v>-5.6861794410645199E-2</v>
      </c>
      <c r="C132" s="4">
        <v>0.34439843703262502</v>
      </c>
      <c r="D132" s="4">
        <v>0.94472462656824097</v>
      </c>
      <c r="E132" s="4">
        <v>0.48100253866783899</v>
      </c>
      <c r="F132" s="4">
        <v>1.8555091674076001</v>
      </c>
      <c r="G132" s="4">
        <v>0.86886158792393098</v>
      </c>
      <c r="H132" s="4">
        <f t="shared" si="2"/>
        <v>6.1049402364433902E-2</v>
      </c>
    </row>
    <row r="133" spans="1:8">
      <c r="A133" s="9" t="s">
        <v>237</v>
      </c>
      <c r="B133" s="4">
        <v>0.127891115389343</v>
      </c>
      <c r="C133" s="4">
        <v>0.78480693205892504</v>
      </c>
      <c r="D133" s="4">
        <v>1.13642925630303</v>
      </c>
      <c r="E133" s="4">
        <v>0.24406261409972899</v>
      </c>
      <c r="F133" s="4">
        <v>5.2915579034720199</v>
      </c>
      <c r="G133" s="4">
        <v>0.87055095456490295</v>
      </c>
      <c r="H133" s="4">
        <f t="shared" si="2"/>
        <v>6.0205803939270955E-2</v>
      </c>
    </row>
    <row r="134" spans="1:8">
      <c r="A134" s="9" t="s">
        <v>399</v>
      </c>
      <c r="B134" s="4">
        <v>0.101612413439379</v>
      </c>
      <c r="C134" s="4">
        <v>0.63277432766614305</v>
      </c>
      <c r="D134" s="4">
        <v>1.10695434794352</v>
      </c>
      <c r="E134" s="4">
        <v>0.32025898935760799</v>
      </c>
      <c r="F134" s="4">
        <v>3.8261156412468602</v>
      </c>
      <c r="G134" s="4">
        <v>0.872422326159491</v>
      </c>
      <c r="H134" s="4">
        <f t="shared" si="2"/>
        <v>5.9273228921167265E-2</v>
      </c>
    </row>
    <row r="135" spans="1:8">
      <c r="A135" s="9" t="s">
        <v>317</v>
      </c>
      <c r="B135" s="4">
        <v>-0.110688068614989</v>
      </c>
      <c r="C135" s="4">
        <v>0.75507544175067798</v>
      </c>
      <c r="D135" s="4">
        <v>0.89521795195631404</v>
      </c>
      <c r="E135" s="4">
        <v>0.203795969639531</v>
      </c>
      <c r="F135" s="4">
        <v>3.9324388157546899</v>
      </c>
      <c r="G135" s="4">
        <v>0.88345401683587599</v>
      </c>
      <c r="H135" s="4">
        <f t="shared" si="2"/>
        <v>5.3816050293209045E-2</v>
      </c>
    </row>
    <row r="136" spans="1:8">
      <c r="A136" s="9" t="s">
        <v>391</v>
      </c>
      <c r="B136" s="4">
        <v>-4.7832206954095E-2</v>
      </c>
      <c r="C136" s="4">
        <v>0.32831189764494101</v>
      </c>
      <c r="D136" s="4">
        <v>0.95329372971704995</v>
      </c>
      <c r="E136" s="4">
        <v>0.50091265904520699</v>
      </c>
      <c r="F136" s="4">
        <v>1.8142263300952599</v>
      </c>
      <c r="G136" s="4">
        <v>0.884165042114327</v>
      </c>
      <c r="H136" s="4">
        <f t="shared" si="2"/>
        <v>5.3466660112087949E-2</v>
      </c>
    </row>
    <row r="137" spans="1:8">
      <c r="A137" s="9" t="s">
        <v>176</v>
      </c>
      <c r="B137" s="4">
        <v>-6.4489309144018694E-2</v>
      </c>
      <c r="C137" s="4">
        <v>0.61929550801316202</v>
      </c>
      <c r="D137" s="4">
        <v>0.937546137379202</v>
      </c>
      <c r="E137" s="4">
        <v>0.27850799717686597</v>
      </c>
      <c r="F137" s="4">
        <v>3.1560772711185798</v>
      </c>
      <c r="G137" s="4">
        <v>0.91706353388955397</v>
      </c>
      <c r="H137" s="4">
        <f t="shared" si="2"/>
        <v>3.7600575494834074E-2</v>
      </c>
    </row>
    <row r="138" spans="1:8">
      <c r="A138" s="9" t="s">
        <v>161</v>
      </c>
      <c r="B138" s="4">
        <v>-9.1749279879702605E-3</v>
      </c>
      <c r="C138" s="4">
        <v>9.03719015201042E-2</v>
      </c>
      <c r="D138" s="4">
        <v>0.99086703323536296</v>
      </c>
      <c r="E138" s="4">
        <v>0.83002135055061999</v>
      </c>
      <c r="F138" s="4">
        <v>1.18288219562223</v>
      </c>
      <c r="G138" s="4">
        <v>0.919134409611576</v>
      </c>
      <c r="H138" s="4">
        <f t="shared" si="2"/>
        <v>3.6620974920416681E-2</v>
      </c>
    </row>
    <row r="139" spans="1:8">
      <c r="A139" s="9" t="s">
        <v>293</v>
      </c>
      <c r="B139" s="4">
        <v>4.0360189583251598E-2</v>
      </c>
      <c r="C139" s="4">
        <v>0.48785155491476001</v>
      </c>
      <c r="D139" s="4">
        <v>1.04118573091509</v>
      </c>
      <c r="E139" s="4">
        <v>0.400184792201846</v>
      </c>
      <c r="F139" s="4">
        <v>2.7089178484183898</v>
      </c>
      <c r="G139" s="4">
        <v>0.93406585447443302</v>
      </c>
      <c r="H139" s="4">
        <f t="shared" si="2"/>
        <v>2.9622503612915661E-2</v>
      </c>
    </row>
    <row r="140" spans="1:8">
      <c r="A140" s="9" t="s">
        <v>469</v>
      </c>
      <c r="B140" s="4">
        <v>14.598940500974001</v>
      </c>
      <c r="C140" s="4">
        <v>196.96771648931499</v>
      </c>
      <c r="D140" s="4">
        <v>2188967.4377048798</v>
      </c>
      <c r="E140" s="6">
        <v>4.7635883865453301E-162</v>
      </c>
      <c r="F140" s="6">
        <v>1.0058758344583599E+174</v>
      </c>
      <c r="G140" s="4">
        <v>0.94091614009659397</v>
      </c>
      <c r="H140" s="4">
        <f t="shared" si="2"/>
        <v>2.6449081690947153E-2</v>
      </c>
    </row>
    <row r="141" spans="1:8">
      <c r="A141" s="9" t="s">
        <v>451</v>
      </c>
      <c r="B141" s="4">
        <v>1.13536627288661E-2</v>
      </c>
      <c r="C141" s="4">
        <v>0.15532740758449001</v>
      </c>
      <c r="D141" s="4">
        <v>1.0114183601767099</v>
      </c>
      <c r="E141" s="4">
        <v>0.74595645176179304</v>
      </c>
      <c r="F141" s="4">
        <v>1.3713496235423801</v>
      </c>
      <c r="G141" s="4">
        <v>0.94173049035874901</v>
      </c>
      <c r="H141" s="4">
        <f t="shared" si="2"/>
        <v>2.6073368222974135E-2</v>
      </c>
    </row>
    <row r="142" spans="1:8">
      <c r="A142" s="9" t="s">
        <v>405</v>
      </c>
      <c r="B142" s="4">
        <v>-2.4216465228259501E-2</v>
      </c>
      <c r="C142" s="4">
        <v>0.33229546588213199</v>
      </c>
      <c r="D142" s="4">
        <v>0.97607440072025498</v>
      </c>
      <c r="E142" s="4">
        <v>0.50889397823725102</v>
      </c>
      <c r="F142" s="4">
        <v>1.87214091045353</v>
      </c>
      <c r="G142" s="4">
        <v>0.94190455084784996</v>
      </c>
      <c r="H142" s="4">
        <f t="shared" si="2"/>
        <v>2.5993104787122284E-2</v>
      </c>
    </row>
    <row r="143" spans="1:8">
      <c r="A143" s="9" t="s">
        <v>470</v>
      </c>
      <c r="B143" s="4">
        <v>13.707996217566601</v>
      </c>
      <c r="C143" s="4">
        <v>196.967688100663</v>
      </c>
      <c r="D143" s="4">
        <v>898063.64376871102</v>
      </c>
      <c r="E143" s="6">
        <v>1.9544573905094601E-162</v>
      </c>
      <c r="F143" s="6">
        <v>4.1265586662336003E+173</v>
      </c>
      <c r="G143" s="4">
        <v>0.94451589562816296</v>
      </c>
      <c r="H143" s="4">
        <f t="shared" si="2"/>
        <v>2.4790728768608848E-2</v>
      </c>
    </row>
    <row r="144" spans="1:8">
      <c r="A144" s="9" t="s">
        <v>372</v>
      </c>
      <c r="B144" s="4">
        <v>13.3768724194336</v>
      </c>
      <c r="C144" s="4">
        <v>196.96768527170499</v>
      </c>
      <c r="D144" s="4">
        <v>644914.10697752703</v>
      </c>
      <c r="E144" s="6">
        <v>1.4035354179197E-162</v>
      </c>
      <c r="F144" s="6">
        <v>2.9633324536626303E+173</v>
      </c>
      <c r="G144" s="4">
        <v>0.94585405755366303</v>
      </c>
      <c r="H144" s="4">
        <f t="shared" si="2"/>
        <v>2.4175868765960288E-2</v>
      </c>
    </row>
    <row r="145" spans="1:8">
      <c r="A145" s="9" t="s">
        <v>204</v>
      </c>
      <c r="B145" s="4">
        <v>13.321829057910399</v>
      </c>
      <c r="C145" s="4">
        <v>196.967685213392</v>
      </c>
      <c r="D145" s="4">
        <v>610375.15658952598</v>
      </c>
      <c r="E145" s="6">
        <v>1.32836797820987E-162</v>
      </c>
      <c r="F145" s="6">
        <v>2.8046282196876599E+173</v>
      </c>
      <c r="G145" s="4">
        <v>0.94607651787554903</v>
      </c>
      <c r="H145" s="4">
        <f t="shared" si="2"/>
        <v>2.4073736804103442E-2</v>
      </c>
    </row>
    <row r="146" spans="1:8">
      <c r="A146" s="9" t="s">
        <v>471</v>
      </c>
      <c r="B146" s="4">
        <v>13.321829057910399</v>
      </c>
      <c r="C146" s="4">
        <v>196.967685213392</v>
      </c>
      <c r="D146" s="4">
        <v>610375.15658952598</v>
      </c>
      <c r="E146" s="6">
        <v>1.32836797820987E-162</v>
      </c>
      <c r="F146" s="6">
        <v>2.8046282196876599E+173</v>
      </c>
      <c r="G146" s="4">
        <v>0.94607651787554903</v>
      </c>
      <c r="H146" s="4">
        <f t="shared" si="2"/>
        <v>2.4073736804103442E-2</v>
      </c>
    </row>
    <row r="147" spans="1:8">
      <c r="A147" s="9" t="s">
        <v>454</v>
      </c>
      <c r="B147" s="4">
        <v>14.472627181488001</v>
      </c>
      <c r="C147" s="4">
        <v>217.986952336993</v>
      </c>
      <c r="D147" s="4">
        <v>1929221.63477009</v>
      </c>
      <c r="E147" s="6">
        <v>5.3844616847014403E-180</v>
      </c>
      <c r="F147" s="6">
        <v>6.9122900932506797E+191</v>
      </c>
      <c r="G147" s="4">
        <v>0.94706560248212202</v>
      </c>
      <c r="H147" s="4">
        <f t="shared" si="2"/>
        <v>2.3619936720913955E-2</v>
      </c>
    </row>
    <row r="148" spans="1:8">
      <c r="A148" s="9" t="s">
        <v>235</v>
      </c>
      <c r="B148" s="4">
        <v>13.0471732228731</v>
      </c>
      <c r="C148" s="4">
        <v>196.96768668759501</v>
      </c>
      <c r="D148" s="4">
        <v>463783.54423636501</v>
      </c>
      <c r="E148" s="6">
        <v>1.00933568842827E-162</v>
      </c>
      <c r="F148" s="6">
        <v>2.1310568760270399E+173</v>
      </c>
      <c r="G148" s="4">
        <v>0.94718661525399594</v>
      </c>
      <c r="H148" s="4">
        <f t="shared" si="2"/>
        <v>2.3564447616935002E-2</v>
      </c>
    </row>
    <row r="149" spans="1:8">
      <c r="A149" s="9" t="s">
        <v>253</v>
      </c>
      <c r="B149" s="4">
        <v>12.937550537118801</v>
      </c>
      <c r="C149" s="4">
        <v>196.967688101352</v>
      </c>
      <c r="D149" s="4">
        <v>415629.92382486898</v>
      </c>
      <c r="E149" s="6">
        <v>9.0453608814486703E-163</v>
      </c>
      <c r="F149" s="6">
        <v>1.90979924231605E+173</v>
      </c>
      <c r="G149" s="4">
        <v>0.94762971456638401</v>
      </c>
      <c r="H149" s="4">
        <f t="shared" si="2"/>
        <v>2.3361329682194298E-2</v>
      </c>
    </row>
    <row r="150" spans="1:8">
      <c r="A150" s="9" t="s">
        <v>443</v>
      </c>
      <c r="B150" s="4">
        <v>12.8399922870205</v>
      </c>
      <c r="C150" s="4">
        <v>196.96772193738099</v>
      </c>
      <c r="D150" s="4">
        <v>376996.91637518699</v>
      </c>
      <c r="E150" s="6">
        <v>8.2040460046583796E-163</v>
      </c>
      <c r="F150" s="6">
        <v>1.7323973424296101E+173</v>
      </c>
      <c r="G150" s="4">
        <v>0.94802407114958398</v>
      </c>
      <c r="H150" s="4">
        <f t="shared" si="2"/>
        <v>2.3180635410120835E-2</v>
      </c>
    </row>
    <row r="151" spans="1:8">
      <c r="A151" s="9" t="s">
        <v>226</v>
      </c>
      <c r="B151" s="4">
        <v>12.6761437012283</v>
      </c>
      <c r="C151" s="4">
        <v>196.967727602466</v>
      </c>
      <c r="D151" s="4">
        <v>320021.577192189</v>
      </c>
      <c r="E151" s="6">
        <v>6.9640956617652905E-163</v>
      </c>
      <c r="F151" s="6">
        <v>1.4705974019118499E+173</v>
      </c>
      <c r="G151" s="4">
        <v>0.94868640601627896</v>
      </c>
      <c r="H151" s="4">
        <f t="shared" si="2"/>
        <v>2.2877322497651762E-2</v>
      </c>
    </row>
    <row r="152" spans="1:8">
      <c r="A152" s="9" t="s">
        <v>342</v>
      </c>
      <c r="B152" s="4">
        <v>7.4246847057943197E-3</v>
      </c>
      <c r="C152" s="4">
        <v>0.122807741038173</v>
      </c>
      <c r="D152" s="4">
        <v>1.0074523160195501</v>
      </c>
      <c r="E152" s="4">
        <v>0.791932999189632</v>
      </c>
      <c r="F152" s="4">
        <v>1.2816237864715101</v>
      </c>
      <c r="G152" s="4">
        <v>0.951791032452875</v>
      </c>
      <c r="H152" s="4">
        <f t="shared" si="2"/>
        <v>2.1458391336567191E-2</v>
      </c>
    </row>
    <row r="153" spans="1:8">
      <c r="A153" s="9" t="s">
        <v>323</v>
      </c>
      <c r="B153" s="4">
        <v>-11.359087981332401</v>
      </c>
      <c r="C153" s="4">
        <v>195.027270918765</v>
      </c>
      <c r="D153" s="6">
        <v>1.1663013283265901E-5</v>
      </c>
      <c r="E153" s="6">
        <v>1.13827267944326E-171</v>
      </c>
      <c r="F153" s="6">
        <v>1.1950201502873799E+161</v>
      </c>
      <c r="G153" s="4">
        <v>0.95355460156920901</v>
      </c>
      <c r="H153" s="4">
        <f t="shared" si="2"/>
        <v>2.0654433733573729E-2</v>
      </c>
    </row>
    <row r="154" spans="1:8">
      <c r="A154" s="9" t="s">
        <v>305</v>
      </c>
      <c r="B154" s="4">
        <v>-11.5037132833417</v>
      </c>
      <c r="C154" s="4">
        <v>198.47130499312999</v>
      </c>
      <c r="D154" s="6">
        <v>1.0092547443718999E-5</v>
      </c>
      <c r="E154" s="6">
        <v>1.15296295447477E-174</v>
      </c>
      <c r="F154" s="6">
        <v>8.8345868796899399E+163</v>
      </c>
      <c r="G154" s="4">
        <v>0.95377922028586803</v>
      </c>
      <c r="H154" s="4">
        <f t="shared" si="2"/>
        <v>2.0552143648313988E-2</v>
      </c>
    </row>
    <row r="155" spans="1:8">
      <c r="A155" s="9" t="s">
        <v>216</v>
      </c>
      <c r="B155" s="4">
        <v>-10.997989064466299</v>
      </c>
      <c r="C155" s="4">
        <v>197.02960829430401</v>
      </c>
      <c r="D155" s="6">
        <v>1.6735320626169601E-5</v>
      </c>
      <c r="E155" s="6">
        <v>3.2258605977599499E-173</v>
      </c>
      <c r="F155" s="6">
        <v>8.6820539193535493E+162</v>
      </c>
      <c r="G155" s="4">
        <v>0.95548602558065998</v>
      </c>
      <c r="H155" s="4">
        <f t="shared" si="2"/>
        <v>1.9775660317589993E-2</v>
      </c>
    </row>
    <row r="156" spans="1:8">
      <c r="A156" s="9" t="s">
        <v>168</v>
      </c>
      <c r="B156" s="4">
        <v>-11.7277291410219</v>
      </c>
      <c r="C156" s="4">
        <v>211.10440659191499</v>
      </c>
      <c r="D156" s="6">
        <v>8.0669979912171005E-6</v>
      </c>
      <c r="E156" s="6">
        <v>1.6255986415204501E-185</v>
      </c>
      <c r="F156" s="6">
        <v>4.0032302518066196E+174</v>
      </c>
      <c r="G156" s="4">
        <v>0.95569697871221604</v>
      </c>
      <c r="H156" s="4">
        <f t="shared" si="2"/>
        <v>1.9679786943725446E-2</v>
      </c>
    </row>
    <row r="157" spans="1:8">
      <c r="A157" s="9" t="s">
        <v>411</v>
      </c>
      <c r="B157" s="4">
        <v>-10.4750484479998</v>
      </c>
      <c r="C157" s="4">
        <v>196.96772732071801</v>
      </c>
      <c r="D157" s="6">
        <v>2.8232170058546201E-5</v>
      </c>
      <c r="E157" s="6">
        <v>6.1436995382115898E-173</v>
      </c>
      <c r="F157" s="6">
        <v>1.29735417765357E+163</v>
      </c>
      <c r="G157" s="4">
        <v>0.957587258167379</v>
      </c>
      <c r="H157" s="4">
        <f t="shared" si="2"/>
        <v>1.882164136565237E-2</v>
      </c>
    </row>
    <row r="158" spans="1:8">
      <c r="A158" s="9" t="s">
        <v>472</v>
      </c>
      <c r="B158" s="4">
        <v>-10.473892831383299</v>
      </c>
      <c r="C158" s="4">
        <v>196.96769366894401</v>
      </c>
      <c r="D158" s="6">
        <v>2.8264814481973699E-5</v>
      </c>
      <c r="E158" s="6">
        <v>6.1512091082137097E-173</v>
      </c>
      <c r="F158" s="6">
        <v>1.2987686219829499E+163</v>
      </c>
      <c r="G158" s="4">
        <v>0.95759192553125305</v>
      </c>
      <c r="H158" s="4">
        <f t="shared" si="2"/>
        <v>1.8819524581601254E-2</v>
      </c>
    </row>
    <row r="159" spans="1:8">
      <c r="A159" s="9" t="s">
        <v>280</v>
      </c>
      <c r="B159" s="4">
        <v>-10.473892831382701</v>
      </c>
      <c r="C159" s="4">
        <v>196.967693668929</v>
      </c>
      <c r="D159" s="6">
        <v>2.8264814481990799E-5</v>
      </c>
      <c r="E159" s="6">
        <v>6.1512091084025197E-173</v>
      </c>
      <c r="F159" s="6">
        <v>1.2987686219447099E+163</v>
      </c>
      <c r="G159" s="4">
        <v>0.95759192553125305</v>
      </c>
      <c r="H159" s="4">
        <f t="shared" si="2"/>
        <v>1.8819524581601254E-2</v>
      </c>
    </row>
    <row r="160" spans="1:8">
      <c r="A160" s="9" t="s">
        <v>473</v>
      </c>
      <c r="B160" s="4">
        <v>-10.363527189333301</v>
      </c>
      <c r="C160" s="4">
        <v>196.96769108193101</v>
      </c>
      <c r="D160" s="6">
        <v>3.1562931197050201E-5</v>
      </c>
      <c r="E160" s="6">
        <v>6.8690057893302806E-173</v>
      </c>
      <c r="F160" s="6">
        <v>1.4503097774311999E+163</v>
      </c>
      <c r="G160" s="4">
        <v>0.95803837349897902</v>
      </c>
      <c r="H160" s="4">
        <f t="shared" si="2"/>
        <v>1.8617095237641899E-2</v>
      </c>
    </row>
    <row r="161" spans="1:8">
      <c r="A161" s="9" t="s">
        <v>474</v>
      </c>
      <c r="B161" s="4">
        <v>-10.3083769804835</v>
      </c>
      <c r="C161" s="4">
        <v>196.96768996505</v>
      </c>
      <c r="D161" s="6">
        <v>3.3352528196548398E-5</v>
      </c>
      <c r="E161" s="6">
        <v>7.2584896934367605E-173</v>
      </c>
      <c r="F161" s="6">
        <v>1.5325380128423201E+163</v>
      </c>
      <c r="G161" s="4">
        <v>0.95826147054328803</v>
      </c>
      <c r="H161" s="4">
        <f t="shared" si="2"/>
        <v>1.8515973467986387E-2</v>
      </c>
    </row>
    <row r="162" spans="1:8">
      <c r="A162" s="9" t="s">
        <v>475</v>
      </c>
      <c r="B162" s="4">
        <v>-10.253246190759601</v>
      </c>
      <c r="C162" s="4">
        <v>196.96768896608</v>
      </c>
      <c r="D162" s="6">
        <v>3.5242909750777999E-5</v>
      </c>
      <c r="E162" s="6">
        <v>7.6699072573249895E-173</v>
      </c>
      <c r="F162" s="6">
        <v>1.6193972704367201E+163</v>
      </c>
      <c r="G162" s="4">
        <v>0.95848449232691602</v>
      </c>
      <c r="H162" s="4">
        <f t="shared" si="2"/>
        <v>1.8414909339210642E-2</v>
      </c>
    </row>
    <row r="163" spans="1:8">
      <c r="A163" s="9" t="s">
        <v>476</v>
      </c>
      <c r="B163" s="4">
        <v>-10.253246190759601</v>
      </c>
      <c r="C163" s="4">
        <v>196.96768896608</v>
      </c>
      <c r="D163" s="6">
        <v>3.5242909750777999E-5</v>
      </c>
      <c r="E163" s="6">
        <v>7.6699072573249895E-173</v>
      </c>
      <c r="F163" s="6">
        <v>1.6193972704367201E+163</v>
      </c>
      <c r="G163" s="4">
        <v>0.95848449232691602</v>
      </c>
      <c r="H163" s="4">
        <f t="shared" si="2"/>
        <v>1.8414909339210642E-2</v>
      </c>
    </row>
    <row r="164" spans="1:8">
      <c r="A164" s="9" t="s">
        <v>477</v>
      </c>
      <c r="B164" s="4">
        <v>-10.2532461907597</v>
      </c>
      <c r="C164" s="4">
        <v>196.96768896607799</v>
      </c>
      <c r="D164" s="6">
        <v>3.5242909750776698E-5</v>
      </c>
      <c r="E164" s="6">
        <v>7.6699072573542006E-173</v>
      </c>
      <c r="F164" s="6">
        <v>1.61939727043036E+163</v>
      </c>
      <c r="G164" s="4">
        <v>0.95848449232691602</v>
      </c>
      <c r="H164" s="4">
        <f t="shared" si="2"/>
        <v>1.8414909339210642E-2</v>
      </c>
    </row>
    <row r="165" spans="1:8">
      <c r="A165" s="9" t="s">
        <v>478</v>
      </c>
      <c r="B165" s="4">
        <v>-10.253246190759899</v>
      </c>
      <c r="C165" s="4">
        <v>196.96768896610999</v>
      </c>
      <c r="D165" s="6">
        <v>3.5242909750768499E-5</v>
      </c>
      <c r="E165" s="6">
        <v>7.6699072568724397E-173</v>
      </c>
      <c r="F165" s="6">
        <v>1.6193972705313499E+163</v>
      </c>
      <c r="G165" s="4">
        <v>0.95848449232692201</v>
      </c>
      <c r="H165" s="4">
        <f t="shared" si="2"/>
        <v>1.8414909339207926E-2</v>
      </c>
    </row>
    <row r="166" spans="1:8">
      <c r="A166" s="9" t="s">
        <v>479</v>
      </c>
      <c r="B166" s="4">
        <v>-10.253246190760001</v>
      </c>
      <c r="C166" s="4">
        <v>196.96768896611599</v>
      </c>
      <c r="D166" s="6">
        <v>3.52429097507661E-5</v>
      </c>
      <c r="E166" s="6">
        <v>7.6699072567909097E-173</v>
      </c>
      <c r="F166" s="6">
        <v>1.6193972705483801E+163</v>
      </c>
      <c r="G166" s="4">
        <v>0.95848449232692201</v>
      </c>
      <c r="H166" s="4">
        <f t="shared" si="2"/>
        <v>1.8414909339207926E-2</v>
      </c>
    </row>
    <row r="167" spans="1:8">
      <c r="A167" s="9" t="s">
        <v>198</v>
      </c>
      <c r="B167" s="4">
        <v>-10.253246190760001</v>
      </c>
      <c r="C167" s="4">
        <v>196.967688966118</v>
      </c>
      <c r="D167" s="6">
        <v>3.5242909750764399E-5</v>
      </c>
      <c r="E167" s="6">
        <v>7.66990725675777E-173</v>
      </c>
      <c r="F167" s="6">
        <v>1.61939727055519E+163</v>
      </c>
      <c r="G167" s="4">
        <v>0.95848449232692301</v>
      </c>
      <c r="H167" s="4">
        <f t="shared" si="2"/>
        <v>1.8414909339207475E-2</v>
      </c>
    </row>
    <row r="168" spans="1:8">
      <c r="A168" s="9" t="s">
        <v>404</v>
      </c>
      <c r="B168" s="4">
        <v>-10.253246190760001</v>
      </c>
      <c r="C168" s="4">
        <v>196.96768896611701</v>
      </c>
      <c r="D168" s="6">
        <v>3.5242909750764501E-5</v>
      </c>
      <c r="E168" s="6">
        <v>7.6699072567664905E-173</v>
      </c>
      <c r="F168" s="6">
        <v>1.61939727055335E+163</v>
      </c>
      <c r="G168" s="4">
        <v>0.95848449232692301</v>
      </c>
      <c r="H168" s="4">
        <f t="shared" si="2"/>
        <v>1.8414909339207475E-2</v>
      </c>
    </row>
    <row r="169" spans="1:8">
      <c r="A169" s="9" t="s">
        <v>413</v>
      </c>
      <c r="B169" s="4">
        <v>-10.198133174489399</v>
      </c>
      <c r="C169" s="4">
        <v>196.96768808495801</v>
      </c>
      <c r="D169" s="6">
        <v>3.7239773993582402E-5</v>
      </c>
      <c r="E169" s="6">
        <v>8.1044984114659303E-173</v>
      </c>
      <c r="F169" s="6">
        <v>1.7111494094824001E+163</v>
      </c>
      <c r="G169" s="4">
        <v>0.95870744548600695</v>
      </c>
      <c r="H169" s="4">
        <f t="shared" si="2"/>
        <v>1.8313899810385861E-2</v>
      </c>
    </row>
    <row r="170" spans="1:8">
      <c r="A170" s="9" t="s">
        <v>480</v>
      </c>
      <c r="B170" s="4">
        <v>-10.198133174489501</v>
      </c>
      <c r="C170" s="4">
        <v>196.96768808496799</v>
      </c>
      <c r="D170" s="6">
        <v>3.7239773993578898E-5</v>
      </c>
      <c r="E170" s="6">
        <v>8.1044984113056196E-173</v>
      </c>
      <c r="F170" s="6">
        <v>1.7111494095158599E+163</v>
      </c>
      <c r="G170" s="4">
        <v>0.95870744548600795</v>
      </c>
      <c r="H170" s="4">
        <f t="shared" si="2"/>
        <v>1.8313899810385406E-2</v>
      </c>
    </row>
    <row r="171" spans="1:8">
      <c r="A171" s="9" t="s">
        <v>481</v>
      </c>
      <c r="B171" s="4">
        <v>-10.198133174489501</v>
      </c>
      <c r="C171" s="4">
        <v>196.96768808496901</v>
      </c>
      <c r="D171" s="6">
        <v>3.7239773993578397E-5</v>
      </c>
      <c r="E171" s="6">
        <v>8.1044984112844194E-173</v>
      </c>
      <c r="F171" s="6">
        <v>1.7111494095203301E+163</v>
      </c>
      <c r="G171" s="4">
        <v>0.95870744548600895</v>
      </c>
      <c r="H171" s="4">
        <f t="shared" si="2"/>
        <v>1.8313899810384955E-2</v>
      </c>
    </row>
    <row r="172" spans="1:8">
      <c r="A172" s="9" t="s">
        <v>482</v>
      </c>
      <c r="B172" s="4">
        <v>-10.1431409914269</v>
      </c>
      <c r="C172" s="4">
        <v>196.96771706449101</v>
      </c>
      <c r="D172" s="6">
        <v>3.9345026146747097E-5</v>
      </c>
      <c r="E172" s="6">
        <v>8.5621784546387695E-173</v>
      </c>
      <c r="F172" s="6">
        <v>1.8079874072813701E+163</v>
      </c>
      <c r="G172" s="4">
        <v>0.95892991927048299</v>
      </c>
      <c r="H172" s="4">
        <f t="shared" si="2"/>
        <v>1.8213130875471179E-2</v>
      </c>
    </row>
    <row r="173" spans="1:8">
      <c r="A173" s="9" t="s">
        <v>483</v>
      </c>
      <c r="B173" s="4">
        <v>-10.143036365274</v>
      </c>
      <c r="C173" s="4">
        <v>196.96768732090601</v>
      </c>
      <c r="D173" s="6">
        <v>3.9349142880821702E-5</v>
      </c>
      <c r="E173" s="6">
        <v>8.5635735490551503E-173</v>
      </c>
      <c r="F173" s="6">
        <v>1.8080711709730399E+163</v>
      </c>
      <c r="G173" s="4">
        <v>0.958930336336279</v>
      </c>
      <c r="H173" s="4">
        <f t="shared" si="2"/>
        <v>1.8212941988535052E-2</v>
      </c>
    </row>
    <row r="174" spans="1:8">
      <c r="A174" s="9" t="s">
        <v>484</v>
      </c>
      <c r="B174" s="4">
        <v>-10.143036365274</v>
      </c>
      <c r="C174" s="4">
        <v>196.96768732091101</v>
      </c>
      <c r="D174" s="6">
        <v>3.9349142880821702E-5</v>
      </c>
      <c r="E174" s="6">
        <v>8.5635735489704501E-173</v>
      </c>
      <c r="F174" s="6">
        <v>1.8080711709909199E+163</v>
      </c>
      <c r="G174" s="4">
        <v>0.95893033633628</v>
      </c>
      <c r="H174" s="4">
        <f t="shared" si="2"/>
        <v>1.8212941988534601E-2</v>
      </c>
    </row>
    <row r="175" spans="1:8">
      <c r="A175" s="9" t="s">
        <v>485</v>
      </c>
      <c r="B175" s="4">
        <v>-10.0879542772081</v>
      </c>
      <c r="C175" s="4">
        <v>196.96768667465301</v>
      </c>
      <c r="D175" s="6">
        <v>4.1577380472926499E-5</v>
      </c>
      <c r="E175" s="6">
        <v>9.0485174665530107E-173</v>
      </c>
      <c r="F175" s="6">
        <v>1.9104550257877598E+163</v>
      </c>
      <c r="G175" s="4">
        <v>0.95915317086852803</v>
      </c>
      <c r="H175" s="4">
        <f t="shared" si="2"/>
        <v>1.8112033130495121E-2</v>
      </c>
    </row>
    <row r="176" spans="1:8">
      <c r="A176" s="9" t="s">
        <v>486</v>
      </c>
      <c r="B176" s="4">
        <v>-10.087954277208</v>
      </c>
      <c r="C176" s="4">
        <v>196.967686674649</v>
      </c>
      <c r="D176" s="6">
        <v>4.1577380472931201E-5</v>
      </c>
      <c r="E176" s="6">
        <v>9.0485174666219303E-173</v>
      </c>
      <c r="F176" s="6">
        <v>1.9104550257736501E+163</v>
      </c>
      <c r="G176" s="4">
        <v>0.95915317086852803</v>
      </c>
      <c r="H176" s="4">
        <f t="shared" si="2"/>
        <v>1.8112033130495121E-2</v>
      </c>
    </row>
    <row r="177" spans="1:8">
      <c r="A177" s="9" t="s">
        <v>487</v>
      </c>
      <c r="B177" s="4">
        <v>-10.0879542772081</v>
      </c>
      <c r="C177" s="4">
        <v>196.96768667465301</v>
      </c>
      <c r="D177" s="6">
        <v>4.1577380472926499E-5</v>
      </c>
      <c r="E177" s="6">
        <v>9.0485174665530107E-173</v>
      </c>
      <c r="F177" s="6">
        <v>1.9104550257877598E+163</v>
      </c>
      <c r="G177" s="4">
        <v>0.95915317086852803</v>
      </c>
      <c r="H177" s="4">
        <f t="shared" si="2"/>
        <v>1.8112033130495121E-2</v>
      </c>
    </row>
    <row r="178" spans="1:8">
      <c r="A178" s="9" t="s">
        <v>488</v>
      </c>
      <c r="B178" s="4">
        <v>-10.0879542772081</v>
      </c>
      <c r="C178" s="4">
        <v>196.967686674677</v>
      </c>
      <c r="D178" s="6">
        <v>4.1577380472925198E-5</v>
      </c>
      <c r="E178" s="6">
        <v>9.0485174661230099E-173</v>
      </c>
      <c r="F178" s="6">
        <v>1.9104550258785501E+163</v>
      </c>
      <c r="G178" s="4">
        <v>0.95915317086853302</v>
      </c>
      <c r="H178" s="4">
        <f t="shared" si="2"/>
        <v>1.8112033130492859E-2</v>
      </c>
    </row>
    <row r="179" spans="1:8">
      <c r="A179" s="9" t="s">
        <v>489</v>
      </c>
      <c r="B179" s="4">
        <v>-10.0879542772081</v>
      </c>
      <c r="C179" s="4">
        <v>196.967686674677</v>
      </c>
      <c r="D179" s="6">
        <v>4.1577380472925198E-5</v>
      </c>
      <c r="E179" s="6">
        <v>9.0485174661230099E-173</v>
      </c>
      <c r="F179" s="6">
        <v>1.9104550258785501E+163</v>
      </c>
      <c r="G179" s="4">
        <v>0.95915317086853302</v>
      </c>
      <c r="H179" s="4">
        <f t="shared" si="2"/>
        <v>1.8112033130492859E-2</v>
      </c>
    </row>
    <row r="180" spans="1:8">
      <c r="A180" s="9" t="s">
        <v>490</v>
      </c>
      <c r="B180" s="4">
        <v>-10.0879126106058</v>
      </c>
      <c r="C180" s="4">
        <v>196.96771577042799</v>
      </c>
      <c r="D180" s="6">
        <v>4.1579112897195298E-5</v>
      </c>
      <c r="E180" s="6">
        <v>9.0483784722913203E-173</v>
      </c>
      <c r="F180" s="6">
        <v>1.91064358615404E+163</v>
      </c>
      <c r="G180" s="4">
        <v>0.95915334546057096</v>
      </c>
      <c r="H180" s="4">
        <f t="shared" si="2"/>
        <v>1.8111954077058994E-2</v>
      </c>
    </row>
    <row r="181" spans="1:8">
      <c r="A181" s="9" t="s">
        <v>310</v>
      </c>
      <c r="B181" s="4">
        <v>-10.032885505437401</v>
      </c>
      <c r="C181" s="4">
        <v>196.967686145485</v>
      </c>
      <c r="D181" s="6">
        <v>4.3931212244832098E-5</v>
      </c>
      <c r="E181" s="6">
        <v>9.5607936115857794E-173</v>
      </c>
      <c r="F181" s="6">
        <v>2.0186100523724799E+163</v>
      </c>
      <c r="G181" s="4">
        <v>0.95937595474572201</v>
      </c>
      <c r="H181" s="4">
        <f t="shared" si="2"/>
        <v>1.8011170644056433E-2</v>
      </c>
    </row>
    <row r="182" spans="1:8">
      <c r="A182" s="9" t="s">
        <v>383</v>
      </c>
      <c r="B182" s="4">
        <v>-10.032885505437401</v>
      </c>
      <c r="C182" s="4">
        <v>196.96768614548401</v>
      </c>
      <c r="D182" s="6">
        <v>4.3931212244833E-5</v>
      </c>
      <c r="E182" s="6">
        <v>9.5607936115961102E-173</v>
      </c>
      <c r="F182" s="6">
        <v>2.0186100523703001E+163</v>
      </c>
      <c r="G182" s="4">
        <v>0.95937595474572201</v>
      </c>
      <c r="H182" s="4">
        <f t="shared" si="2"/>
        <v>1.8011170644056433E-2</v>
      </c>
    </row>
    <row r="183" spans="1:8">
      <c r="A183" s="9" t="s">
        <v>491</v>
      </c>
      <c r="B183" s="4">
        <v>-10.032885505437401</v>
      </c>
      <c r="C183" s="4">
        <v>196.967686145492</v>
      </c>
      <c r="D183" s="6">
        <v>4.3931212244831502E-5</v>
      </c>
      <c r="E183" s="6">
        <v>9.5607936114602402E-173</v>
      </c>
      <c r="F183" s="6">
        <v>2.01861005239876E+163</v>
      </c>
      <c r="G183" s="4">
        <v>0.95937595474572301</v>
      </c>
      <c r="H183" s="4">
        <f t="shared" si="2"/>
        <v>1.8011170644055979E-2</v>
      </c>
    </row>
    <row r="184" spans="1:8">
      <c r="A184" s="9" t="s">
        <v>492</v>
      </c>
      <c r="B184" s="4">
        <v>-10.032885505437401</v>
      </c>
      <c r="C184" s="4">
        <v>196.967686145492</v>
      </c>
      <c r="D184" s="6">
        <v>4.3931212244833698E-5</v>
      </c>
      <c r="E184" s="6">
        <v>9.5607936114618706E-173</v>
      </c>
      <c r="F184" s="6">
        <v>2.0186100523986398E+163</v>
      </c>
      <c r="G184" s="4">
        <v>0.95937595474572301</v>
      </c>
      <c r="H184" s="4">
        <f t="shared" si="2"/>
        <v>1.8011170644055979E-2</v>
      </c>
    </row>
    <row r="185" spans="1:8">
      <c r="A185" s="9" t="s">
        <v>326</v>
      </c>
      <c r="B185" s="4">
        <v>-11.482087408202499</v>
      </c>
      <c r="C185" s="4">
        <v>225.968557788787</v>
      </c>
      <c r="D185" s="6">
        <v>1.0313184753149001E-5</v>
      </c>
      <c r="E185" s="6">
        <v>4.6245900934637897E-198</v>
      </c>
      <c r="F185" s="6">
        <v>2.2999179949572799E+187</v>
      </c>
      <c r="G185" s="4">
        <v>0.95947471837057097</v>
      </c>
      <c r="H185" s="4">
        <f t="shared" si="2"/>
        <v>1.7966464197720116E-2</v>
      </c>
    </row>
    <row r="186" spans="1:8">
      <c r="A186" s="9" t="s">
        <v>192</v>
      </c>
      <c r="B186" s="4">
        <v>-12.4942585110017</v>
      </c>
      <c r="C186" s="4">
        <v>247.04154445046899</v>
      </c>
      <c r="D186" s="6">
        <v>3.7481112519850701E-6</v>
      </c>
      <c r="E186" s="6">
        <v>1.94001257069158E-216</v>
      </c>
      <c r="F186" s="6">
        <v>7.2413643960305E+204</v>
      </c>
      <c r="G186" s="4">
        <v>0.95966375735915899</v>
      </c>
      <c r="H186" s="4">
        <f t="shared" si="2"/>
        <v>1.7880906442600174E-2</v>
      </c>
    </row>
    <row r="187" spans="1:8">
      <c r="A187" s="9" t="s">
        <v>493</v>
      </c>
      <c r="B187" s="4">
        <v>-11.032410396613701</v>
      </c>
      <c r="C187" s="4">
        <v>218.62129104364399</v>
      </c>
      <c r="D187" s="6">
        <v>1.6169070053845798E-5</v>
      </c>
      <c r="E187" s="6">
        <v>1.3016229640502499E-191</v>
      </c>
      <c r="F187" s="6">
        <v>2.0085603406431702E+181</v>
      </c>
      <c r="G187" s="4">
        <v>0.95975298088523397</v>
      </c>
      <c r="H187" s="4">
        <f t="shared" si="2"/>
        <v>1.7840530338457544E-2</v>
      </c>
    </row>
    <row r="188" spans="1:8">
      <c r="A188" s="9" t="s">
        <v>494</v>
      </c>
      <c r="B188" s="4">
        <v>-9.9227826956640008</v>
      </c>
      <c r="C188" s="4">
        <v>196.96768543969301</v>
      </c>
      <c r="D188" s="6">
        <v>4.9044490831381398E-5</v>
      </c>
      <c r="E188" s="6">
        <v>1.06736163042992E-172</v>
      </c>
      <c r="F188" s="6">
        <v>2.2535586930743999E+163</v>
      </c>
      <c r="G188" s="4">
        <v>0.95982139155375701</v>
      </c>
      <c r="H188" s="4">
        <f t="shared" si="2"/>
        <v>1.780957516810101E-2</v>
      </c>
    </row>
    <row r="189" spans="1:8">
      <c r="A189" s="9" t="s">
        <v>365</v>
      </c>
      <c r="B189" s="4">
        <v>-11.1680891237785</v>
      </c>
      <c r="C189" s="4">
        <v>221.73944410305501</v>
      </c>
      <c r="D189" s="6">
        <v>1.4117588539885599E-5</v>
      </c>
      <c r="E189" s="6">
        <v>2.51962095386788E-194</v>
      </c>
      <c r="F189" s="6">
        <v>7.9101702133230198E+183</v>
      </c>
      <c r="G189" s="4">
        <v>0.95983087278906598</v>
      </c>
      <c r="H189" s="4">
        <f t="shared" si="2"/>
        <v>1.7805285174279907E-2</v>
      </c>
    </row>
    <row r="190" spans="1:8">
      <c r="A190" s="9" t="s">
        <v>171</v>
      </c>
      <c r="B190" s="4">
        <v>-9.8677462500371806</v>
      </c>
      <c r="C190" s="4">
        <v>196.96768526272299</v>
      </c>
      <c r="D190" s="6">
        <v>5.1819385044989199E-5</v>
      </c>
      <c r="E190" s="6">
        <v>1.1277524051494599E-172</v>
      </c>
      <c r="F190" s="6">
        <v>2.3810622386436601E+163</v>
      </c>
      <c r="G190" s="4">
        <v>0.96004405418571404</v>
      </c>
      <c r="H190" s="4">
        <f t="shared" si="2"/>
        <v>1.7708837740868115E-2</v>
      </c>
    </row>
    <row r="191" spans="1:8">
      <c r="A191" s="9" t="s">
        <v>182</v>
      </c>
      <c r="B191" s="4">
        <v>-9.86719260073607</v>
      </c>
      <c r="C191" s="4">
        <v>196.96771177693901</v>
      </c>
      <c r="D191" s="6">
        <v>5.18480827548035E-5</v>
      </c>
      <c r="E191" s="6">
        <v>1.12831831954097E-172</v>
      </c>
      <c r="F191" s="6">
        <v>2.3825046875446999E+163</v>
      </c>
      <c r="G191" s="4">
        <v>0.96004629949160902</v>
      </c>
      <c r="H191" s="4">
        <f t="shared" si="2"/>
        <v>1.7707822034541052E-2</v>
      </c>
    </row>
    <row r="192" spans="1:8">
      <c r="A192" s="9" t="s">
        <v>495</v>
      </c>
      <c r="B192" s="4">
        <v>-11.4479055417435</v>
      </c>
      <c r="C192" s="4">
        <v>229.61321052684099</v>
      </c>
      <c r="D192" s="6">
        <v>1.06718028584724E-5</v>
      </c>
      <c r="E192" s="6">
        <v>3.78030811211259E-201</v>
      </c>
      <c r="F192" s="6">
        <v>3.0126479872152899E+190</v>
      </c>
      <c r="G192" s="4">
        <v>0.96023606706795495</v>
      </c>
      <c r="H192" s="4">
        <f t="shared" si="2"/>
        <v>1.7621985687809264E-2</v>
      </c>
    </row>
    <row r="193" spans="1:8">
      <c r="A193" s="9" t="s">
        <v>496</v>
      </c>
      <c r="B193" s="4">
        <v>-9.8127183028767409</v>
      </c>
      <c r="C193" s="4">
        <v>196.967685203169</v>
      </c>
      <c r="D193" s="6">
        <v>5.47508150359693E-5</v>
      </c>
      <c r="E193" s="6">
        <v>1.1915496583826301E-172</v>
      </c>
      <c r="F193" s="6">
        <v>2.5157589748896801E+163</v>
      </c>
      <c r="G193" s="4">
        <v>0.96026668557544703</v>
      </c>
      <c r="H193" s="4">
        <f t="shared" si="2"/>
        <v>1.7608137804664342E-2</v>
      </c>
    </row>
    <row r="194" spans="1:8">
      <c r="A194" s="9" t="s">
        <v>497</v>
      </c>
      <c r="B194" s="4">
        <v>-9.8127183028771405</v>
      </c>
      <c r="C194" s="4">
        <v>196.96768520323801</v>
      </c>
      <c r="D194" s="6">
        <v>5.4750815035947501E-5</v>
      </c>
      <c r="E194" s="6">
        <v>1.1915496582218999E-172</v>
      </c>
      <c r="F194" s="6">
        <v>2.51575897522702E+163</v>
      </c>
      <c r="G194" s="4">
        <v>0.96026668557546002</v>
      </c>
      <c r="H194" s="4">
        <f t="shared" si="2"/>
        <v>1.7608137804658468E-2</v>
      </c>
    </row>
    <row r="195" spans="1:8">
      <c r="A195" s="9" t="s">
        <v>498</v>
      </c>
      <c r="B195" s="4">
        <v>-9.8127183028771405</v>
      </c>
      <c r="C195" s="4">
        <v>196.96768520323801</v>
      </c>
      <c r="D195" s="6">
        <v>5.4750815035947603E-5</v>
      </c>
      <c r="E195" s="6">
        <v>1.19154965822082E-172</v>
      </c>
      <c r="F195" s="6">
        <v>2.5157589752293101E+163</v>
      </c>
      <c r="G195" s="4">
        <v>0.96026668557546002</v>
      </c>
      <c r="H195" s="4">
        <f t="shared" ref="H195:H258" si="3">-LOG10(G195)</f>
        <v>1.7608137804658468E-2</v>
      </c>
    </row>
    <row r="196" spans="1:8">
      <c r="A196" s="9" t="s">
        <v>499</v>
      </c>
      <c r="B196" s="4">
        <v>-9.7576978437632107</v>
      </c>
      <c r="C196" s="4">
        <v>196.96768526095701</v>
      </c>
      <c r="D196" s="6">
        <v>5.7847643271481902E-5</v>
      </c>
      <c r="E196" s="6">
        <v>1.25894622255394E-172</v>
      </c>
      <c r="F196" s="6">
        <v>2.6580562156787099E+163</v>
      </c>
      <c r="G196" s="4">
        <v>0.96048928979180004</v>
      </c>
      <c r="H196" s="4">
        <f t="shared" si="3"/>
        <v>1.7507473499064712E-2</v>
      </c>
    </row>
    <row r="197" spans="1:8">
      <c r="A197" s="9" t="s">
        <v>500</v>
      </c>
      <c r="B197" s="4">
        <v>-9.7576978437632107</v>
      </c>
      <c r="C197" s="4">
        <v>196.96768526095701</v>
      </c>
      <c r="D197" s="6">
        <v>5.7847643271481902E-5</v>
      </c>
      <c r="E197" s="6">
        <v>1.25894622255394E-172</v>
      </c>
      <c r="F197" s="6">
        <v>2.6580562156787099E+163</v>
      </c>
      <c r="G197" s="4">
        <v>0.96048928979180004</v>
      </c>
      <c r="H197" s="4">
        <f t="shared" si="3"/>
        <v>1.7507473499064712E-2</v>
      </c>
    </row>
    <row r="198" spans="1:8">
      <c r="A198" s="9" t="s">
        <v>501</v>
      </c>
      <c r="B198" s="4">
        <v>-9.7576978437629904</v>
      </c>
      <c r="C198" s="4">
        <v>196.96768526096</v>
      </c>
      <c r="D198" s="6">
        <v>5.7847643271494601E-5</v>
      </c>
      <c r="E198" s="6">
        <v>1.2589462225467099E-172</v>
      </c>
      <c r="F198" s="6">
        <v>2.6580562156951801E+163</v>
      </c>
      <c r="G198" s="4">
        <v>0.96048928979180104</v>
      </c>
      <c r="H198" s="4">
        <f t="shared" si="3"/>
        <v>1.7507473499064261E-2</v>
      </c>
    </row>
    <row r="199" spans="1:8">
      <c r="A199" s="9" t="s">
        <v>363</v>
      </c>
      <c r="B199" s="4">
        <v>-9.7576978437629993</v>
      </c>
      <c r="C199" s="4">
        <v>196.96768526096201</v>
      </c>
      <c r="D199" s="6">
        <v>5.7847643271494398E-5</v>
      </c>
      <c r="E199" s="6">
        <v>1.25894622254149E-172</v>
      </c>
      <c r="F199" s="6">
        <v>2.6580562157062099E+163</v>
      </c>
      <c r="G199" s="4">
        <v>0.96048928979180204</v>
      </c>
      <c r="H199" s="4">
        <f t="shared" si="3"/>
        <v>1.750747349906381E-2</v>
      </c>
    </row>
    <row r="200" spans="1:8">
      <c r="A200" s="9" t="s">
        <v>502</v>
      </c>
      <c r="B200" s="4">
        <v>-9.7569284114648305</v>
      </c>
      <c r="C200" s="4">
        <v>196.96771048770501</v>
      </c>
      <c r="D200" s="6">
        <v>5.7892170244649399E-5</v>
      </c>
      <c r="E200" s="6">
        <v>1.25985297495137E-172</v>
      </c>
      <c r="F200" s="6">
        <v>2.66023372748317E+163</v>
      </c>
      <c r="G200" s="4">
        <v>0.96049240787269297</v>
      </c>
      <c r="H200" s="4">
        <f t="shared" si="3"/>
        <v>1.7506063631050277E-2</v>
      </c>
    </row>
    <row r="201" spans="1:8">
      <c r="A201" s="9" t="s">
        <v>259</v>
      </c>
      <c r="B201" s="4">
        <v>-9.7026839360224102</v>
      </c>
      <c r="C201" s="4">
        <v>196.967685435931</v>
      </c>
      <c r="D201" s="6">
        <v>6.1119234604142206E-5</v>
      </c>
      <c r="E201" s="6">
        <v>1.3301458588490499E-172</v>
      </c>
      <c r="F201" s="6">
        <v>2.80838436908594E+163</v>
      </c>
      <c r="G201" s="4">
        <v>0.96071187060547203</v>
      </c>
      <c r="H201" s="4">
        <f t="shared" si="3"/>
        <v>1.7406843100145127E-2</v>
      </c>
    </row>
    <row r="202" spans="1:8">
      <c r="A202" s="9" t="s">
        <v>448</v>
      </c>
      <c r="B202" s="4">
        <v>-9.7026839360224102</v>
      </c>
      <c r="C202" s="4">
        <v>196.967685435932</v>
      </c>
      <c r="D202" s="6">
        <v>6.1119234604142003E-5</v>
      </c>
      <c r="E202" s="6">
        <v>1.3301458588466301E-172</v>
      </c>
      <c r="F202" s="6">
        <v>2.8083843690910499E+163</v>
      </c>
      <c r="G202" s="4">
        <v>0.96071187060547203</v>
      </c>
      <c r="H202" s="4">
        <f t="shared" si="3"/>
        <v>1.7406843100145127E-2</v>
      </c>
    </row>
    <row r="203" spans="1:8">
      <c r="A203" s="9" t="s">
        <v>503</v>
      </c>
      <c r="B203" s="4">
        <v>-9.7018157403847702</v>
      </c>
      <c r="C203" s="4">
        <v>196.96771002017201</v>
      </c>
      <c r="D203" s="6">
        <v>6.1172321098398294E-5</v>
      </c>
      <c r="E203" s="6">
        <v>1.3312370397841199E-172</v>
      </c>
      <c r="F203" s="6">
        <v>2.8109590979924399E+163</v>
      </c>
      <c r="G203" s="4">
        <v>0.96071538816222901</v>
      </c>
      <c r="H203" s="4">
        <f t="shared" si="3"/>
        <v>1.7405252974385881E-2</v>
      </c>
    </row>
    <row r="204" spans="1:8">
      <c r="A204" s="9" t="s">
        <v>504</v>
      </c>
      <c r="B204" s="4">
        <v>-10.909324966641099</v>
      </c>
      <c r="C204" s="4">
        <v>222.33456545120501</v>
      </c>
      <c r="D204" s="6">
        <v>1.8286911608731401E-5</v>
      </c>
      <c r="E204" s="6">
        <v>1.0165705838954599E-194</v>
      </c>
      <c r="F204" s="6">
        <v>3.2896007565366398E+184</v>
      </c>
      <c r="G204" s="4">
        <v>0.96086577700961995</v>
      </c>
      <c r="H204" s="4">
        <f t="shared" si="3"/>
        <v>1.733727453259138E-2</v>
      </c>
    </row>
    <row r="205" spans="1:8">
      <c r="A205" s="9" t="s">
        <v>313</v>
      </c>
      <c r="B205" s="4">
        <v>-12.812676067826599</v>
      </c>
      <c r="C205" s="4">
        <v>261.20240033865002</v>
      </c>
      <c r="D205" s="6">
        <v>2.72599770161031E-6</v>
      </c>
      <c r="E205" s="6">
        <v>1.2461022393616E-228</v>
      </c>
      <c r="F205" s="6">
        <v>5.9634460435537397E+216</v>
      </c>
      <c r="G205" s="4">
        <v>0.96087731902638596</v>
      </c>
      <c r="H205" s="4">
        <f t="shared" si="3"/>
        <v>1.7332057774740745E-2</v>
      </c>
    </row>
    <row r="206" spans="1:8">
      <c r="A206" s="9" t="s">
        <v>370</v>
      </c>
      <c r="B206" s="4">
        <v>-9.6476757142325198</v>
      </c>
      <c r="C206" s="4">
        <v>196.96768572879199</v>
      </c>
      <c r="D206" s="6">
        <v>6.4575484621039802E-5</v>
      </c>
      <c r="E206" s="6">
        <v>1.40536387119268E-172</v>
      </c>
      <c r="F206" s="6">
        <v>2.96719824631825E+163</v>
      </c>
      <c r="G206" s="4">
        <v>0.96093443149927005</v>
      </c>
      <c r="H206" s="4">
        <f t="shared" si="3"/>
        <v>1.7306245015689888E-2</v>
      </c>
    </row>
    <row r="207" spans="1:8">
      <c r="A207" s="9" t="s">
        <v>390</v>
      </c>
      <c r="B207" s="4">
        <v>-11.5172806118883</v>
      </c>
      <c r="C207" s="4">
        <v>235.28504398263701</v>
      </c>
      <c r="D207" s="6">
        <v>9.95654322981643E-6</v>
      </c>
      <c r="E207" s="6">
        <v>5.2412621566378801E-206</v>
      </c>
      <c r="F207" s="6">
        <v>1.8913908544271999E+195</v>
      </c>
      <c r="G207" s="4">
        <v>0.96095887914732903</v>
      </c>
      <c r="H207" s="4">
        <f t="shared" si="3"/>
        <v>1.7295196037487737E-2</v>
      </c>
    </row>
    <row r="208" spans="1:8">
      <c r="A208" s="9" t="s">
        <v>505</v>
      </c>
      <c r="B208" s="4">
        <v>-9.5926723815041299</v>
      </c>
      <c r="C208" s="4">
        <v>196.96768613808999</v>
      </c>
      <c r="D208" s="6">
        <v>6.82268495956613E-5</v>
      </c>
      <c r="E208" s="6">
        <v>1.4848277656717501E-172</v>
      </c>
      <c r="F208" s="6">
        <v>3.1349784219874899E+163</v>
      </c>
      <c r="G208" s="4">
        <v>0.96115697567849301</v>
      </c>
      <c r="H208" s="4">
        <f t="shared" si="3"/>
        <v>1.7205677780346994E-2</v>
      </c>
    </row>
    <row r="209" spans="1:8">
      <c r="A209" s="9" t="s">
        <v>506</v>
      </c>
      <c r="B209" s="4">
        <v>-9.5376732066801697</v>
      </c>
      <c r="C209" s="4">
        <v>196.96768666549201</v>
      </c>
      <c r="D209" s="6">
        <v>7.2084378126846305E-5</v>
      </c>
      <c r="E209" s="6">
        <v>1.5687779240519201E-172</v>
      </c>
      <c r="F209" s="6">
        <v>3.3122327196659002E+163</v>
      </c>
      <c r="G209" s="4">
        <v>0.96137950608327905</v>
      </c>
      <c r="H209" s="4">
        <f t="shared" si="3"/>
        <v>1.7105140049903191E-2</v>
      </c>
    </row>
    <row r="210" spans="1:8">
      <c r="A210" s="9" t="s">
        <v>295</v>
      </c>
      <c r="B210" s="4">
        <v>-9.5376732066802195</v>
      </c>
      <c r="C210" s="4">
        <v>196.967686665489</v>
      </c>
      <c r="D210" s="6">
        <v>7.2084378126842307E-5</v>
      </c>
      <c r="E210" s="6">
        <v>1.56877792406057E-172</v>
      </c>
      <c r="F210" s="6">
        <v>3.3122327196472598E+163</v>
      </c>
      <c r="G210" s="4">
        <v>0.96137950608327905</v>
      </c>
      <c r="H210" s="4">
        <f t="shared" si="3"/>
        <v>1.7105140049903191E-2</v>
      </c>
    </row>
    <row r="211" spans="1:8">
      <c r="A211" s="9" t="s">
        <v>178</v>
      </c>
      <c r="B211" s="4">
        <v>-9.4826775212394505</v>
      </c>
      <c r="C211" s="4">
        <v>196.96768730962799</v>
      </c>
      <c r="D211" s="6">
        <v>7.6159744578197099E-5</v>
      </c>
      <c r="E211" s="6">
        <v>1.65746834832958E-172</v>
      </c>
      <c r="F211" s="6">
        <v>3.4994977129197403E+163</v>
      </c>
      <c r="G211" s="4">
        <v>0.96160202539990602</v>
      </c>
      <c r="H211" s="4">
        <f t="shared" si="3"/>
        <v>1.7004630596039867E-2</v>
      </c>
    </row>
    <row r="212" spans="1:8">
      <c r="A212" s="9" t="s">
        <v>286</v>
      </c>
      <c r="B212" s="4">
        <v>-9.4826775212395091</v>
      </c>
      <c r="C212" s="4">
        <v>196.96768730963399</v>
      </c>
      <c r="D212" s="6">
        <v>7.6159744578193007E-5</v>
      </c>
      <c r="E212" s="6">
        <v>1.6574683483096999E-172</v>
      </c>
      <c r="F212" s="6">
        <v>3.4994977129613098E+163</v>
      </c>
      <c r="G212" s="4">
        <v>0.96160202539990702</v>
      </c>
      <c r="H212" s="4">
        <f t="shared" si="3"/>
        <v>1.7004630596039415E-2</v>
      </c>
    </row>
    <row r="213" spans="1:8">
      <c r="A213" s="9" t="s">
        <v>467</v>
      </c>
      <c r="B213" s="4">
        <v>-9.4826775212395997</v>
      </c>
      <c r="C213" s="4">
        <v>196.96768730963899</v>
      </c>
      <c r="D213" s="6">
        <v>7.6159744578185702E-5</v>
      </c>
      <c r="E213" s="6">
        <v>1.65746834829434E-172</v>
      </c>
      <c r="F213" s="6">
        <v>3.4994977129929402E+163</v>
      </c>
      <c r="G213" s="4">
        <v>0.96160202539990802</v>
      </c>
      <c r="H213" s="4">
        <f t="shared" si="3"/>
        <v>1.7004630596038964E-2</v>
      </c>
    </row>
    <row r="214" spans="1:8">
      <c r="A214" s="9" t="s">
        <v>507</v>
      </c>
      <c r="B214" s="4">
        <v>-9.4826775212395908</v>
      </c>
      <c r="C214" s="4">
        <v>196.967687309643</v>
      </c>
      <c r="D214" s="6">
        <v>7.6159744578186407E-5</v>
      </c>
      <c r="E214" s="6">
        <v>1.6574683482797401E-172</v>
      </c>
      <c r="F214" s="6">
        <v>3.4994977130241697E+163</v>
      </c>
      <c r="G214" s="4">
        <v>0.96160202539990902</v>
      </c>
      <c r="H214" s="4">
        <f t="shared" si="3"/>
        <v>1.7004630596038513E-2</v>
      </c>
    </row>
    <row r="215" spans="1:8">
      <c r="A215" s="9" t="s">
        <v>508</v>
      </c>
      <c r="B215" s="4">
        <v>-9.4814691411287395</v>
      </c>
      <c r="C215" s="4">
        <v>196.96770932473501</v>
      </c>
      <c r="D215" s="6">
        <v>7.6251830124748698E-5</v>
      </c>
      <c r="E215" s="6">
        <v>1.65940080666424E-172</v>
      </c>
      <c r="F215" s="6">
        <v>3.5038801801365997E+163</v>
      </c>
      <c r="G215" s="4">
        <v>0.96160691897341999</v>
      </c>
      <c r="H215" s="4">
        <f t="shared" si="3"/>
        <v>1.7002420485713453E-2</v>
      </c>
    </row>
    <row r="216" spans="1:8">
      <c r="A216" s="9" t="s">
        <v>429</v>
      </c>
      <c r="B216" s="4">
        <v>-9.4814691411286507</v>
      </c>
      <c r="C216" s="4">
        <v>196.967709324738</v>
      </c>
      <c r="D216" s="6">
        <v>7.6251830124755406E-5</v>
      </c>
      <c r="E216" s="6">
        <v>1.65940080665584E-172</v>
      </c>
      <c r="F216" s="6">
        <v>3.50388018015512E+163</v>
      </c>
      <c r="G216" s="4">
        <v>0.96160691897342099</v>
      </c>
      <c r="H216" s="4">
        <f t="shared" si="3"/>
        <v>1.7002420485712998E-2</v>
      </c>
    </row>
    <row r="217" spans="1:8">
      <c r="A217" s="9" t="s">
        <v>270</v>
      </c>
      <c r="B217" s="4">
        <v>-11.0333938851761</v>
      </c>
      <c r="C217" s="4">
        <v>229.628475758327</v>
      </c>
      <c r="D217" s="6">
        <v>1.61531757755845E-5</v>
      </c>
      <c r="E217" s="6">
        <v>5.5533276258148399E-201</v>
      </c>
      <c r="F217" s="6">
        <v>4.6985358188485197E+190</v>
      </c>
      <c r="G217" s="4">
        <v>0.96167727721098695</v>
      </c>
      <c r="H217" s="4">
        <f t="shared" si="3"/>
        <v>1.6970645468369662E-2</v>
      </c>
    </row>
    <row r="218" spans="1:8">
      <c r="A218" s="9" t="s">
        <v>277</v>
      </c>
      <c r="B218" s="4">
        <v>-11.234598027425401</v>
      </c>
      <c r="C218" s="4">
        <v>234.41880464873699</v>
      </c>
      <c r="D218" s="6">
        <v>1.3209186447633799E-5</v>
      </c>
      <c r="E218" s="6">
        <v>3.7980543590358598E-205</v>
      </c>
      <c r="F218" s="6">
        <v>4.5939997197050603E+194</v>
      </c>
      <c r="G218" s="4">
        <v>0.96177575400885096</v>
      </c>
      <c r="H218" s="4">
        <f t="shared" si="3"/>
        <v>1.692617551849198E-2</v>
      </c>
    </row>
    <row r="219" spans="1:8">
      <c r="A219" s="9" t="s">
        <v>225</v>
      </c>
      <c r="B219" s="4">
        <v>-9.4276847163038902</v>
      </c>
      <c r="C219" s="4">
        <v>196.967688071466</v>
      </c>
      <c r="D219" s="6">
        <v>8.0465284395188195E-5</v>
      </c>
      <c r="E219" s="6">
        <v>1.7511674128727301E-172</v>
      </c>
      <c r="F219" s="6">
        <v>3.69734038288049E+163</v>
      </c>
      <c r="G219" s="4">
        <v>0.96182453607393203</v>
      </c>
      <c r="H219" s="4">
        <f t="shared" si="3"/>
        <v>1.6904148300265487E-2</v>
      </c>
    </row>
    <row r="220" spans="1:8">
      <c r="A220" s="9" t="s">
        <v>509</v>
      </c>
      <c r="B220" s="4">
        <v>-9.4276847163037001</v>
      </c>
      <c r="C220" s="4">
        <v>196.96768807145801</v>
      </c>
      <c r="D220" s="6">
        <v>8.0465284395202994E-5</v>
      </c>
      <c r="E220" s="6">
        <v>1.75116741290031E-172</v>
      </c>
      <c r="F220" s="6">
        <v>3.6973403828235298E+163</v>
      </c>
      <c r="G220" s="4">
        <v>0.96182453607393203</v>
      </c>
      <c r="H220" s="4">
        <f t="shared" si="3"/>
        <v>1.6904148300265487E-2</v>
      </c>
    </row>
    <row r="221" spans="1:8">
      <c r="A221" s="9" t="s">
        <v>336</v>
      </c>
      <c r="B221" s="4">
        <v>-9.4276847163037303</v>
      </c>
      <c r="C221" s="4">
        <v>196.96768807146</v>
      </c>
      <c r="D221" s="6">
        <v>8.0465284395201097E-5</v>
      </c>
      <c r="E221" s="6">
        <v>1.7511674128963199E-172</v>
      </c>
      <c r="F221" s="6">
        <v>3.6973403828319402E+163</v>
      </c>
      <c r="G221" s="4">
        <v>0.96182453607393203</v>
      </c>
      <c r="H221" s="4">
        <f t="shared" si="3"/>
        <v>1.6904148300265487E-2</v>
      </c>
    </row>
    <row r="222" spans="1:8">
      <c r="A222" s="9" t="s">
        <v>510</v>
      </c>
      <c r="B222" s="4">
        <v>-10.7839353280313</v>
      </c>
      <c r="C222" s="4">
        <v>226.34711459494201</v>
      </c>
      <c r="D222" s="6">
        <v>2.0729861181714801E-5</v>
      </c>
      <c r="E222" s="6">
        <v>4.4263197328418703E-198</v>
      </c>
      <c r="F222" s="6">
        <v>9.7084524062896603E+187</v>
      </c>
      <c r="G222" s="4">
        <v>0.96200048108159997</v>
      </c>
      <c r="H222" s="4">
        <f t="shared" si="3"/>
        <v>1.6824710778162121E-2</v>
      </c>
    </row>
    <row r="223" spans="1:8">
      <c r="A223" s="9" t="s">
        <v>193</v>
      </c>
      <c r="B223" s="4">
        <v>-9.3726942394174895</v>
      </c>
      <c r="C223" s="4">
        <v>196.96768895026199</v>
      </c>
      <c r="D223" s="6">
        <v>8.5014031432796195E-5</v>
      </c>
      <c r="E223" s="6">
        <v>1.85015868862311E-172</v>
      </c>
      <c r="F223" s="6">
        <v>3.9063598084307102E+163</v>
      </c>
      <c r="G223" s="4">
        <v>0.96204704032242105</v>
      </c>
      <c r="H223" s="4">
        <f t="shared" si="3"/>
        <v>1.6803692148269454E-2</v>
      </c>
    </row>
    <row r="224" spans="1:8">
      <c r="A224" s="9" t="s">
        <v>511</v>
      </c>
      <c r="B224" s="4">
        <v>-9.3726942394174806</v>
      </c>
      <c r="C224" s="4">
        <v>196.96768895026099</v>
      </c>
      <c r="D224" s="6">
        <v>8.5014031432796995E-5</v>
      </c>
      <c r="E224" s="6">
        <v>1.85015868862427E-172</v>
      </c>
      <c r="F224" s="6">
        <v>3.9063598084287097E+163</v>
      </c>
      <c r="G224" s="4">
        <v>0.96204704032242105</v>
      </c>
      <c r="H224" s="4">
        <f t="shared" si="3"/>
        <v>1.6803692148269454E-2</v>
      </c>
    </row>
    <row r="225" spans="1:8">
      <c r="A225" s="9" t="s">
        <v>436</v>
      </c>
      <c r="B225" s="4">
        <v>-9.3726942394174806</v>
      </c>
      <c r="C225" s="4">
        <v>196.96768895026099</v>
      </c>
      <c r="D225" s="6">
        <v>8.5014031432796995E-5</v>
      </c>
      <c r="E225" s="6">
        <v>1.85015868862427E-172</v>
      </c>
      <c r="F225" s="6">
        <v>3.9063598084287097E+163</v>
      </c>
      <c r="G225" s="4">
        <v>0.96204704032242105</v>
      </c>
      <c r="H225" s="4">
        <f t="shared" si="3"/>
        <v>1.6803692148269454E-2</v>
      </c>
    </row>
    <row r="226" spans="1:8">
      <c r="A226" s="9" t="s">
        <v>512</v>
      </c>
      <c r="B226" s="4">
        <v>-9.3177055914028895</v>
      </c>
      <c r="C226" s="4">
        <v>196.96768994681699</v>
      </c>
      <c r="D226" s="6">
        <v>8.9819757387686396E-5</v>
      </c>
      <c r="E226" s="6">
        <v>1.9547417896557899E-172</v>
      </c>
      <c r="F226" s="6">
        <v>4.1271890025962803E+163</v>
      </c>
      <c r="G226" s="4">
        <v>0.96226954014727595</v>
      </c>
      <c r="H226" s="4">
        <f t="shared" si="3"/>
        <v>1.6703261223784086E-2</v>
      </c>
    </row>
    <row r="227" spans="1:8">
      <c r="A227" s="9" t="s">
        <v>513</v>
      </c>
      <c r="B227" s="4">
        <v>-9.3177055914028895</v>
      </c>
      <c r="C227" s="4">
        <v>196.96768994681699</v>
      </c>
      <c r="D227" s="6">
        <v>8.9819757387686396E-5</v>
      </c>
      <c r="E227" s="6">
        <v>1.9547417896557899E-172</v>
      </c>
      <c r="F227" s="6">
        <v>4.1271890025962803E+163</v>
      </c>
      <c r="G227" s="4">
        <v>0.96226954014727595</v>
      </c>
      <c r="H227" s="4">
        <f t="shared" si="3"/>
        <v>1.6703261223784086E-2</v>
      </c>
    </row>
    <row r="228" spans="1:8">
      <c r="A228" s="9" t="s">
        <v>371</v>
      </c>
      <c r="B228" s="4">
        <v>-9.3177055914028895</v>
      </c>
      <c r="C228" s="4">
        <v>196.96768994681699</v>
      </c>
      <c r="D228" s="6">
        <v>8.9819757387686396E-5</v>
      </c>
      <c r="E228" s="6">
        <v>1.9547417896557899E-172</v>
      </c>
      <c r="F228" s="6">
        <v>4.1271890025962803E+163</v>
      </c>
      <c r="G228" s="4">
        <v>0.96226954014727595</v>
      </c>
      <c r="H228" s="4">
        <f t="shared" si="3"/>
        <v>1.6703261223784086E-2</v>
      </c>
    </row>
    <row r="229" spans="1:8">
      <c r="A229" s="9" t="s">
        <v>452</v>
      </c>
      <c r="B229" s="4">
        <v>-13.750447659497601</v>
      </c>
      <c r="C229" s="4">
        <v>292.02878493766599</v>
      </c>
      <c r="D229" s="6">
        <v>1.0672261491615701E-6</v>
      </c>
      <c r="E229" s="6">
        <v>2.8076071601877302E-255</v>
      </c>
      <c r="F229" s="6">
        <v>4.0567343950569701E+242</v>
      </c>
      <c r="G229" s="4">
        <v>0.96244473913034601</v>
      </c>
      <c r="H229" s="4">
        <f t="shared" si="3"/>
        <v>1.6624197071133759E-2</v>
      </c>
    </row>
    <row r="230" spans="1:8">
      <c r="A230" s="9" t="s">
        <v>438</v>
      </c>
      <c r="B230" s="4">
        <v>-10.749646262515601</v>
      </c>
      <c r="C230" s="4">
        <v>228.41415692511299</v>
      </c>
      <c r="D230" s="6">
        <v>2.1452995703271201E-5</v>
      </c>
      <c r="E230" s="6">
        <v>7.9695239682718001E-200</v>
      </c>
      <c r="F230" s="6">
        <v>5.7748872639925097E+189</v>
      </c>
      <c r="G230" s="4">
        <v>0.96246374634089904</v>
      </c>
      <c r="H230" s="4">
        <f t="shared" si="3"/>
        <v>1.6615620324008241E-2</v>
      </c>
    </row>
    <row r="231" spans="1:8">
      <c r="A231" s="9" t="s">
        <v>312</v>
      </c>
      <c r="B231" s="4">
        <v>-11.0924516784935</v>
      </c>
      <c r="C231" s="4">
        <v>235.73987013933601</v>
      </c>
      <c r="D231" s="6">
        <v>1.52268281126894E-5</v>
      </c>
      <c r="E231" s="6">
        <v>3.2868577104917398E-206</v>
      </c>
      <c r="F231" s="6">
        <v>7.0540411175485201E+195</v>
      </c>
      <c r="G231" s="4">
        <v>0.96247036576307599</v>
      </c>
      <c r="H231" s="4">
        <f t="shared" si="3"/>
        <v>1.6612633438891741E-2</v>
      </c>
    </row>
    <row r="232" spans="1:8">
      <c r="A232" s="9" t="s">
        <v>514</v>
      </c>
      <c r="B232" s="4">
        <v>-9.2612458876009391</v>
      </c>
      <c r="C232" s="4">
        <v>196.96771050945799</v>
      </c>
      <c r="D232" s="6">
        <v>9.5036846126076501E-5</v>
      </c>
      <c r="E232" s="6">
        <v>2.06819761137187E-172</v>
      </c>
      <c r="F232" s="6">
        <v>4.3670885566881297E+163</v>
      </c>
      <c r="G232" s="4">
        <v>0.96249799905778599</v>
      </c>
      <c r="H232" s="4">
        <f t="shared" si="3"/>
        <v>1.6600164675633591E-2</v>
      </c>
    </row>
    <row r="233" spans="1:8">
      <c r="A233" s="9" t="s">
        <v>340</v>
      </c>
      <c r="B233" s="4">
        <v>-9.2077320326910694</v>
      </c>
      <c r="C233" s="4">
        <v>196.96769229205901</v>
      </c>
      <c r="D233" s="4">
        <v>1.00261174396156E-4</v>
      </c>
      <c r="E233" s="6">
        <v>2.1819676683178701E-172</v>
      </c>
      <c r="F233" s="6">
        <v>4.6069899372276598E+163</v>
      </c>
      <c r="G233" s="4">
        <v>0.96271453353228298</v>
      </c>
      <c r="H233" s="4">
        <f t="shared" si="3"/>
        <v>1.650247184824909E-2</v>
      </c>
    </row>
    <row r="234" spans="1:8">
      <c r="A234" s="9" t="s">
        <v>515</v>
      </c>
      <c r="B234" s="4">
        <v>-9.2077320326910392</v>
      </c>
      <c r="C234" s="4">
        <v>196.967692292078</v>
      </c>
      <c r="D234" s="4">
        <v>1.0026117439616E-4</v>
      </c>
      <c r="E234" s="6">
        <v>2.1819676682398599E-172</v>
      </c>
      <c r="F234" s="6">
        <v>4.6069899373929002E+163</v>
      </c>
      <c r="G234" s="4">
        <v>0.96271453353228598</v>
      </c>
      <c r="H234" s="4">
        <f t="shared" si="3"/>
        <v>1.6502471848247737E-2</v>
      </c>
    </row>
    <row r="235" spans="1:8">
      <c r="A235" s="9" t="s">
        <v>412</v>
      </c>
      <c r="B235" s="4">
        <v>-9.1527463616627909</v>
      </c>
      <c r="C235" s="4">
        <v>196.96769364077699</v>
      </c>
      <c r="D235" s="4">
        <v>1.05928484967462E-4</v>
      </c>
      <c r="E235" s="6">
        <v>2.30529833457593E-172</v>
      </c>
      <c r="F235" s="6">
        <v>4.8674151016403203E+163</v>
      </c>
      <c r="G235" s="4">
        <v>0.96293703013330101</v>
      </c>
      <c r="H235" s="4">
        <f t="shared" si="3"/>
        <v>1.640211200297113E-2</v>
      </c>
    </row>
    <row r="236" spans="1:8">
      <c r="A236" s="9" t="s">
        <v>516</v>
      </c>
      <c r="B236" s="4">
        <v>-9.1511659297038399</v>
      </c>
      <c r="C236" s="4">
        <v>196.96771180691101</v>
      </c>
      <c r="D236" s="4">
        <v>1.0609603009242901E-4</v>
      </c>
      <c r="E236" s="6">
        <v>2.3088623723561501E-172</v>
      </c>
      <c r="F236" s="6">
        <v>4.8752873866131599E+163</v>
      </c>
      <c r="G236" s="4">
        <v>0.96294342871803995</v>
      </c>
      <c r="H236" s="4">
        <f t="shared" si="3"/>
        <v>1.6399226185181817E-2</v>
      </c>
    </row>
    <row r="237" spans="1:8">
      <c r="A237" s="9" t="s">
        <v>266</v>
      </c>
      <c r="B237" s="4">
        <v>-10.6471807369386</v>
      </c>
      <c r="C237" s="4">
        <v>229.628244475071</v>
      </c>
      <c r="D237" s="6">
        <v>2.3767754783609801E-5</v>
      </c>
      <c r="E237" s="6">
        <v>8.1748615734188397E-201</v>
      </c>
      <c r="F237" s="6">
        <v>6.9102841972347299E+190</v>
      </c>
      <c r="G237" s="4">
        <v>0.96301771088791699</v>
      </c>
      <c r="H237" s="4">
        <f t="shared" si="3"/>
        <v>1.6365725679035575E-2</v>
      </c>
    </row>
    <row r="238" spans="1:8">
      <c r="A238" s="9" t="s">
        <v>517</v>
      </c>
      <c r="B238" s="4">
        <v>-9.0977609927400795</v>
      </c>
      <c r="C238" s="4">
        <v>196.96769510676901</v>
      </c>
      <c r="D238" s="4">
        <v>1.11916109153944E-4</v>
      </c>
      <c r="E238" s="6">
        <v>2.43559868530076E-172</v>
      </c>
      <c r="F238" s="6">
        <v>5.1425612781571002E+163</v>
      </c>
      <c r="G238" s="4">
        <v>0.96315952841698904</v>
      </c>
      <c r="H238" s="4">
        <f t="shared" si="3"/>
        <v>1.6301774585473008E-2</v>
      </c>
    </row>
    <row r="239" spans="1:8">
      <c r="A239" s="9" t="s">
        <v>174</v>
      </c>
      <c r="B239" s="4">
        <v>-9.0961318471319608</v>
      </c>
      <c r="C239" s="4">
        <v>196.96771263195501</v>
      </c>
      <c r="D239" s="4">
        <v>1.12098585391471E-4</v>
      </c>
      <c r="E239" s="6">
        <v>2.4394860679046899E-172</v>
      </c>
      <c r="F239" s="6">
        <v>5.1511230222199902E+163</v>
      </c>
      <c r="G239" s="4">
        <v>0.96316612406498803</v>
      </c>
      <c r="H239" s="4">
        <f t="shared" si="3"/>
        <v>1.629880057790907E-2</v>
      </c>
    </row>
    <row r="240" spans="1:8">
      <c r="A240" s="9" t="s">
        <v>420</v>
      </c>
      <c r="B240" s="4">
        <v>-9.0961318471322503</v>
      </c>
      <c r="C240" s="4">
        <v>196.96771263198099</v>
      </c>
      <c r="D240" s="4">
        <v>1.12098585391439E-4</v>
      </c>
      <c r="E240" s="6">
        <v>2.43948606778058E-172</v>
      </c>
      <c r="F240" s="6">
        <v>5.1511230224791199E+163</v>
      </c>
      <c r="G240" s="4">
        <v>0.96316612406499202</v>
      </c>
      <c r="H240" s="4">
        <f t="shared" si="3"/>
        <v>1.6298800577907266E-2</v>
      </c>
    </row>
    <row r="241" spans="1:8">
      <c r="A241" s="9" t="s">
        <v>242</v>
      </c>
      <c r="B241" s="4">
        <v>-8.9877900785072509</v>
      </c>
      <c r="C241" s="4">
        <v>196.96769839134399</v>
      </c>
      <c r="D241" s="4">
        <v>1.2492586476217101E-4</v>
      </c>
      <c r="E241" s="6">
        <v>2.71870882098279E-172</v>
      </c>
      <c r="F241" s="6">
        <v>5.7403983707729898E+163</v>
      </c>
      <c r="G241" s="4">
        <v>0.96360453434283</v>
      </c>
      <c r="H241" s="4">
        <f t="shared" si="3"/>
        <v>1.610116505036828E-2</v>
      </c>
    </row>
    <row r="242" spans="1:8">
      <c r="A242" s="9" t="s">
        <v>518</v>
      </c>
      <c r="B242" s="4">
        <v>-8.9877900785070306</v>
      </c>
      <c r="C242" s="4">
        <v>196.96769839134299</v>
      </c>
      <c r="D242" s="4">
        <v>1.2492586476219801E-4</v>
      </c>
      <c r="E242" s="6">
        <v>2.71870882098697E-172</v>
      </c>
      <c r="F242" s="6">
        <v>5.7403983707667998E+163</v>
      </c>
      <c r="G242" s="4">
        <v>0.963604534342831</v>
      </c>
      <c r="H242" s="4">
        <f t="shared" si="3"/>
        <v>1.6101165050367829E-2</v>
      </c>
    </row>
    <row r="243" spans="1:8">
      <c r="A243" s="9" t="s">
        <v>398</v>
      </c>
      <c r="B243" s="4">
        <v>-11.875263124318</v>
      </c>
      <c r="C243" s="4">
        <v>261.50908601370998</v>
      </c>
      <c r="D243" s="6">
        <v>6.9604730128002298E-6</v>
      </c>
      <c r="E243" s="6">
        <v>1.74425842058974E-228</v>
      </c>
      <c r="F243" s="6">
        <v>2.7775806606418799E+217</v>
      </c>
      <c r="G243" s="4">
        <v>0.96378009728220704</v>
      </c>
      <c r="H243" s="4">
        <f t="shared" si="3"/>
        <v>1.6022046420118799E-2</v>
      </c>
    </row>
    <row r="244" spans="1:8">
      <c r="A244" s="9" t="s">
        <v>251</v>
      </c>
      <c r="B244" s="4">
        <v>-8.93280407681128</v>
      </c>
      <c r="C244" s="4">
        <v>196.96770020952201</v>
      </c>
      <c r="D244" s="4">
        <v>1.3198740233197399E-4</v>
      </c>
      <c r="E244" s="6">
        <v>2.8723758439282601E-172</v>
      </c>
      <c r="F244" s="6">
        <v>6.0649007375431895E+163</v>
      </c>
      <c r="G244" s="4">
        <v>0.96382704379637096</v>
      </c>
      <c r="H244" s="4">
        <f t="shared" si="3"/>
        <v>1.6000892097108137E-2</v>
      </c>
    </row>
    <row r="245" spans="1:8">
      <c r="A245" s="9" t="s">
        <v>519</v>
      </c>
      <c r="B245" s="4">
        <v>-8.9310476712090896</v>
      </c>
      <c r="C245" s="4">
        <v>196.96771581101299</v>
      </c>
      <c r="D245" s="4">
        <v>1.3221942945206499E-4</v>
      </c>
      <c r="E245" s="6">
        <v>2.8773373469122999E-172</v>
      </c>
      <c r="F245" s="6">
        <v>6.0757483106347899E+163</v>
      </c>
      <c r="G245" s="4">
        <v>0.96383415426474695</v>
      </c>
      <c r="H245" s="4">
        <f t="shared" si="3"/>
        <v>1.5997688176022255E-2</v>
      </c>
    </row>
    <row r="246" spans="1:8">
      <c r="A246" s="9" t="s">
        <v>282</v>
      </c>
      <c r="B246" s="4">
        <v>-8.9310476712090896</v>
      </c>
      <c r="C246" s="4">
        <v>196.96771581101299</v>
      </c>
      <c r="D246" s="4">
        <v>1.3221942945206499E-4</v>
      </c>
      <c r="E246" s="6">
        <v>2.8773373469122999E-172</v>
      </c>
      <c r="F246" s="6">
        <v>6.0757483106347899E+163</v>
      </c>
      <c r="G246" s="4">
        <v>0.96383415426474695</v>
      </c>
      <c r="H246" s="4">
        <f t="shared" si="3"/>
        <v>1.5997688176022255E-2</v>
      </c>
    </row>
    <row r="247" spans="1:8">
      <c r="A247" s="9" t="s">
        <v>275</v>
      </c>
      <c r="B247" s="4">
        <v>-8.9310476712085691</v>
      </c>
      <c r="C247" s="4">
        <v>196.96771581100001</v>
      </c>
      <c r="D247" s="4">
        <v>1.32219429452135E-4</v>
      </c>
      <c r="E247" s="6">
        <v>2.87733734698345E-172</v>
      </c>
      <c r="F247" s="6">
        <v>6.0757483104914602E+163</v>
      </c>
      <c r="G247" s="4">
        <v>0.96383415426474695</v>
      </c>
      <c r="H247" s="4">
        <f t="shared" si="3"/>
        <v>1.5997688176022255E-2</v>
      </c>
    </row>
    <row r="248" spans="1:8">
      <c r="A248" s="9" t="s">
        <v>520</v>
      </c>
      <c r="B248" s="4">
        <v>-8.8778174591053407</v>
      </c>
      <c r="C248" s="4">
        <v>196.96770214515701</v>
      </c>
      <c r="D248" s="4">
        <v>1.3944818504014E-4</v>
      </c>
      <c r="E248" s="6">
        <v>3.0347296143357598E-172</v>
      </c>
      <c r="F248" s="6">
        <v>6.4077525124902201E+163</v>
      </c>
      <c r="G248" s="4">
        <v>0.96404955857714902</v>
      </c>
      <c r="H248" s="4">
        <f t="shared" si="3"/>
        <v>1.5900639890360078E-2</v>
      </c>
    </row>
    <row r="249" spans="1:8">
      <c r="A249" s="9" t="s">
        <v>521</v>
      </c>
      <c r="B249" s="4">
        <v>-8.8778174591053407</v>
      </c>
      <c r="C249" s="4">
        <v>196.96770214515701</v>
      </c>
      <c r="D249" s="4">
        <v>1.3944818504014E-4</v>
      </c>
      <c r="E249" s="6">
        <v>3.0347296143357598E-172</v>
      </c>
      <c r="F249" s="6">
        <v>6.4077525124902201E+163</v>
      </c>
      <c r="G249" s="4">
        <v>0.96404955857714902</v>
      </c>
      <c r="H249" s="4">
        <f t="shared" si="3"/>
        <v>1.5900639890360078E-2</v>
      </c>
    </row>
    <row r="250" spans="1:8">
      <c r="A250" s="9" t="s">
        <v>522</v>
      </c>
      <c r="B250" s="4">
        <v>-8.8760243439629107</v>
      </c>
      <c r="C250" s="4">
        <v>196.96771710535401</v>
      </c>
      <c r="D250" s="4">
        <v>1.3969845600759299E-4</v>
      </c>
      <c r="E250" s="6">
        <v>3.04008697291091E-172</v>
      </c>
      <c r="F250" s="6">
        <v>6.4194408860017195E+163</v>
      </c>
      <c r="G250" s="4">
        <v>0.96405681755415595</v>
      </c>
      <c r="H250" s="4">
        <f t="shared" si="3"/>
        <v>1.5897369807653633E-2</v>
      </c>
    </row>
    <row r="251" spans="1:8">
      <c r="A251" s="9" t="s">
        <v>523</v>
      </c>
      <c r="B251" s="4">
        <v>-8.8760243439629694</v>
      </c>
      <c r="C251" s="4">
        <v>196.96771710535501</v>
      </c>
      <c r="D251" s="4">
        <v>1.3969845600758499E-4</v>
      </c>
      <c r="E251" s="6">
        <v>3.0400869729059003E-172</v>
      </c>
      <c r="F251" s="6">
        <v>6.4194408860115704E+163</v>
      </c>
      <c r="G251" s="4">
        <v>0.96405681755415595</v>
      </c>
      <c r="H251" s="4">
        <f t="shared" si="3"/>
        <v>1.5897369807653633E-2</v>
      </c>
    </row>
    <row r="252" spans="1:8">
      <c r="A252" s="9" t="s">
        <v>325</v>
      </c>
      <c r="B252" s="4">
        <v>-8.8760243439628503</v>
      </c>
      <c r="C252" s="4">
        <v>196.96771710535899</v>
      </c>
      <c r="D252" s="4">
        <v>1.3969845600760199E-4</v>
      </c>
      <c r="E252" s="6">
        <v>3.0400869728842999E-172</v>
      </c>
      <c r="F252" s="6">
        <v>6.4194408860586395E+163</v>
      </c>
      <c r="G252" s="4">
        <v>0.96405681755415695</v>
      </c>
      <c r="H252" s="4">
        <f t="shared" si="3"/>
        <v>1.5897369807653185E-2</v>
      </c>
    </row>
    <row r="253" spans="1:8">
      <c r="A253" s="9" t="s">
        <v>172</v>
      </c>
      <c r="B253" s="4">
        <v>-8.82100282786792</v>
      </c>
      <c r="C253" s="4">
        <v>196.96771851696701</v>
      </c>
      <c r="D253" s="4">
        <v>1.4760026832670901E-4</v>
      </c>
      <c r="E253" s="6">
        <v>3.2120355819861999E-172</v>
      </c>
      <c r="F253" s="6">
        <v>6.7825647176191304E+163</v>
      </c>
      <c r="G253" s="4">
        <v>0.96427947633558897</v>
      </c>
      <c r="H253" s="4">
        <f t="shared" si="3"/>
        <v>1.5797076636944955E-2</v>
      </c>
    </row>
    <row r="254" spans="1:8">
      <c r="A254" s="9" t="s">
        <v>265</v>
      </c>
      <c r="B254" s="4">
        <v>-10.1868664723401</v>
      </c>
      <c r="C254" s="4">
        <v>227.50496851264799</v>
      </c>
      <c r="D254" s="6">
        <v>3.7661715918891502E-5</v>
      </c>
      <c r="E254" s="6">
        <v>8.3130681181326205E-199</v>
      </c>
      <c r="F254" s="6">
        <v>1.7062350816799699E+189</v>
      </c>
      <c r="G254" s="4">
        <v>0.96428549074550096</v>
      </c>
      <c r="H254" s="4">
        <f t="shared" si="3"/>
        <v>1.5794367861164751E-2</v>
      </c>
    </row>
    <row r="255" spans="1:8">
      <c r="A255" s="9" t="s">
        <v>218</v>
      </c>
      <c r="B255" s="4">
        <v>-11.859684664516401</v>
      </c>
      <c r="C255" s="4">
        <v>265.382679076248</v>
      </c>
      <c r="D255" s="6">
        <v>7.0697554779523901E-6</v>
      </c>
      <c r="E255" s="6">
        <v>8.9352660171754905E-232</v>
      </c>
      <c r="F255" s="6">
        <v>5.5937274191905303E+220</v>
      </c>
      <c r="G255" s="4">
        <v>0.96435520731686497</v>
      </c>
      <c r="H255" s="4">
        <f t="shared" si="3"/>
        <v>1.5762970076928205E-2</v>
      </c>
    </row>
    <row r="256" spans="1:8">
      <c r="A256" s="9" t="s">
        <v>524</v>
      </c>
      <c r="B256" s="4">
        <v>-8.7678417803907394</v>
      </c>
      <c r="C256" s="4">
        <v>196.967706369241</v>
      </c>
      <c r="D256" s="4">
        <v>1.55659165048583E-4</v>
      </c>
      <c r="E256" s="6">
        <v>3.38749168257041E-172</v>
      </c>
      <c r="F256" s="6">
        <v>7.1527188651981697E+163</v>
      </c>
      <c r="G256" s="4">
        <v>0.96449460645902296</v>
      </c>
      <c r="H256" s="4">
        <f t="shared" si="3"/>
        <v>1.5700196627285539E-2</v>
      </c>
    </row>
    <row r="257" spans="1:8">
      <c r="A257" s="9" t="s">
        <v>234</v>
      </c>
      <c r="B257" s="4">
        <v>-8.7678417803906807</v>
      </c>
      <c r="C257" s="4">
        <v>196.96770636926701</v>
      </c>
      <c r="D257" s="4">
        <v>1.55659165048591E-4</v>
      </c>
      <c r="E257" s="6">
        <v>3.3874916823945998E-172</v>
      </c>
      <c r="F257" s="6">
        <v>7.1527188655701905E+163</v>
      </c>
      <c r="G257" s="4">
        <v>0.96449460645902796</v>
      </c>
      <c r="H257" s="4">
        <f t="shared" si="3"/>
        <v>1.5700196627283287E-2</v>
      </c>
    </row>
    <row r="258" spans="1:8">
      <c r="A258" s="9" t="s">
        <v>318</v>
      </c>
      <c r="B258" s="4">
        <v>-8.7678417803907003</v>
      </c>
      <c r="C258" s="4">
        <v>196.967706369274</v>
      </c>
      <c r="D258" s="4">
        <v>1.5565916504858799E-4</v>
      </c>
      <c r="E258" s="6">
        <v>3.3874916823535898E-172</v>
      </c>
      <c r="F258" s="6">
        <v>7.1527188656559802E+163</v>
      </c>
      <c r="G258" s="4">
        <v>0.96449460645902896</v>
      </c>
      <c r="H258" s="4">
        <f t="shared" si="3"/>
        <v>1.570019662728284E-2</v>
      </c>
    </row>
    <row r="259" spans="1:8">
      <c r="A259" s="9" t="s">
        <v>358</v>
      </c>
      <c r="B259" s="4">
        <v>-11.588651514155099</v>
      </c>
      <c r="C259" s="4">
        <v>260.48666796377501</v>
      </c>
      <c r="D259" s="6">
        <v>9.2707014339615099E-6</v>
      </c>
      <c r="E259" s="6">
        <v>1.7233936280356699E-227</v>
      </c>
      <c r="F259" s="6">
        <v>4.98701536779008E+216</v>
      </c>
      <c r="G259" s="4">
        <v>0.964515047990393</v>
      </c>
      <c r="H259" s="4">
        <f t="shared" ref="H259:H284" si="4">-LOG10(G259)</f>
        <v>1.5690992272858886E-2</v>
      </c>
    </row>
    <row r="260" spans="1:8">
      <c r="A260" s="9" t="s">
        <v>377</v>
      </c>
      <c r="B260" s="4">
        <v>-10.2080612390375</v>
      </c>
      <c r="C260" s="4">
        <v>229.56841856064199</v>
      </c>
      <c r="D260" s="6">
        <v>3.6871884351469103E-5</v>
      </c>
      <c r="E260" s="6">
        <v>1.4259766978119399E-200</v>
      </c>
      <c r="F260" s="6">
        <v>9.5340678267333602E+190</v>
      </c>
      <c r="G260" s="4">
        <v>0.96453270344298203</v>
      </c>
      <c r="H260" s="4">
        <f t="shared" si="4"/>
        <v>1.5683042583039715E-2</v>
      </c>
    </row>
    <row r="261" spans="1:8">
      <c r="A261" s="9" t="s">
        <v>230</v>
      </c>
      <c r="B261" s="4">
        <v>-9.99451969451259</v>
      </c>
      <c r="C261" s="4">
        <v>225.92903003589799</v>
      </c>
      <c r="D261" s="6">
        <v>4.5649418258855301E-5</v>
      </c>
      <c r="E261" s="6">
        <v>2.2118842519319499E-197</v>
      </c>
      <c r="F261" s="6">
        <v>9.4212406709431097E+187</v>
      </c>
      <c r="G261" s="4">
        <v>0.96471514626597699</v>
      </c>
      <c r="H261" s="4">
        <f t="shared" si="4"/>
        <v>1.5600902891617788E-2</v>
      </c>
    </row>
    <row r="262" spans="1:8">
      <c r="A262" s="9" t="s">
        <v>173</v>
      </c>
      <c r="B262" s="4">
        <v>-8.7128524816703798</v>
      </c>
      <c r="C262" s="4">
        <v>196.96770865738</v>
      </c>
      <c r="D262" s="4">
        <v>1.6445846999481E-4</v>
      </c>
      <c r="E262" s="6">
        <v>3.5789681937741501E-172</v>
      </c>
      <c r="F262" s="6">
        <v>7.5570910074258601E+163</v>
      </c>
      <c r="G262" s="4">
        <v>0.96471714048688895</v>
      </c>
      <c r="H262" s="4">
        <f t="shared" si="4"/>
        <v>1.5600005136206824E-2</v>
      </c>
    </row>
    <row r="263" spans="1:8">
      <c r="A263" s="9" t="s">
        <v>294</v>
      </c>
      <c r="B263" s="4">
        <v>-8.7128524816704793</v>
      </c>
      <c r="C263" s="4">
        <v>196.96770865739001</v>
      </c>
      <c r="D263" s="4">
        <v>1.6445846999479401E-4</v>
      </c>
      <c r="E263" s="6">
        <v>3.5789681937041698E-172</v>
      </c>
      <c r="F263" s="6">
        <v>7.5570910075719198E+163</v>
      </c>
      <c r="G263" s="4">
        <v>0.96471714048688995</v>
      </c>
      <c r="H263" s="4">
        <f t="shared" si="4"/>
        <v>1.5600005136206374E-2</v>
      </c>
    </row>
    <row r="264" spans="1:8">
      <c r="A264" s="9" t="s">
        <v>300</v>
      </c>
      <c r="B264" s="4">
        <v>-8.7109641267483209</v>
      </c>
      <c r="C264" s="4">
        <v>196.96772169279399</v>
      </c>
      <c r="D264" s="4">
        <v>1.64769319360693E-4</v>
      </c>
      <c r="E264" s="6">
        <v>3.58564132889555E-172</v>
      </c>
      <c r="F264" s="6">
        <v>7.5715684064109097E+163</v>
      </c>
      <c r="G264" s="4">
        <v>0.96472478476383094</v>
      </c>
      <c r="H264" s="4">
        <f t="shared" si="4"/>
        <v>1.5596563864147147E-2</v>
      </c>
    </row>
    <row r="265" spans="1:8">
      <c r="A265" s="9" t="s">
        <v>525</v>
      </c>
      <c r="B265" s="4">
        <v>-8.7109641267489195</v>
      </c>
      <c r="C265" s="4">
        <v>196.96772169280499</v>
      </c>
      <c r="D265" s="4">
        <v>1.6476931936059501E-4</v>
      </c>
      <c r="E265" s="6">
        <v>3.5856413288130102E-172</v>
      </c>
      <c r="F265" s="6">
        <v>7.5715684065757505E+163</v>
      </c>
      <c r="G265" s="4">
        <v>0.96472478476383094</v>
      </c>
      <c r="H265" s="4">
        <f t="shared" si="4"/>
        <v>1.5596563864147147E-2</v>
      </c>
    </row>
    <row r="266" spans="1:8">
      <c r="A266" s="9" t="s">
        <v>526</v>
      </c>
      <c r="B266" s="4">
        <v>-8.6578620871615399</v>
      </c>
      <c r="C266" s="4">
        <v>196.96771106316899</v>
      </c>
      <c r="D266" s="4">
        <v>1.7375538396308701E-4</v>
      </c>
      <c r="E266" s="6">
        <v>3.78127110399499E-172</v>
      </c>
      <c r="F266" s="6">
        <v>7.9843345335015402E+163</v>
      </c>
      <c r="G266" s="4">
        <v>0.96493968171329003</v>
      </c>
      <c r="H266" s="4">
        <f t="shared" si="4"/>
        <v>1.5499833514042154E-2</v>
      </c>
    </row>
    <row r="267" spans="1:8">
      <c r="A267" s="9" t="s">
        <v>527</v>
      </c>
      <c r="B267" s="4">
        <v>-8.6028705283542308</v>
      </c>
      <c r="C267" s="4">
        <v>196.96771358613901</v>
      </c>
      <c r="D267" s="4">
        <v>1.8357807055113001E-4</v>
      </c>
      <c r="E267" s="6">
        <v>3.9950130180127097E-172</v>
      </c>
      <c r="F267" s="6">
        <v>8.4357442229411697E+163</v>
      </c>
      <c r="G267" s="4">
        <v>0.96516223039785498</v>
      </c>
      <c r="H267" s="4">
        <f t="shared" si="4"/>
        <v>1.5399681635549898E-2</v>
      </c>
    </row>
    <row r="268" spans="1:8">
      <c r="A268" s="9" t="s">
        <v>528</v>
      </c>
      <c r="B268" s="4">
        <v>-8.5478777534196695</v>
      </c>
      <c r="C268" s="4">
        <v>196.96771622674001</v>
      </c>
      <c r="D268" s="4">
        <v>1.93956286149109E-4</v>
      </c>
      <c r="E268" s="6">
        <v>4.2208411682146101E-172</v>
      </c>
      <c r="F268" s="6">
        <v>8.9126881200947204E+163</v>
      </c>
      <c r="G268" s="4">
        <v>0.96538478673287798</v>
      </c>
      <c r="H268" s="4">
        <f t="shared" si="4"/>
        <v>1.5299549405893117E-2</v>
      </c>
    </row>
    <row r="269" spans="1:8">
      <c r="A269" s="9" t="s">
        <v>170</v>
      </c>
      <c r="B269" s="4">
        <v>-9.8939872367003101</v>
      </c>
      <c r="C269" s="4">
        <v>228.66921558637799</v>
      </c>
      <c r="D269" s="6">
        <v>5.0477279354323099E-5</v>
      </c>
      <c r="E269" s="6">
        <v>1.1374440909406701E-199</v>
      </c>
      <c r="F269" s="6">
        <v>2.2400711835491402E+190</v>
      </c>
      <c r="G269" s="4">
        <v>0.96548815195081605</v>
      </c>
      <c r="H269" s="4">
        <f t="shared" si="4"/>
        <v>1.5253051324207099E-2</v>
      </c>
    </row>
    <row r="270" spans="1:8">
      <c r="A270" s="9" t="s">
        <v>529</v>
      </c>
      <c r="B270" s="4">
        <v>-8.4908978739984402</v>
      </c>
      <c r="C270" s="4">
        <v>196.96772945349301</v>
      </c>
      <c r="D270" s="4">
        <v>2.0532881791826901E-4</v>
      </c>
      <c r="E270" s="6">
        <v>4.4682122838535801E-172</v>
      </c>
      <c r="F270" s="6">
        <v>9.4355238268475101E+163</v>
      </c>
      <c r="G270" s="4">
        <v>0.96561538956877102</v>
      </c>
      <c r="H270" s="4">
        <f t="shared" si="4"/>
        <v>1.5195821254187303E-2</v>
      </c>
    </row>
    <row r="271" spans="1:8">
      <c r="A271" s="9" t="s">
        <v>308</v>
      </c>
      <c r="B271" s="4">
        <v>-11.237914046159499</v>
      </c>
      <c r="C271" s="4">
        <v>261.85630280264598</v>
      </c>
      <c r="D271" s="6">
        <v>1.3165457081681E-5</v>
      </c>
      <c r="E271" s="6">
        <v>1.6705178418407001E-228</v>
      </c>
      <c r="F271" s="6">
        <v>1.03757802418086E+218</v>
      </c>
      <c r="G271" s="4">
        <v>0.965768223546003</v>
      </c>
      <c r="H271" s="4">
        <f t="shared" si="4"/>
        <v>1.5127088193963523E-2</v>
      </c>
    </row>
    <row r="272" spans="1:8">
      <c r="A272" s="9" t="s">
        <v>238</v>
      </c>
      <c r="B272" s="4">
        <v>-11.288187316853501</v>
      </c>
      <c r="C272" s="4">
        <v>265.90783894362301</v>
      </c>
      <c r="D272" s="6">
        <v>1.2519948360600901E-5</v>
      </c>
      <c r="E272" s="6">
        <v>5.6530200714155498E-232</v>
      </c>
      <c r="F272" s="6">
        <v>2.7728383230887602E+221</v>
      </c>
      <c r="G272" s="4">
        <v>0.96613877218566502</v>
      </c>
      <c r="H272" s="4">
        <f t="shared" si="4"/>
        <v>1.4960488837150829E-2</v>
      </c>
    </row>
    <row r="273" spans="1:8">
      <c r="A273" s="9" t="s">
        <v>403</v>
      </c>
      <c r="B273" s="4">
        <v>-8.3258528039519692</v>
      </c>
      <c r="C273" s="4">
        <v>196.967736505864</v>
      </c>
      <c r="D273" s="4">
        <v>2.4217430948737299E-4</v>
      </c>
      <c r="E273" s="6">
        <v>5.2699434899718197E-172</v>
      </c>
      <c r="F273" s="6">
        <v>1.11288472613198E+164</v>
      </c>
      <c r="G273" s="4">
        <v>0.96628335285189704</v>
      </c>
      <c r="H273" s="4">
        <f t="shared" si="4"/>
        <v>1.489550242984564E-2</v>
      </c>
    </row>
    <row r="274" spans="1:8">
      <c r="A274" s="9" t="s">
        <v>530</v>
      </c>
      <c r="B274" s="4">
        <v>-8.3258528039519106</v>
      </c>
      <c r="C274" s="4">
        <v>196.96773650586599</v>
      </c>
      <c r="D274" s="4">
        <v>2.42174309487387E-4</v>
      </c>
      <c r="E274" s="6">
        <v>5.2699434899490495E-172</v>
      </c>
      <c r="F274" s="6">
        <v>1.11288472613692E+164</v>
      </c>
      <c r="G274" s="4">
        <v>0.96628335285189804</v>
      </c>
      <c r="H274" s="4">
        <f t="shared" si="4"/>
        <v>1.489550242984519E-2</v>
      </c>
    </row>
    <row r="275" spans="1:8">
      <c r="A275" s="9" t="s">
        <v>209</v>
      </c>
      <c r="B275" s="4">
        <v>-12.480727981956599</v>
      </c>
      <c r="C275" s="4">
        <v>300.92172177507803</v>
      </c>
      <c r="D275" s="6">
        <v>3.79916982594242E-6</v>
      </c>
      <c r="E275" s="6">
        <v>2.6912121441588599E-262</v>
      </c>
      <c r="F275" s="6">
        <v>5.3632677742182002E+250</v>
      </c>
      <c r="G275" s="4">
        <v>0.96691722394593704</v>
      </c>
      <c r="H275" s="4">
        <f t="shared" si="4"/>
        <v>1.4610703499461624E-2</v>
      </c>
    </row>
    <row r="276" spans="1:8">
      <c r="A276" s="9" t="s">
        <v>375</v>
      </c>
      <c r="B276" s="4">
        <v>3.1753477780153E-2</v>
      </c>
      <c r="C276" s="4">
        <v>0.76842371402471099</v>
      </c>
      <c r="D276" s="4">
        <v>1.0322629981697999</v>
      </c>
      <c r="E276" s="4">
        <v>0.22892587867994901</v>
      </c>
      <c r="F276" s="4">
        <v>4.6546371407848799</v>
      </c>
      <c r="G276" s="4">
        <v>0.96703849630559602</v>
      </c>
      <c r="H276" s="4">
        <f t="shared" si="4"/>
        <v>1.4556236981821331E-2</v>
      </c>
    </row>
    <row r="277" spans="1:8">
      <c r="A277" s="9" t="s">
        <v>434</v>
      </c>
      <c r="B277" s="4">
        <v>-11.591878753997801</v>
      </c>
      <c r="C277" s="4">
        <v>294.95309881056301</v>
      </c>
      <c r="D277" s="6">
        <v>9.2408308825658795E-6</v>
      </c>
      <c r="E277" s="6">
        <v>7.8806979853589295E-257</v>
      </c>
      <c r="F277" s="6">
        <v>1.0835709674297999E+246</v>
      </c>
      <c r="G277" s="4">
        <v>0.96865060662299396</v>
      </c>
      <c r="H277" s="4">
        <f t="shared" si="4"/>
        <v>1.383284521825799E-2</v>
      </c>
    </row>
    <row r="278" spans="1:8">
      <c r="A278" s="9" t="s">
        <v>217</v>
      </c>
      <c r="B278" s="4">
        <v>-11.7480323660588</v>
      </c>
      <c r="C278" s="4">
        <v>304.01522471944003</v>
      </c>
      <c r="D278" s="6">
        <v>7.9048634126143193E-6</v>
      </c>
      <c r="E278" s="6">
        <v>1.30289893819031E-264</v>
      </c>
      <c r="F278" s="6">
        <v>4.7959871437831003E+253</v>
      </c>
      <c r="G278" s="4">
        <v>0.96917509216972597</v>
      </c>
      <c r="H278" s="4">
        <f t="shared" si="4"/>
        <v>1.3597755772919667E-2</v>
      </c>
    </row>
    <row r="279" spans="1:8">
      <c r="A279" s="9" t="s">
        <v>227</v>
      </c>
      <c r="B279" s="4">
        <v>-11.6293946376673</v>
      </c>
      <c r="C279" s="4">
        <v>301.78514108828699</v>
      </c>
      <c r="D279" s="6">
        <v>8.9005753462703798E-6</v>
      </c>
      <c r="E279" s="6">
        <v>1.1606999098571299E-262</v>
      </c>
      <c r="F279" s="6">
        <v>6.8252130306781601E+251</v>
      </c>
      <c r="G279" s="4">
        <v>0.96926085087706704</v>
      </c>
      <c r="H279" s="4">
        <f t="shared" si="4"/>
        <v>1.3559328365987519E-2</v>
      </c>
    </row>
    <row r="280" spans="1:8">
      <c r="A280" s="9" t="s">
        <v>285</v>
      </c>
      <c r="B280" s="4">
        <v>-11.660526944166</v>
      </c>
      <c r="C280" s="4">
        <v>305.14527118957102</v>
      </c>
      <c r="D280" s="6">
        <v>8.6277488017783402E-6</v>
      </c>
      <c r="E280" s="6">
        <v>1.55238299694109E-265</v>
      </c>
      <c r="F280" s="6">
        <v>4.7950827555609603E+254</v>
      </c>
      <c r="G280" s="4">
        <v>0.96951782801814701</v>
      </c>
      <c r="H280" s="4">
        <f t="shared" si="4"/>
        <v>1.3444200470044835E-2</v>
      </c>
    </row>
    <row r="281" spans="1:8">
      <c r="A281" s="9" t="s">
        <v>356</v>
      </c>
      <c r="B281" s="4">
        <v>-11.376287543558</v>
      </c>
      <c r="C281" s="4">
        <v>307.377181634718</v>
      </c>
      <c r="D281" s="6">
        <v>1.14641298177005E-5</v>
      </c>
      <c r="E281" s="6">
        <v>2.5977775260468199E-267</v>
      </c>
      <c r="F281" s="6">
        <v>5.0591812100663301E+256</v>
      </c>
      <c r="G281" s="4">
        <v>0.97047636297073003</v>
      </c>
      <c r="H281" s="4">
        <f t="shared" si="4"/>
        <v>1.3015037871076907E-2</v>
      </c>
    </row>
    <row r="282" spans="1:8">
      <c r="A282" s="9" t="s">
        <v>450</v>
      </c>
      <c r="B282" s="4">
        <v>-3.9374975756980603E-3</v>
      </c>
      <c r="C282" s="4">
        <v>0.116374615337445</v>
      </c>
      <c r="D282" s="4">
        <v>0.99607024420346901</v>
      </c>
      <c r="E282" s="4">
        <v>0.79292095271221896</v>
      </c>
      <c r="F282" s="4">
        <v>1.25126713828642</v>
      </c>
      <c r="G282" s="4">
        <v>0.97300898314509299</v>
      </c>
      <c r="H282" s="4">
        <f t="shared" si="4"/>
        <v>1.1883150160903206E-2</v>
      </c>
    </row>
    <row r="283" spans="1:8">
      <c r="A283" s="9" t="s">
        <v>369</v>
      </c>
      <c r="B283" s="4">
        <v>-1.5748338865225499E-2</v>
      </c>
      <c r="C283" s="4">
        <v>0.62312000091761699</v>
      </c>
      <c r="D283" s="4">
        <v>0.98437501782005599</v>
      </c>
      <c r="E283" s="4">
        <v>0.29023523179986899</v>
      </c>
      <c r="F283" s="4">
        <v>3.3386510993138301</v>
      </c>
      <c r="G283" s="4">
        <v>0.97983691925091698</v>
      </c>
      <c r="H283" s="4">
        <f t="shared" si="4"/>
        <v>8.8462008004104222E-3</v>
      </c>
    </row>
    <row r="284" spans="1:8">
      <c r="A284" s="9" t="s">
        <v>306</v>
      </c>
      <c r="B284" s="6">
        <v>6.0285602686193501E-6</v>
      </c>
      <c r="C284" s="4">
        <v>0.25348771453153701</v>
      </c>
      <c r="D284" s="4">
        <v>1.00000602857844</v>
      </c>
      <c r="E284" s="4">
        <v>0.60845647837065597</v>
      </c>
      <c r="F284" s="4">
        <v>1.64352273784822</v>
      </c>
      <c r="G284" s="4">
        <v>0.99998102434600999</v>
      </c>
      <c r="H284" s="4">
        <f t="shared" si="4"/>
        <v>8.2411000087432077E-6</v>
      </c>
    </row>
  </sheetData>
  <pageMargins left="0.7" right="0.7" top="0.75" bottom="0.75" header="0.3" footer="0.3"/>
  <pageSetup scale="15" orientation="portrait" horizontalDpi="0" verticalDpi="0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5C40E5-1C3A-FD47-820E-B95A911119EC}">
  <sheetPr>
    <pageSetUpPr fitToPage="1"/>
  </sheetPr>
  <dimension ref="A1:H371"/>
  <sheetViews>
    <sheetView tabSelected="1" workbookViewId="0">
      <selection sqref="A1:H371"/>
    </sheetView>
  </sheetViews>
  <sheetFormatPr baseColWidth="10" defaultColWidth="10.83203125" defaultRowHeight="16"/>
  <cols>
    <col min="1" max="1" width="26.6640625" style="22" customWidth="1"/>
    <col min="2" max="2" width="11" style="2" customWidth="1"/>
    <col min="3" max="3" width="13.83203125" style="2" customWidth="1"/>
    <col min="4" max="4" width="19.83203125" style="2" customWidth="1"/>
    <col min="5" max="5" width="17.5" style="2" customWidth="1"/>
    <col min="6" max="6" width="20.33203125" style="2" customWidth="1"/>
    <col min="7" max="7" width="14.6640625" style="2" customWidth="1"/>
    <col min="8" max="8" width="25.33203125" style="2" customWidth="1"/>
    <col min="9" max="16384" width="10.83203125" style="2"/>
  </cols>
  <sheetData>
    <row r="1" spans="1:8" ht="30" customHeight="1">
      <c r="A1" s="31" t="s">
        <v>1911</v>
      </c>
      <c r="B1" s="10"/>
      <c r="C1" s="10"/>
      <c r="D1" s="10"/>
      <c r="E1" s="10"/>
      <c r="F1" s="10"/>
      <c r="G1" s="28"/>
    </row>
    <row r="2" spans="1:8" ht="30" customHeight="1">
      <c r="A2" s="208" t="s">
        <v>1910</v>
      </c>
      <c r="B2" s="10"/>
      <c r="C2" s="10"/>
      <c r="D2" s="10"/>
      <c r="E2" s="10"/>
      <c r="F2" s="10"/>
      <c r="G2" s="28"/>
    </row>
    <row r="3" spans="1:8" s="1" customFormat="1">
      <c r="A3" s="8" t="s">
        <v>153</v>
      </c>
      <c r="B3" s="3" t="s">
        <v>154</v>
      </c>
      <c r="C3" s="3" t="s">
        <v>155</v>
      </c>
      <c r="D3" s="3" t="s">
        <v>156</v>
      </c>
      <c r="E3" s="3" t="s">
        <v>157</v>
      </c>
      <c r="F3" s="3" t="s">
        <v>158</v>
      </c>
      <c r="G3" s="3" t="s">
        <v>159</v>
      </c>
      <c r="H3" s="1" t="s">
        <v>160</v>
      </c>
    </row>
    <row r="4" spans="1:8">
      <c r="A4" s="9" t="s">
        <v>175</v>
      </c>
      <c r="B4" s="4">
        <v>0.377023391083185</v>
      </c>
      <c r="C4" s="4">
        <v>7.6122551721612003E-2</v>
      </c>
      <c r="D4" s="4">
        <v>1.4579384117310461</v>
      </c>
      <c r="E4" s="4">
        <v>1.2558632562528511</v>
      </c>
      <c r="F4" s="4">
        <v>1.692528547051374</v>
      </c>
      <c r="G4" s="6">
        <v>7.31352849022073E-7</v>
      </c>
      <c r="H4" s="4">
        <f>-LOG10(Table6[[#This Row],[p-values]])</f>
        <v>6.1358730424524648</v>
      </c>
    </row>
    <row r="5" spans="1:8">
      <c r="A5" s="9" t="s">
        <v>345</v>
      </c>
      <c r="B5" s="4">
        <v>0.29430970743806301</v>
      </c>
      <c r="C5" s="4">
        <v>8.6900377589643196E-2</v>
      </c>
      <c r="D5" s="4">
        <v>1.3421995284799362</v>
      </c>
      <c r="E5" s="4">
        <v>1.1319988539426922</v>
      </c>
      <c r="F5" s="4">
        <v>1.5914323304985998</v>
      </c>
      <c r="G5" s="4">
        <v>7.0726239040084301E-4</v>
      </c>
      <c r="H5" s="4">
        <f>-LOG10(Table6[[#This Row],[p-values]])</f>
        <v>3.1504194354784945</v>
      </c>
    </row>
    <row r="6" spans="1:8">
      <c r="A6" s="9" t="s">
        <v>307</v>
      </c>
      <c r="B6" s="4">
        <v>0.50276484247361697</v>
      </c>
      <c r="C6" s="4">
        <v>0.16513914832409801</v>
      </c>
      <c r="D6" s="4">
        <v>1.6532860328127132</v>
      </c>
      <c r="E6" s="4">
        <v>1.1961309168157139</v>
      </c>
      <c r="F6" s="4">
        <v>2.2851634949543942</v>
      </c>
      <c r="G6" s="4">
        <v>2.3307350461831701E-3</v>
      </c>
      <c r="H6" s="4">
        <f>-LOG10(Table6[[#This Row],[p-values]])</f>
        <v>2.6325070934981802</v>
      </c>
    </row>
    <row r="7" spans="1:8">
      <c r="A7" s="9" t="s">
        <v>450</v>
      </c>
      <c r="B7" s="4">
        <v>-0.18877058597192201</v>
      </c>
      <c r="C7" s="4">
        <v>6.4446461860076298E-2</v>
      </c>
      <c r="D7" s="4">
        <v>0.82797643431682044</v>
      </c>
      <c r="E7" s="4">
        <v>0.72972636964016957</v>
      </c>
      <c r="F7" s="4">
        <v>0.93945484815361768</v>
      </c>
      <c r="G7" s="4">
        <v>3.3993732270173002E-3</v>
      </c>
      <c r="H7" s="4">
        <f>-LOG10(Table6[[#This Row],[p-values]])</f>
        <v>2.4686011503520402</v>
      </c>
    </row>
    <row r="8" spans="1:8">
      <c r="A8" s="9" t="s">
        <v>451</v>
      </c>
      <c r="B8" s="4">
        <v>0.40078749561011701</v>
      </c>
      <c r="C8" s="4">
        <v>0.14732864314434599</v>
      </c>
      <c r="D8" s="4">
        <v>1.4929999657402244</v>
      </c>
      <c r="E8" s="4">
        <v>1.1185389838707516</v>
      </c>
      <c r="F8" s="4">
        <v>1.9928218236852089</v>
      </c>
      <c r="G8" s="4">
        <v>6.5210145262463099E-3</v>
      </c>
      <c r="H8" s="4">
        <f>-LOG10(Table6[[#This Row],[p-values]])</f>
        <v>2.1856848323547871</v>
      </c>
    </row>
    <row r="9" spans="1:8">
      <c r="A9" s="9" t="s">
        <v>179</v>
      </c>
      <c r="B9" s="4">
        <v>-0.29490355628644199</v>
      </c>
      <c r="C9" s="4">
        <v>0.111303367525301</v>
      </c>
      <c r="D9" s="4">
        <v>0.74460339631976646</v>
      </c>
      <c r="E9" s="4">
        <v>0.59866197442676106</v>
      </c>
      <c r="F9" s="4">
        <v>0.92612232193604827</v>
      </c>
      <c r="G9" s="4">
        <v>8.0599647494190296E-3</v>
      </c>
      <c r="H9" s="4">
        <f>-LOG10(Table6[[#This Row],[p-values]])</f>
        <v>2.093666857595192</v>
      </c>
    </row>
    <row r="10" spans="1:8">
      <c r="A10" s="9" t="s">
        <v>531</v>
      </c>
      <c r="B10" s="4">
        <v>1.2658290280953099</v>
      </c>
      <c r="C10" s="4">
        <v>0.53313400687922796</v>
      </c>
      <c r="D10" s="4">
        <v>3.5460312774298601</v>
      </c>
      <c r="E10" s="4">
        <v>1.2471817110069567</v>
      </c>
      <c r="F10" s="4">
        <v>10.082201903328512</v>
      </c>
      <c r="G10" s="4">
        <v>1.7581458578389698E-2</v>
      </c>
      <c r="H10" s="4">
        <f>-LOG10(Table6[[#This Row],[p-values]])</f>
        <v>1.7549450981889045</v>
      </c>
    </row>
    <row r="11" spans="1:8">
      <c r="A11" s="9" t="s">
        <v>231</v>
      </c>
      <c r="B11" s="4">
        <v>0.42452069177792601</v>
      </c>
      <c r="C11" s="4">
        <v>0.18339832063995601</v>
      </c>
      <c r="D11" s="4">
        <v>1.5288574500720367</v>
      </c>
      <c r="E11" s="4">
        <v>1.067223038049155</v>
      </c>
      <c r="F11" s="4">
        <v>2.1901748925074389</v>
      </c>
      <c r="G11" s="4">
        <v>2.0626788165091801E-2</v>
      </c>
      <c r="H11" s="4">
        <f>-LOG10(Table6[[#This Row],[p-values]])</f>
        <v>1.6855683915504358</v>
      </c>
    </row>
    <row r="12" spans="1:8">
      <c r="A12" s="9" t="s">
        <v>322</v>
      </c>
      <c r="B12" s="4">
        <v>1.3617297355781399</v>
      </c>
      <c r="C12" s="4">
        <v>0.61660125338384797</v>
      </c>
      <c r="D12" s="4">
        <v>3.9029385180070735</v>
      </c>
      <c r="E12" s="4">
        <v>1.1655479023958237</v>
      </c>
      <c r="F12" s="4">
        <v>13.069329063208331</v>
      </c>
      <c r="G12" s="4">
        <v>2.7213292603535499E-2</v>
      </c>
      <c r="H12" s="4">
        <f>-LOG10(Table6[[#This Row],[p-values]])</f>
        <v>1.5652189086783128</v>
      </c>
    </row>
    <row r="13" spans="1:8">
      <c r="A13" s="9" t="s">
        <v>184</v>
      </c>
      <c r="B13" s="4">
        <v>-0.16172849471838199</v>
      </c>
      <c r="C13" s="4">
        <v>7.4466375054213205E-2</v>
      </c>
      <c r="D13" s="4">
        <v>0.85067213516699514</v>
      </c>
      <c r="E13" s="4">
        <v>0.73514862463402242</v>
      </c>
      <c r="F13" s="4">
        <v>0.98434936460613542</v>
      </c>
      <c r="G13" s="4">
        <v>2.98682980868968E-2</v>
      </c>
      <c r="H13" s="4">
        <f>-LOG10(Table6[[#This Row],[p-values]])</f>
        <v>1.5247895230445851</v>
      </c>
    </row>
    <row r="14" spans="1:8">
      <c r="A14" s="9" t="s">
        <v>208</v>
      </c>
      <c r="B14" s="4">
        <v>-0.748287237499075</v>
      </c>
      <c r="C14" s="4">
        <v>0.35207433564948798</v>
      </c>
      <c r="D14" s="4">
        <v>0.47317629771169867</v>
      </c>
      <c r="E14" s="4">
        <v>0.23731831556073885</v>
      </c>
      <c r="F14" s="4">
        <v>0.94344091473566249</v>
      </c>
      <c r="G14" s="4">
        <v>3.3555986721845003E-2</v>
      </c>
      <c r="H14" s="4">
        <f>-LOG10(Table6[[#This Row],[p-values]])</f>
        <v>1.4742299861264281</v>
      </c>
    </row>
    <row r="15" spans="1:8">
      <c r="A15" s="9" t="s">
        <v>441</v>
      </c>
      <c r="B15" s="4">
        <v>-0.63576469615919295</v>
      </c>
      <c r="C15" s="4">
        <v>0.30391732808542898</v>
      </c>
      <c r="D15" s="4">
        <v>0.52953040358814019</v>
      </c>
      <c r="E15" s="4">
        <v>0.29187120312566089</v>
      </c>
      <c r="F15" s="4">
        <v>0.9607061105082555</v>
      </c>
      <c r="G15" s="4">
        <v>3.64474510492067E-2</v>
      </c>
      <c r="H15" s="4">
        <f>-LOG10(Table6[[#This Row],[p-values]])</f>
        <v>1.4383328386483962</v>
      </c>
    </row>
    <row r="16" spans="1:8">
      <c r="A16" s="9" t="s">
        <v>289</v>
      </c>
      <c r="B16" s="4">
        <v>-0.91208569543431095</v>
      </c>
      <c r="C16" s="4">
        <v>0.44928625531481697</v>
      </c>
      <c r="D16" s="4">
        <v>0.40168555600443506</v>
      </c>
      <c r="E16" s="4">
        <v>0.16651219052901417</v>
      </c>
      <c r="F16" s="4">
        <v>0.96900584509743293</v>
      </c>
      <c r="G16" s="4">
        <v>4.2348712540356402E-2</v>
      </c>
      <c r="H16" s="4">
        <f>-LOG10(Table6[[#This Row],[p-values]])</f>
        <v>1.3731597882876561</v>
      </c>
    </row>
    <row r="17" spans="1:8">
      <c r="A17" s="9" t="s">
        <v>532</v>
      </c>
      <c r="B17" s="4">
        <v>1.6503777254749401</v>
      </c>
      <c r="C17" s="4">
        <v>0.84040143030335501</v>
      </c>
      <c r="D17" s="4">
        <v>5.2089470076117657</v>
      </c>
      <c r="E17" s="4">
        <v>1.0031960184915343</v>
      </c>
      <c r="F17" s="4">
        <v>27.04668721563166</v>
      </c>
      <c r="G17" s="4">
        <v>4.9553649485571803E-2</v>
      </c>
      <c r="H17" s="4">
        <f>-LOG10(Table6[[#This Row],[p-values]])</f>
        <v>1.304924355445495</v>
      </c>
    </row>
    <row r="18" spans="1:8">
      <c r="A18" s="9" t="s">
        <v>395</v>
      </c>
      <c r="B18" s="4">
        <v>0.13537832125736099</v>
      </c>
      <c r="C18" s="4">
        <v>7.0914113471038404E-2</v>
      </c>
      <c r="D18" s="4">
        <v>1.1449698688640393</v>
      </c>
      <c r="E18" s="4">
        <v>0.99639317911557013</v>
      </c>
      <c r="F18" s="4">
        <v>1.3157015002553323</v>
      </c>
      <c r="G18" s="4">
        <v>5.6256127681427001E-2</v>
      </c>
      <c r="H18" s="4">
        <f>-LOG10(Table6[[#This Row],[p-values]])</f>
        <v>1.249830165247015</v>
      </c>
    </row>
    <row r="19" spans="1:8">
      <c r="A19" s="9" t="s">
        <v>274</v>
      </c>
      <c r="B19" s="4">
        <v>-0.70051842213091398</v>
      </c>
      <c r="C19" s="4">
        <v>0.37443522860921102</v>
      </c>
      <c r="D19" s="4">
        <v>0.49632792970001421</v>
      </c>
      <c r="E19" s="4">
        <v>0.23825554324684589</v>
      </c>
      <c r="F19" s="4">
        <v>1.033937806622526</v>
      </c>
      <c r="G19" s="4">
        <v>6.1363551646209498E-2</v>
      </c>
      <c r="H19" s="4">
        <f>-LOG10(Table6[[#This Row],[p-values]])</f>
        <v>1.2120895119060155</v>
      </c>
    </row>
    <row r="20" spans="1:8">
      <c r="A20" s="9" t="s">
        <v>283</v>
      </c>
      <c r="B20" s="4">
        <v>-0.33323518369777499</v>
      </c>
      <c r="C20" s="4">
        <v>0.183725441594597</v>
      </c>
      <c r="D20" s="4">
        <v>0.71660164131219994</v>
      </c>
      <c r="E20" s="4">
        <v>0.49990507468033701</v>
      </c>
      <c r="F20" s="4">
        <v>1.0272308450953542</v>
      </c>
      <c r="G20" s="4">
        <v>6.9713570964773999E-2</v>
      </c>
      <c r="H20" s="4">
        <f>-LOG10(Table6[[#This Row],[p-values]])</f>
        <v>1.156682670662204</v>
      </c>
    </row>
    <row r="21" spans="1:8">
      <c r="A21" s="9" t="s">
        <v>293</v>
      </c>
      <c r="B21" s="4">
        <v>-0.67826419216260903</v>
      </c>
      <c r="C21" s="4">
        <v>0.37535302397348402</v>
      </c>
      <c r="D21" s="4">
        <v>0.50749714577909588</v>
      </c>
      <c r="E21" s="4">
        <v>0.24317933124697716</v>
      </c>
      <c r="F21" s="4">
        <v>1.0591087312118368</v>
      </c>
      <c r="G21" s="4">
        <v>7.0761748394273197E-2</v>
      </c>
      <c r="H21" s="4">
        <f>-LOG10(Table6[[#This Row],[p-values]])</f>
        <v>1.1502014450019376</v>
      </c>
    </row>
    <row r="22" spans="1:8">
      <c r="A22" s="9" t="s">
        <v>324</v>
      </c>
      <c r="B22" s="4">
        <v>-0.42365892996596</v>
      </c>
      <c r="C22" s="4">
        <v>0.237364186084074</v>
      </c>
      <c r="D22" s="4">
        <v>0.65464712435302774</v>
      </c>
      <c r="E22" s="4">
        <v>0.41111070945381772</v>
      </c>
      <c r="F22" s="4">
        <v>1.0424512122125373</v>
      </c>
      <c r="G22" s="4">
        <v>7.4286018103027401E-2</v>
      </c>
      <c r="H22" s="4">
        <f>-LOG10(Table6[[#This Row],[p-values]])</f>
        <v>1.1290929201844779</v>
      </c>
    </row>
    <row r="23" spans="1:8">
      <c r="A23" s="9" t="s">
        <v>290</v>
      </c>
      <c r="B23" s="4">
        <v>2.0500668150321801</v>
      </c>
      <c r="C23" s="4">
        <v>1.1648886489925401</v>
      </c>
      <c r="D23" s="4">
        <v>7.7684201362084684</v>
      </c>
      <c r="E23" s="4">
        <v>0.79206253100659874</v>
      </c>
      <c r="F23" s="4">
        <v>76.191397838192188</v>
      </c>
      <c r="G23" s="4">
        <v>7.8427779526788602E-2</v>
      </c>
      <c r="H23" s="4">
        <f>-LOG10(Table6[[#This Row],[p-values]])</f>
        <v>1.1055300807047397</v>
      </c>
    </row>
    <row r="24" spans="1:8">
      <c r="A24" s="9" t="s">
        <v>386</v>
      </c>
      <c r="B24" s="4">
        <v>-0.377555261762759</v>
      </c>
      <c r="C24" s="4">
        <v>0.221274032127</v>
      </c>
      <c r="D24" s="4">
        <v>0.68553531664747724</v>
      </c>
      <c r="E24" s="4">
        <v>0.44430129038618271</v>
      </c>
      <c r="F24" s="4">
        <v>1.0577477053070743</v>
      </c>
      <c r="G24" s="4">
        <v>8.7956122944598703E-2</v>
      </c>
      <c r="H24" s="4">
        <f>-LOG10(Table6[[#This Row],[p-values]])</f>
        <v>1.0557339223407649</v>
      </c>
    </row>
    <row r="25" spans="1:8">
      <c r="A25" s="9" t="s">
        <v>163</v>
      </c>
      <c r="B25" s="4">
        <v>0.30485400698186299</v>
      </c>
      <c r="C25" s="4">
        <v>0.17959603727066001</v>
      </c>
      <c r="D25" s="4">
        <v>1.3564269596843779</v>
      </c>
      <c r="E25" s="4">
        <v>0.95394026378813634</v>
      </c>
      <c r="F25" s="4">
        <v>1.9287309350507016</v>
      </c>
      <c r="G25" s="4">
        <v>8.9612969679170401E-2</v>
      </c>
      <c r="H25" s="4">
        <f>-LOG10(Table6[[#This Row],[p-values]])</f>
        <v>1.0476291303772851</v>
      </c>
    </row>
    <row r="26" spans="1:8">
      <c r="A26" s="9" t="s">
        <v>462</v>
      </c>
      <c r="B26" s="4">
        <v>0.18008714248843499</v>
      </c>
      <c r="C26" s="4">
        <v>0.10648906623528499</v>
      </c>
      <c r="D26" s="4">
        <v>1.1973216961678848</v>
      </c>
      <c r="E26" s="4">
        <v>0.97177456801348527</v>
      </c>
      <c r="F26" s="4">
        <v>1.4752179068082454</v>
      </c>
      <c r="G26" s="4">
        <v>9.0811460371114899E-2</v>
      </c>
      <c r="H26" s="4">
        <f>-LOG10(Table6[[#This Row],[p-values]])</f>
        <v>1.0418593402249092</v>
      </c>
    </row>
    <row r="27" spans="1:8">
      <c r="A27" s="9" t="s">
        <v>405</v>
      </c>
      <c r="B27" s="4">
        <v>0.355900450626982</v>
      </c>
      <c r="C27" s="4">
        <v>0.211048865564018</v>
      </c>
      <c r="D27" s="4">
        <v>1.4274654379011156</v>
      </c>
      <c r="E27" s="4">
        <v>0.94388086240700431</v>
      </c>
      <c r="F27" s="4">
        <v>2.158808020755886</v>
      </c>
      <c r="G27" s="4">
        <v>9.1730051107409893E-2</v>
      </c>
      <c r="H27" s="4">
        <f>-LOG10(Table6[[#This Row],[p-values]])</f>
        <v>1.0374883645251087</v>
      </c>
    </row>
    <row r="28" spans="1:8">
      <c r="A28" s="9" t="s">
        <v>447</v>
      </c>
      <c r="B28" s="4">
        <v>9.76069132793633E-2</v>
      </c>
      <c r="C28" s="4">
        <v>5.9315777779131003E-2</v>
      </c>
      <c r="D28" s="4">
        <v>1.1025293102865048</v>
      </c>
      <c r="E28" s="4">
        <v>0.98152086111876824</v>
      </c>
      <c r="F28" s="4">
        <v>1.2384564895088326</v>
      </c>
      <c r="G28" s="4">
        <v>9.9857013081070395E-2</v>
      </c>
      <c r="H28" s="4">
        <f>-LOG10(Table6[[#This Row],[p-values]])</f>
        <v>1.0006214286855732</v>
      </c>
    </row>
    <row r="29" spans="1:8">
      <c r="A29" s="9" t="s">
        <v>183</v>
      </c>
      <c r="B29" s="4">
        <v>0.214220260886133</v>
      </c>
      <c r="C29" s="4">
        <v>0.13350061426854301</v>
      </c>
      <c r="D29" s="4">
        <v>1.2388955049649886</v>
      </c>
      <c r="E29" s="4">
        <v>0.95366679209284355</v>
      </c>
      <c r="F29" s="4">
        <v>1.6094322303644069</v>
      </c>
      <c r="G29" s="4">
        <v>0.10857332503245</v>
      </c>
      <c r="H29" s="4">
        <f>-LOG10(Table6[[#This Row],[p-values]])</f>
        <v>0.96427686180248529</v>
      </c>
    </row>
    <row r="30" spans="1:8">
      <c r="A30" s="9" t="s">
        <v>391</v>
      </c>
      <c r="B30" s="4">
        <v>-0.170559172409191</v>
      </c>
      <c r="C30" s="4">
        <v>0.106765579951109</v>
      </c>
      <c r="D30" s="4">
        <v>0.84319319437969198</v>
      </c>
      <c r="E30" s="4">
        <v>0.68398471430721697</v>
      </c>
      <c r="F30" s="4">
        <v>1.039460017419175</v>
      </c>
      <c r="G30" s="4">
        <v>0.110151881016856</v>
      </c>
      <c r="H30" s="4">
        <f>-LOG10(Table6[[#This Row],[p-values]])</f>
        <v>0.95800808218760458</v>
      </c>
    </row>
    <row r="31" spans="1:8">
      <c r="A31" s="9" t="s">
        <v>456</v>
      </c>
      <c r="B31" s="4">
        <v>0.113139356078195</v>
      </c>
      <c r="C31" s="4">
        <v>7.2434532050568101E-2</v>
      </c>
      <c r="D31" s="4">
        <v>1.11978797133598</v>
      </c>
      <c r="E31" s="4">
        <v>0.97157935868724821</v>
      </c>
      <c r="F31" s="4">
        <v>1.2906049202640466</v>
      </c>
      <c r="G31" s="4">
        <v>0.118298991701526</v>
      </c>
      <c r="H31" s="4">
        <f>-LOG10(Table6[[#This Row],[p-values]])</f>
        <v>0.9270189569809415</v>
      </c>
    </row>
    <row r="32" spans="1:8">
      <c r="A32" s="9" t="s">
        <v>196</v>
      </c>
      <c r="B32" s="4">
        <v>0.17499516766079101</v>
      </c>
      <c r="C32" s="4">
        <v>0.112854358665684</v>
      </c>
      <c r="D32" s="4">
        <v>1.1912404601204667</v>
      </c>
      <c r="E32" s="4">
        <v>0.95485156937056315</v>
      </c>
      <c r="F32" s="4">
        <v>1.4861512295188031</v>
      </c>
      <c r="G32" s="4">
        <v>0.120990774774644</v>
      </c>
      <c r="H32" s="4">
        <f>-LOG10(Table6[[#This Row],[p-values]])</f>
        <v>0.91724774222242333</v>
      </c>
    </row>
    <row r="33" spans="1:8">
      <c r="A33" s="9" t="s">
        <v>281</v>
      </c>
      <c r="B33" s="4">
        <v>0.36868568652223899</v>
      </c>
      <c r="C33" s="4">
        <v>0.23844587089958399</v>
      </c>
      <c r="D33" s="4">
        <v>1.4458330874222201</v>
      </c>
      <c r="E33" s="4">
        <v>0.90604326479637298</v>
      </c>
      <c r="F33" s="4">
        <v>2.3072113638576401</v>
      </c>
      <c r="G33" s="4">
        <v>0.122055584058017</v>
      </c>
      <c r="H33" s="4">
        <f>-LOG10(Table6[[#This Row],[p-values]])</f>
        <v>0.91344234676618896</v>
      </c>
    </row>
    <row r="34" spans="1:8">
      <c r="A34" s="9" t="s">
        <v>533</v>
      </c>
      <c r="B34" s="4">
        <v>-0.64386603343747295</v>
      </c>
      <c r="C34" s="4">
        <v>0.42001722397303298</v>
      </c>
      <c r="D34" s="4">
        <v>0.52525782934007215</v>
      </c>
      <c r="E34" s="4">
        <v>0.23059328473120158</v>
      </c>
      <c r="F34" s="4">
        <v>1.1964606324275706</v>
      </c>
      <c r="G34" s="4">
        <v>0.12528780536009401</v>
      </c>
      <c r="H34" s="4">
        <f>-LOG10(Table6[[#This Row],[p-values]])</f>
        <v>0.90209119814034788</v>
      </c>
    </row>
    <row r="35" spans="1:8">
      <c r="A35" s="9" t="s">
        <v>397</v>
      </c>
      <c r="B35" s="4">
        <v>0.27966254279147901</v>
      </c>
      <c r="C35" s="4">
        <v>0.184548647858013</v>
      </c>
      <c r="D35" s="4">
        <v>1.3226833879732509</v>
      </c>
      <c r="E35" s="4">
        <v>0.92122331036310223</v>
      </c>
      <c r="F35" s="4">
        <v>1.8990958274067467</v>
      </c>
      <c r="G35" s="4">
        <v>0.12967453601189599</v>
      </c>
      <c r="H35" s="4">
        <f>-LOG10(Table6[[#This Row],[p-values]])</f>
        <v>0.88714529727949976</v>
      </c>
    </row>
    <row r="36" spans="1:8">
      <c r="A36" s="9" t="s">
        <v>357</v>
      </c>
      <c r="B36" s="4">
        <v>0.149395366516372</v>
      </c>
      <c r="C36" s="4">
        <v>0.101174051602014</v>
      </c>
      <c r="D36" s="4">
        <v>1.1611319711725474</v>
      </c>
      <c r="E36" s="4">
        <v>0.95227085355094054</v>
      </c>
      <c r="F36" s="4">
        <v>1.4158024993116349</v>
      </c>
      <c r="G36" s="4">
        <v>0.13977822088769701</v>
      </c>
      <c r="H36" s="4">
        <f>-LOG10(Table6[[#This Row],[p-values]])</f>
        <v>0.85456049157412095</v>
      </c>
    </row>
    <row r="37" spans="1:8">
      <c r="A37" s="9" t="s">
        <v>332</v>
      </c>
      <c r="B37" s="4">
        <v>-0.61837810251377601</v>
      </c>
      <c r="C37" s="4">
        <v>0.42499234249516799</v>
      </c>
      <c r="D37" s="4">
        <v>0.53881763625367629</v>
      </c>
      <c r="E37" s="4">
        <v>0.23425076460713889</v>
      </c>
      <c r="F37" s="4">
        <v>1.2393745891284542</v>
      </c>
      <c r="G37" s="4">
        <v>0.145659982955407</v>
      </c>
      <c r="H37" s="4">
        <f>-LOG10(Table6[[#This Row],[p-values]])</f>
        <v>0.83665974520128106</v>
      </c>
    </row>
    <row r="38" spans="1:8">
      <c r="A38" s="9" t="s">
        <v>273</v>
      </c>
      <c r="B38" s="4">
        <v>0.25234973943286698</v>
      </c>
      <c r="C38" s="4">
        <v>0.17396495878590901</v>
      </c>
      <c r="D38" s="4">
        <v>1.2870460893491389</v>
      </c>
      <c r="E38" s="4">
        <v>0.9151918351428513</v>
      </c>
      <c r="F38" s="4">
        <v>1.8099895262399848</v>
      </c>
      <c r="G38" s="4">
        <v>0.14689740910656501</v>
      </c>
      <c r="H38" s="4">
        <f>-LOG10(Table6[[#This Row],[p-values]])</f>
        <v>0.83298586398268337</v>
      </c>
    </row>
    <row r="39" spans="1:8">
      <c r="A39" s="9" t="s">
        <v>233</v>
      </c>
      <c r="B39" s="4">
        <v>0.16169222908276801</v>
      </c>
      <c r="C39" s="4">
        <v>0.11152770417475399</v>
      </c>
      <c r="D39" s="4">
        <v>1.1754984014207468</v>
      </c>
      <c r="E39" s="4">
        <v>0.94468657695442848</v>
      </c>
      <c r="F39" s="4">
        <v>1.4627036367950732</v>
      </c>
      <c r="G39" s="4">
        <v>0.14711589131477801</v>
      </c>
      <c r="H39" s="4">
        <f>-LOG10(Table6[[#This Row],[p-values]])</f>
        <v>0.83234041267316561</v>
      </c>
    </row>
    <row r="40" spans="1:8">
      <c r="A40" s="9" t="s">
        <v>237</v>
      </c>
      <c r="B40" s="4">
        <v>-0.38344272949710401</v>
      </c>
      <c r="C40" s="4">
        <v>0.26722867837528602</v>
      </c>
      <c r="D40" s="4">
        <v>0.68151110741498178</v>
      </c>
      <c r="E40" s="4">
        <v>0.40364845564953733</v>
      </c>
      <c r="F40" s="4">
        <v>1.1506482510446023</v>
      </c>
      <c r="G40" s="4">
        <v>0.151319543014064</v>
      </c>
      <c r="H40" s="4">
        <f>-LOG10(Table6[[#This Row],[p-values]])</f>
        <v>0.8201049789492777</v>
      </c>
    </row>
    <row r="41" spans="1:8">
      <c r="A41" s="9" t="s">
        <v>534</v>
      </c>
      <c r="B41" s="4">
        <v>-1.4834069991121399</v>
      </c>
      <c r="C41" s="4">
        <v>1.0518497395459101</v>
      </c>
      <c r="D41" s="4">
        <v>0.22686344665097435</v>
      </c>
      <c r="E41" s="4">
        <v>2.8867684623152527E-2</v>
      </c>
      <c r="F41" s="4">
        <v>1.7828594186969109</v>
      </c>
      <c r="G41" s="4">
        <v>0.158455801452244</v>
      </c>
      <c r="H41" s="4">
        <f>-LOG10(Table6[[#This Row],[p-values]])</f>
        <v>0.80009185560543949</v>
      </c>
    </row>
    <row r="42" spans="1:8">
      <c r="A42" s="9" t="s">
        <v>309</v>
      </c>
      <c r="B42" s="4">
        <v>0.150727080528747</v>
      </c>
      <c r="C42" s="4">
        <v>0.107278484767463</v>
      </c>
      <c r="D42" s="4">
        <v>1.1626792969578126</v>
      </c>
      <c r="E42" s="4">
        <v>0.94219902303400094</v>
      </c>
      <c r="F42" s="4">
        <v>1.4347532894072319</v>
      </c>
      <c r="G42" s="4">
        <v>0.160019034645415</v>
      </c>
      <c r="H42" s="4">
        <f>-LOG10(Table6[[#This Row],[p-values]])</f>
        <v>0.79582835390794471</v>
      </c>
    </row>
    <row r="43" spans="1:8">
      <c r="A43" s="9" t="s">
        <v>282</v>
      </c>
      <c r="B43" s="4">
        <v>-0.245896742583468</v>
      </c>
      <c r="C43" s="4">
        <v>0.175525753070605</v>
      </c>
      <c r="D43" s="4">
        <v>0.78200296836295968</v>
      </c>
      <c r="E43" s="4">
        <v>0.55436763091752861</v>
      </c>
      <c r="F43" s="4">
        <v>1.1031102979738281</v>
      </c>
      <c r="G43" s="4">
        <v>0.16123935257417399</v>
      </c>
      <c r="H43" s="4">
        <f>-LOG10(Table6[[#This Row],[p-values]])</f>
        <v>0.79252895434203396</v>
      </c>
    </row>
    <row r="44" spans="1:8">
      <c r="A44" s="9" t="s">
        <v>535</v>
      </c>
      <c r="B44" s="4">
        <v>-0.87388056808950898</v>
      </c>
      <c r="C44" s="4">
        <v>0.62998495168271795</v>
      </c>
      <c r="D44" s="4">
        <v>0.41732892961379053</v>
      </c>
      <c r="E44" s="4">
        <v>0.12140161790482992</v>
      </c>
      <c r="F44" s="4">
        <v>1.4346055554969921</v>
      </c>
      <c r="G44" s="4">
        <v>0.16539750789328</v>
      </c>
      <c r="H44" s="4">
        <f>-LOG10(Table6[[#This Row],[p-values]])</f>
        <v>0.78147103841316101</v>
      </c>
    </row>
    <row r="45" spans="1:8">
      <c r="A45" s="9" t="s">
        <v>325</v>
      </c>
      <c r="B45" s="4">
        <v>0.64363665845808904</v>
      </c>
      <c r="C45" s="4">
        <v>0.46420662104356503</v>
      </c>
      <c r="D45" s="4">
        <v>1.9033902885010696</v>
      </c>
      <c r="E45" s="4">
        <v>0.76627948046075633</v>
      </c>
      <c r="F45" s="4">
        <v>4.7279023942827942</v>
      </c>
      <c r="G45" s="4">
        <v>0.16558496048589</v>
      </c>
      <c r="H45" s="4">
        <f>-LOG10(Table6[[#This Row],[p-values]])</f>
        <v>0.78097911123833619</v>
      </c>
    </row>
    <row r="46" spans="1:8">
      <c r="A46" s="9" t="s">
        <v>392</v>
      </c>
      <c r="B46" s="4">
        <v>-0.69538095858782401</v>
      </c>
      <c r="C46" s="4">
        <v>0.50308331004412099</v>
      </c>
      <c r="D46" s="4">
        <v>0.4988843574988131</v>
      </c>
      <c r="E46" s="4">
        <v>0.18610872253640423</v>
      </c>
      <c r="F46" s="4">
        <v>1.3373129360356535</v>
      </c>
      <c r="G46" s="4">
        <v>0.16689858077537001</v>
      </c>
      <c r="H46" s="4">
        <f>-LOG10(Table6[[#This Row],[p-values]])</f>
        <v>0.77754735633480965</v>
      </c>
    </row>
    <row r="47" spans="1:8">
      <c r="A47" s="9" t="s">
        <v>373</v>
      </c>
      <c r="B47" s="4">
        <v>0.14016263152572001</v>
      </c>
      <c r="C47" s="4">
        <v>0.1018730641089</v>
      </c>
      <c r="D47" s="4">
        <v>1.1504608848527593</v>
      </c>
      <c r="E47" s="4">
        <v>0.94222745477805347</v>
      </c>
      <c r="F47" s="4">
        <v>1.4047141599031046</v>
      </c>
      <c r="G47" s="4">
        <v>0.16886632613963401</v>
      </c>
      <c r="H47" s="4">
        <f>-LOG10(Table6[[#This Row],[p-values]])</f>
        <v>0.77245694503986873</v>
      </c>
    </row>
    <row r="48" spans="1:8">
      <c r="A48" s="9" t="s">
        <v>367</v>
      </c>
      <c r="B48" s="4">
        <v>0.20523429950882399</v>
      </c>
      <c r="C48" s="4">
        <v>0.14931042982350001</v>
      </c>
      <c r="D48" s="4">
        <v>1.2278127071788667</v>
      </c>
      <c r="E48" s="4">
        <v>0.91629753888173682</v>
      </c>
      <c r="F48" s="4">
        <v>1.6452341951607798</v>
      </c>
      <c r="G48" s="4">
        <v>0.16927172983969299</v>
      </c>
      <c r="H48" s="4">
        <f>-LOG10(Table6[[#This Row],[p-values]])</f>
        <v>0.77141556758397012</v>
      </c>
    </row>
    <row r="49" spans="1:8">
      <c r="A49" s="9" t="s">
        <v>212</v>
      </c>
      <c r="B49" s="4">
        <v>-0.46607378450552001</v>
      </c>
      <c r="C49" s="4">
        <v>0.340631696133884</v>
      </c>
      <c r="D49" s="4">
        <v>0.62746098544075801</v>
      </c>
      <c r="E49" s="4">
        <v>0.3218364090621274</v>
      </c>
      <c r="F49" s="4">
        <v>1.2233149425125665</v>
      </c>
      <c r="G49" s="4">
        <v>0.17122973294385299</v>
      </c>
      <c r="H49" s="4">
        <f>-LOG10(Table6[[#This Row],[p-values]])</f>
        <v>0.76642082066199557</v>
      </c>
    </row>
    <row r="50" spans="1:8">
      <c r="A50" s="9" t="s">
        <v>376</v>
      </c>
      <c r="B50" s="4">
        <v>-0.25533668581012098</v>
      </c>
      <c r="C50" s="4">
        <v>0.187206255472155</v>
      </c>
      <c r="D50" s="4">
        <v>0.77465563848849439</v>
      </c>
      <c r="E50" s="4">
        <v>0.53672954790003302</v>
      </c>
      <c r="F50" s="4">
        <v>1.1180516529970979</v>
      </c>
      <c r="G50" s="4">
        <v>0.17258882814252099</v>
      </c>
      <c r="H50" s="4">
        <f>-LOG10(Table6[[#This Row],[p-values]])</f>
        <v>0.76298732005236125</v>
      </c>
    </row>
    <row r="51" spans="1:8">
      <c r="A51" s="9" t="s">
        <v>356</v>
      </c>
      <c r="B51" s="4">
        <v>-0.24811132255436699</v>
      </c>
      <c r="C51" s="4">
        <v>0.182596131105625</v>
      </c>
      <c r="D51" s="4">
        <v>0.78027307645103117</v>
      </c>
      <c r="E51" s="4">
        <v>0.54552876725784882</v>
      </c>
      <c r="F51" s="4">
        <v>1.1160292735700772</v>
      </c>
      <c r="G51" s="4">
        <v>0.17421049478290099</v>
      </c>
      <c r="H51" s="4">
        <f>-LOG10(Table6[[#This Row],[p-values]])</f>
        <v>0.7589256857863711</v>
      </c>
    </row>
    <row r="52" spans="1:8">
      <c r="A52" s="9" t="s">
        <v>461</v>
      </c>
      <c r="B52" s="4">
        <v>-0.11218374886606799</v>
      </c>
      <c r="C52" s="4">
        <v>8.3055596247114102E-2</v>
      </c>
      <c r="D52" s="4">
        <v>0.89387999297399934</v>
      </c>
      <c r="E52" s="4">
        <v>0.75959284652620229</v>
      </c>
      <c r="F52" s="4">
        <v>1.0519075390102883</v>
      </c>
      <c r="G52" s="4">
        <v>0.176789410821868</v>
      </c>
      <c r="H52" s="4">
        <f>-LOG10(Table6[[#This Row],[p-values]])</f>
        <v>0.75254375153649766</v>
      </c>
    </row>
    <row r="53" spans="1:8">
      <c r="A53" s="9" t="s">
        <v>465</v>
      </c>
      <c r="B53" s="4">
        <v>-0.369475314094317</v>
      </c>
      <c r="C53" s="4">
        <v>0.27389354532492899</v>
      </c>
      <c r="D53" s="4">
        <v>0.69109684429979956</v>
      </c>
      <c r="E53" s="4">
        <v>0.40401363041821375</v>
      </c>
      <c r="F53" s="4">
        <v>1.1821750857928717</v>
      </c>
      <c r="G53" s="4">
        <v>0.17734526737568801</v>
      </c>
      <c r="H53" s="4">
        <f>-LOG10(Table6[[#This Row],[p-values]])</f>
        <v>0.75118039659180091</v>
      </c>
    </row>
    <row r="54" spans="1:8">
      <c r="A54" s="9" t="s">
        <v>422</v>
      </c>
      <c r="B54" s="4">
        <v>1.2441150920636499</v>
      </c>
      <c r="C54" s="4">
        <v>0.92941609503509104</v>
      </c>
      <c r="D54" s="4">
        <v>3.4698629311311988</v>
      </c>
      <c r="E54" s="4">
        <v>0.56127715714265924</v>
      </c>
      <c r="F54" s="4">
        <v>21.450986571645231</v>
      </c>
      <c r="G54" s="4">
        <v>0.180701379190016</v>
      </c>
      <c r="H54" s="4">
        <f>-LOG10(Table6[[#This Row],[p-values]])</f>
        <v>0.74303853270565579</v>
      </c>
    </row>
    <row r="55" spans="1:8">
      <c r="A55" s="9" t="s">
        <v>271</v>
      </c>
      <c r="B55" s="4">
        <v>0.12639742973160101</v>
      </c>
      <c r="C55" s="4">
        <v>9.5076321064954894E-2</v>
      </c>
      <c r="D55" s="4">
        <v>1.1347330553327504</v>
      </c>
      <c r="E55" s="4">
        <v>0.94180958909568069</v>
      </c>
      <c r="F55" s="4">
        <v>1.3671756178456007</v>
      </c>
      <c r="G55" s="4">
        <v>0.18370574272069701</v>
      </c>
      <c r="H55" s="4">
        <f>-LOG10(Table6[[#This Row],[p-values]])</f>
        <v>0.73587726724929692</v>
      </c>
    </row>
    <row r="56" spans="1:8">
      <c r="A56" s="9" t="s">
        <v>536</v>
      </c>
      <c r="B56" s="4">
        <v>-0.845496850445003</v>
      </c>
      <c r="C56" s="4">
        <v>0.63654155833192405</v>
      </c>
      <c r="D56" s="4">
        <v>0.4293439854577209</v>
      </c>
      <c r="E56" s="4">
        <v>0.12330204236258623</v>
      </c>
      <c r="F56" s="4">
        <v>1.4949976035810835</v>
      </c>
      <c r="G56" s="4">
        <v>0.18409007077193501</v>
      </c>
      <c r="H56" s="4">
        <f>-LOG10(Table6[[#This Row],[p-values]])</f>
        <v>0.73496963531591719</v>
      </c>
    </row>
    <row r="57" spans="1:8">
      <c r="A57" s="9" t="s">
        <v>424</v>
      </c>
      <c r="B57" s="4">
        <v>0.14020979765092301</v>
      </c>
      <c r="C57" s="4">
        <v>0.108824955330032</v>
      </c>
      <c r="D57" s="4">
        <v>1.1505151489145982</v>
      </c>
      <c r="E57" s="4">
        <v>0.92951985156644179</v>
      </c>
      <c r="F57" s="4">
        <v>1.4240525424511208</v>
      </c>
      <c r="G57" s="4">
        <v>0.19760763729670999</v>
      </c>
      <c r="H57" s="4">
        <f>-LOG10(Table6[[#This Row],[p-values]])</f>
        <v>0.70419627446640121</v>
      </c>
    </row>
    <row r="58" spans="1:8">
      <c r="A58" s="9" t="s">
        <v>242</v>
      </c>
      <c r="B58" s="4">
        <v>-0.70465388133717699</v>
      </c>
      <c r="C58" s="4">
        <v>0.55929585993897302</v>
      </c>
      <c r="D58" s="4">
        <v>0.49427962405520887</v>
      </c>
      <c r="E58" s="4">
        <v>0.16515451861994712</v>
      </c>
      <c r="F58" s="4">
        <v>1.4792955639219847</v>
      </c>
      <c r="G58" s="4">
        <v>0.20770735630430401</v>
      </c>
      <c r="H58" s="4">
        <f>-LOG10(Table6[[#This Row],[p-values]])</f>
        <v>0.68254812192522285</v>
      </c>
    </row>
    <row r="59" spans="1:8">
      <c r="A59" s="9" t="s">
        <v>537</v>
      </c>
      <c r="B59" s="4">
        <v>1.1461424417407999</v>
      </c>
      <c r="C59" s="4">
        <v>0.92080994959370199</v>
      </c>
      <c r="D59" s="4">
        <v>3.1460334645094123</v>
      </c>
      <c r="E59" s="4">
        <v>0.51755211196517126</v>
      </c>
      <c r="F59" s="4">
        <v>19.123729439015701</v>
      </c>
      <c r="G59" s="4">
        <v>0.21323793375936501</v>
      </c>
      <c r="H59" s="4">
        <f>-LOG10(Table6[[#This Row],[p-values]])</f>
        <v>0.67113553436904738</v>
      </c>
    </row>
    <row r="60" spans="1:8">
      <c r="A60" s="9" t="s">
        <v>374</v>
      </c>
      <c r="B60" s="4">
        <v>-0.447154516248159</v>
      </c>
      <c r="C60" s="4">
        <v>0.361080453248809</v>
      </c>
      <c r="D60" s="4">
        <v>0.63944509598381016</v>
      </c>
      <c r="E60" s="4">
        <v>0.31509780237519519</v>
      </c>
      <c r="F60" s="4">
        <v>1.2976606872391581</v>
      </c>
      <c r="G60" s="4">
        <v>0.215575496163458</v>
      </c>
      <c r="H60" s="4">
        <f>-LOG10(Table6[[#This Row],[p-values]])</f>
        <v>0.66640060566428072</v>
      </c>
    </row>
    <row r="61" spans="1:8">
      <c r="A61" s="9" t="s">
        <v>236</v>
      </c>
      <c r="B61" s="4">
        <v>0.16174507617418499</v>
      </c>
      <c r="C61" s="4">
        <v>0.13174128713267</v>
      </c>
      <c r="D61" s="4">
        <v>1.1755605247337311</v>
      </c>
      <c r="E61" s="4">
        <v>0.90803909366925495</v>
      </c>
      <c r="F61" s="4">
        <v>1.5218976329840763</v>
      </c>
      <c r="G61" s="4">
        <v>0.219541654531862</v>
      </c>
      <c r="H61" s="4">
        <f>-LOG10(Table6[[#This Row],[p-values]])</f>
        <v>0.65848306714373184</v>
      </c>
    </row>
    <row r="62" spans="1:8">
      <c r="A62" s="9" t="s">
        <v>538</v>
      </c>
      <c r="B62" s="4">
        <v>1.5011907035224199</v>
      </c>
      <c r="C62" s="4">
        <v>1.2272159564007901</v>
      </c>
      <c r="D62" s="4">
        <v>4.4870286115749307</v>
      </c>
      <c r="E62" s="4">
        <v>0.40488485091787346</v>
      </c>
      <c r="F62" s="4">
        <v>49.72630049123746</v>
      </c>
      <c r="G62" s="4">
        <v>0.221235659676526</v>
      </c>
      <c r="H62" s="4">
        <f>-LOG10(Table6[[#This Row],[p-values]])</f>
        <v>0.65514487034852642</v>
      </c>
    </row>
    <row r="63" spans="1:8">
      <c r="A63" s="9" t="s">
        <v>470</v>
      </c>
      <c r="B63" s="4">
        <v>-0.233436688813529</v>
      </c>
      <c r="C63" s="4">
        <v>0.195831571742311</v>
      </c>
      <c r="D63" s="4">
        <v>0.79180772443986813</v>
      </c>
      <c r="E63" s="4">
        <v>0.53941688286284328</v>
      </c>
      <c r="F63" s="4">
        <v>1.1622911562485487</v>
      </c>
      <c r="G63" s="4">
        <v>0.23325032252417699</v>
      </c>
      <c r="H63" s="4">
        <f>-LOG10(Table6[[#This Row],[p-values]])</f>
        <v>0.63217774706539165</v>
      </c>
    </row>
    <row r="64" spans="1:8">
      <c r="A64" s="9" t="s">
        <v>287</v>
      </c>
      <c r="B64" s="4">
        <v>0.17888054928250799</v>
      </c>
      <c r="C64" s="4">
        <v>0.15091403370968201</v>
      </c>
      <c r="D64" s="4">
        <v>1.1958778871642131</v>
      </c>
      <c r="E64" s="4">
        <v>0.88966440821267012</v>
      </c>
      <c r="F64" s="4">
        <v>1.6074869442978525</v>
      </c>
      <c r="G64" s="4">
        <v>0.23589323550519301</v>
      </c>
      <c r="H64" s="4">
        <f>-LOG10(Table6[[#This Row],[p-values]])</f>
        <v>0.6272845128019382</v>
      </c>
    </row>
    <row r="65" spans="1:8">
      <c r="A65" s="9" t="s">
        <v>387</v>
      </c>
      <c r="B65" s="4">
        <v>-0.22964341081239401</v>
      </c>
      <c r="C65" s="4">
        <v>0.194113056441164</v>
      </c>
      <c r="D65" s="4">
        <v>0.79481697511597849</v>
      </c>
      <c r="E65" s="4">
        <v>0.54329381944760957</v>
      </c>
      <c r="F65" s="4">
        <v>1.162785221033483</v>
      </c>
      <c r="G65" s="4">
        <v>0.23679349812832801</v>
      </c>
      <c r="H65" s="4">
        <f>-LOG10(Table6[[#This Row],[p-values]])</f>
        <v>0.62563022663558643</v>
      </c>
    </row>
    <row r="66" spans="1:8">
      <c r="A66" s="9" t="s">
        <v>201</v>
      </c>
      <c r="B66" s="4">
        <v>0.42244180883177401</v>
      </c>
      <c r="C66" s="4">
        <v>0.36415426774199899</v>
      </c>
      <c r="D66" s="4">
        <v>1.5256824357769896</v>
      </c>
      <c r="E66" s="4">
        <v>0.74729104149852932</v>
      </c>
      <c r="F66" s="4">
        <v>3.1148598947080903</v>
      </c>
      <c r="G66" s="4">
        <v>0.24602325035941</v>
      </c>
      <c r="H66" s="4">
        <f>-LOG10(Table6[[#This Row],[p-values]])</f>
        <v>0.60902384807691301</v>
      </c>
    </row>
    <row r="67" spans="1:8">
      <c r="A67" s="9" t="s">
        <v>380</v>
      </c>
      <c r="B67" s="4">
        <v>0.25478774456256398</v>
      </c>
      <c r="C67" s="4">
        <v>0.22020262242012101</v>
      </c>
      <c r="D67" s="4">
        <v>1.2901877424441783</v>
      </c>
      <c r="E67" s="4">
        <v>0.83793948443902233</v>
      </c>
      <c r="F67" s="4">
        <v>1.9865210336371715</v>
      </c>
      <c r="G67" s="4">
        <v>0.247247665276558</v>
      </c>
      <c r="H67" s="4">
        <f>-LOG10(Table6[[#This Row],[p-values]])</f>
        <v>0.60686780069051982</v>
      </c>
    </row>
    <row r="68" spans="1:8">
      <c r="A68" s="9" t="s">
        <v>402</v>
      </c>
      <c r="B68" s="4">
        <v>1.0597239109189001</v>
      </c>
      <c r="C68" s="4">
        <v>0.91736608267312503</v>
      </c>
      <c r="D68" s="4">
        <v>2.8855742037507697</v>
      </c>
      <c r="E68" s="4">
        <v>0.47791919393789839</v>
      </c>
      <c r="F68" s="4">
        <v>17.42248185670034</v>
      </c>
      <c r="G68" s="4">
        <v>0.24801629481727799</v>
      </c>
      <c r="H68" s="4">
        <f>-LOG10(Table6[[#This Row],[p-values]])</f>
        <v>0.60551978483205371</v>
      </c>
    </row>
    <row r="69" spans="1:8">
      <c r="A69" s="9" t="s">
        <v>229</v>
      </c>
      <c r="B69" s="4">
        <v>-0.119900407861681</v>
      </c>
      <c r="C69" s="4">
        <v>0.10425975186308099</v>
      </c>
      <c r="D69" s="4">
        <v>0.88700877141861689</v>
      </c>
      <c r="E69" s="4">
        <v>0.7230697983981188</v>
      </c>
      <c r="F69" s="4">
        <v>1.0881170286970889</v>
      </c>
      <c r="G69" s="4">
        <v>0.25013718236570898</v>
      </c>
      <c r="H69" s="4">
        <f>-LOG10(Table6[[#This Row],[p-values]])</f>
        <v>0.60182174651019404</v>
      </c>
    </row>
    <row r="70" spans="1:8">
      <c r="A70" s="9" t="s">
        <v>539</v>
      </c>
      <c r="B70" s="4">
        <v>0.95205209269208302</v>
      </c>
      <c r="C70" s="4">
        <v>0.83076924692087495</v>
      </c>
      <c r="D70" s="4">
        <v>2.591021223258398</v>
      </c>
      <c r="E70" s="4">
        <v>0.50851750908565774</v>
      </c>
      <c r="F70" s="4">
        <v>13.201887564199092</v>
      </c>
      <c r="G70" s="4">
        <v>0.25179986581560998</v>
      </c>
      <c r="H70" s="4">
        <f>-LOG10(Table6[[#This Row],[p-values]])</f>
        <v>0.59894450566404056</v>
      </c>
    </row>
    <row r="71" spans="1:8">
      <c r="A71" s="9" t="s">
        <v>276</v>
      </c>
      <c r="B71" s="4">
        <v>-0.25682878138818699</v>
      </c>
      <c r="C71" s="4">
        <v>0.225658579415145</v>
      </c>
      <c r="D71" s="4">
        <v>0.7735006401340363</v>
      </c>
      <c r="E71" s="4">
        <v>0.4970226914722829</v>
      </c>
      <c r="F71" s="4">
        <v>1.2037744967246211</v>
      </c>
      <c r="G71" s="4">
        <v>0.25506623537360301</v>
      </c>
      <c r="H71" s="4">
        <f>-LOG10(Table6[[#This Row],[p-values]])</f>
        <v>0.59334702771498959</v>
      </c>
    </row>
    <row r="72" spans="1:8">
      <c r="A72" s="9" t="s">
        <v>519</v>
      </c>
      <c r="B72" s="4">
        <v>-0.26643703176740602</v>
      </c>
      <c r="C72" s="4">
        <v>0.23612720670781101</v>
      </c>
      <c r="D72" s="4">
        <v>0.76610424243755393</v>
      </c>
      <c r="E72" s="4">
        <v>0.48227231435953527</v>
      </c>
      <c r="F72" s="4">
        <v>1.2169798945648604</v>
      </c>
      <c r="G72" s="4">
        <v>0.259166953790406</v>
      </c>
      <c r="H72" s="4">
        <f>-LOG10(Table6[[#This Row],[p-values]])</f>
        <v>0.58642037587794538</v>
      </c>
    </row>
    <row r="73" spans="1:8">
      <c r="A73" s="9" t="s">
        <v>210</v>
      </c>
      <c r="B73" s="4">
        <v>-0.72751425810098103</v>
      </c>
      <c r="C73" s="4">
        <v>0.64923085570612005</v>
      </c>
      <c r="D73" s="4">
        <v>0.4831083815295828</v>
      </c>
      <c r="E73" s="4">
        <v>0.13533437171798246</v>
      </c>
      <c r="F73" s="4">
        <v>1.7245708192335072</v>
      </c>
      <c r="G73" s="4">
        <v>0.26246724245119202</v>
      </c>
      <c r="H73" s="4">
        <f>-LOG10(Table6[[#This Row],[p-values]])</f>
        <v>0.58092489153583071</v>
      </c>
    </row>
    <row r="74" spans="1:8">
      <c r="A74" s="9" t="s">
        <v>379</v>
      </c>
      <c r="B74" s="4">
        <v>0.142694192544712</v>
      </c>
      <c r="C74" s="4">
        <v>0.12908748569002201</v>
      </c>
      <c r="D74" s="4">
        <v>1.1533770364331413</v>
      </c>
      <c r="E74" s="4">
        <v>0.89554995065800691</v>
      </c>
      <c r="F74" s="4">
        <v>1.485432037815279</v>
      </c>
      <c r="G74" s="4">
        <v>0.26898333151687998</v>
      </c>
      <c r="H74" s="4">
        <f>-LOG10(Table6[[#This Row],[p-values]])</f>
        <v>0.57027463172447634</v>
      </c>
    </row>
    <row r="75" spans="1:8">
      <c r="A75" s="9" t="s">
        <v>401</v>
      </c>
      <c r="B75" s="4">
        <v>-0.84591436488997795</v>
      </c>
      <c r="C75" s="4">
        <v>0.77193694714436301</v>
      </c>
      <c r="D75" s="4">
        <v>0.42916476555798111</v>
      </c>
      <c r="E75" s="4">
        <v>9.4523123500028047E-2</v>
      </c>
      <c r="F75" s="4">
        <v>1.9485432683187016</v>
      </c>
      <c r="G75" s="4">
        <v>0.27315164616656701</v>
      </c>
      <c r="H75" s="4">
        <f>-LOG10(Table6[[#This Row],[p-values]])</f>
        <v>0.56359617783692539</v>
      </c>
    </row>
    <row r="76" spans="1:8">
      <c r="A76" s="9" t="s">
        <v>169</v>
      </c>
      <c r="B76" s="4">
        <v>0.89029754861837296</v>
      </c>
      <c r="C76" s="4">
        <v>0.82232272982721499</v>
      </c>
      <c r="D76" s="4">
        <v>2.4358543285611884</v>
      </c>
      <c r="E76" s="4">
        <v>0.48604454551533521</v>
      </c>
      <c r="F76" s="4">
        <v>12.207494898804651</v>
      </c>
      <c r="G76" s="4">
        <v>0.27895848897278902</v>
      </c>
      <c r="H76" s="4">
        <f>-LOG10(Table6[[#This Row],[p-values]])</f>
        <v>0.55446041805736312</v>
      </c>
    </row>
    <row r="77" spans="1:8">
      <c r="A77" s="9" t="s">
        <v>433</v>
      </c>
      <c r="B77" s="4">
        <v>0.172572624720918</v>
      </c>
      <c r="C77" s="4">
        <v>0.160016497689284</v>
      </c>
      <c r="D77" s="4">
        <v>1.1883581216580918</v>
      </c>
      <c r="E77" s="4">
        <v>0.86843745509764481</v>
      </c>
      <c r="F77" s="4">
        <v>1.6261332546417691</v>
      </c>
      <c r="G77" s="4">
        <v>0.280825087351737</v>
      </c>
      <c r="H77" s="4">
        <f>-LOG10(Table6[[#This Row],[p-values]])</f>
        <v>0.55156409735509637</v>
      </c>
    </row>
    <row r="78" spans="1:8">
      <c r="A78" s="9" t="s">
        <v>403</v>
      </c>
      <c r="B78" s="4">
        <v>1.0818955078991701</v>
      </c>
      <c r="C78" s="4">
        <v>1.01185080781126</v>
      </c>
      <c r="D78" s="4">
        <v>2.9502665078026022</v>
      </c>
      <c r="E78" s="4">
        <v>0.40602843884759221</v>
      </c>
      <c r="F78" s="4">
        <v>21.437100543415248</v>
      </c>
      <c r="G78" s="4">
        <v>0.28496859547838599</v>
      </c>
      <c r="H78" s="4">
        <f>-LOG10(Table6[[#This Row],[p-values]])</f>
        <v>0.54520299810355344</v>
      </c>
    </row>
    <row r="79" spans="1:8">
      <c r="A79" s="9" t="s">
        <v>375</v>
      </c>
      <c r="B79" s="4">
        <v>-1.15825420659204</v>
      </c>
      <c r="C79" s="4">
        <v>1.0835887289038</v>
      </c>
      <c r="D79" s="4">
        <v>0.31403394098954696</v>
      </c>
      <c r="E79" s="4">
        <v>3.7549766647320473E-2</v>
      </c>
      <c r="F79" s="4">
        <v>2.6263096924055995</v>
      </c>
      <c r="G79" s="4">
        <v>0.28511214754856301</v>
      </c>
      <c r="H79" s="4">
        <f>-LOG10(Table6[[#This Row],[p-values]])</f>
        <v>0.54498427865363708</v>
      </c>
    </row>
    <row r="80" spans="1:8">
      <c r="A80" s="9" t="s">
        <v>529</v>
      </c>
      <c r="B80" s="4">
        <v>0.30915461952126999</v>
      </c>
      <c r="C80" s="4">
        <v>0.291094902177708</v>
      </c>
      <c r="D80" s="4">
        <v>1.3622729882174744</v>
      </c>
      <c r="E80" s="4">
        <v>0.76997949932118726</v>
      </c>
      <c r="F80" s="4">
        <v>2.4101780580691137</v>
      </c>
      <c r="G80" s="4">
        <v>0.28821723088701301</v>
      </c>
      <c r="H80" s="4">
        <f>-LOG10(Table6[[#This Row],[p-values]])</f>
        <v>0.54028005872171025</v>
      </c>
    </row>
    <row r="81" spans="1:8">
      <c r="A81" s="9" t="s">
        <v>223</v>
      </c>
      <c r="B81" s="4">
        <v>1.2805507857629801</v>
      </c>
      <c r="C81" s="4">
        <v>1.2280089752791501</v>
      </c>
      <c r="D81" s="4">
        <v>3.5986212491720946</v>
      </c>
      <c r="E81" s="4">
        <v>0.32421551784658453</v>
      </c>
      <c r="F81" s="4">
        <v>39.942797867931702</v>
      </c>
      <c r="G81" s="4">
        <v>0.29704733436260999</v>
      </c>
      <c r="H81" s="4">
        <f>-LOG10(Table6[[#This Row],[p-values]])</f>
        <v>0.52717434053288781</v>
      </c>
    </row>
    <row r="82" spans="1:8">
      <c r="A82" s="9" t="s">
        <v>361</v>
      </c>
      <c r="B82" s="4">
        <v>-0.24591183101980901</v>
      </c>
      <c r="C82" s="4">
        <v>0.236845983240112</v>
      </c>
      <c r="D82" s="4">
        <v>0.78199116924996837</v>
      </c>
      <c r="E82" s="4">
        <v>0.49158030843210182</v>
      </c>
      <c r="F82" s="4">
        <v>1.2439680318671589</v>
      </c>
      <c r="G82" s="4">
        <v>0.299140928508974</v>
      </c>
      <c r="H82" s="4">
        <f>-LOG10(Table6[[#This Row],[p-values]])</f>
        <v>0.52412416266392237</v>
      </c>
    </row>
    <row r="83" spans="1:8">
      <c r="A83" s="9" t="s">
        <v>358</v>
      </c>
      <c r="B83" s="4">
        <v>0.47914848555460499</v>
      </c>
      <c r="C83" s="4">
        <v>0.46829722690518399</v>
      </c>
      <c r="D83" s="4">
        <v>1.6146988772173998</v>
      </c>
      <c r="E83" s="4">
        <v>0.64486513364130693</v>
      </c>
      <c r="F83" s="4">
        <v>4.0430972742548095</v>
      </c>
      <c r="G83" s="4">
        <v>0.306226655050088</v>
      </c>
      <c r="H83" s="4">
        <f>-LOG10(Table6[[#This Row],[p-values]])</f>
        <v>0.51395700946617273</v>
      </c>
    </row>
    <row r="84" spans="1:8">
      <c r="A84" s="9" t="s">
        <v>311</v>
      </c>
      <c r="B84" s="4">
        <v>-0.795017112846506</v>
      </c>
      <c r="C84" s="4">
        <v>0.78615002498272302</v>
      </c>
      <c r="D84" s="4">
        <v>0.45157350714835631</v>
      </c>
      <c r="E84" s="4">
        <v>9.6726181656200547E-2</v>
      </c>
      <c r="F84" s="4">
        <v>2.1082051298485691</v>
      </c>
      <c r="G84" s="4">
        <v>0.31188285219895301</v>
      </c>
      <c r="H84" s="4">
        <f>-LOG10(Table6[[#This Row],[p-values]])</f>
        <v>0.50600850276801457</v>
      </c>
    </row>
    <row r="85" spans="1:8">
      <c r="A85" s="9" t="s">
        <v>382</v>
      </c>
      <c r="B85" s="4">
        <v>-0.29303171386008298</v>
      </c>
      <c r="C85" s="4">
        <v>0.29059057839041802</v>
      </c>
      <c r="D85" s="4">
        <v>0.74599848183059159</v>
      </c>
      <c r="E85" s="4">
        <v>0.42206782821046951</v>
      </c>
      <c r="F85" s="4">
        <v>1.3185409967234811</v>
      </c>
      <c r="G85" s="4">
        <v>0.31326218459495497</v>
      </c>
      <c r="H85" s="4">
        <f>-LOG10(Table6[[#This Row],[p-values]])</f>
        <v>0.50409202775778927</v>
      </c>
    </row>
    <row r="86" spans="1:8">
      <c r="A86" s="9" t="s">
        <v>540</v>
      </c>
      <c r="B86" s="4">
        <v>0.821076898571791</v>
      </c>
      <c r="C86" s="4">
        <v>0.82703328038155599</v>
      </c>
      <c r="D86" s="4">
        <v>2.2729462525987136</v>
      </c>
      <c r="E86" s="4">
        <v>0.44937015555275128</v>
      </c>
      <c r="F86" s="4">
        <v>11.496724033325505</v>
      </c>
      <c r="G86" s="4">
        <v>0.320808456740032</v>
      </c>
      <c r="H86" s="4">
        <f>-LOG10(Table6[[#This Row],[p-values]])</f>
        <v>0.49375419192427478</v>
      </c>
    </row>
    <row r="87" spans="1:8">
      <c r="A87" s="9" t="s">
        <v>541</v>
      </c>
      <c r="B87" s="4">
        <v>-0.30927288671937597</v>
      </c>
      <c r="C87" s="4">
        <v>0.31273542154110501</v>
      </c>
      <c r="D87" s="4">
        <v>0.7339804491781946</v>
      </c>
      <c r="E87" s="4">
        <v>0.39762961882804526</v>
      </c>
      <c r="F87" s="4">
        <v>1.3548470090423439</v>
      </c>
      <c r="G87" s="4">
        <v>0.32269825769000798</v>
      </c>
      <c r="H87" s="4">
        <f>-LOG10(Table6[[#This Row],[p-values]])</f>
        <v>0.49120337942924658</v>
      </c>
    </row>
    <row r="88" spans="1:8">
      <c r="A88" s="9" t="s">
        <v>161</v>
      </c>
      <c r="B88" s="4">
        <v>5.4430328195622803E-2</v>
      </c>
      <c r="C88" s="4">
        <v>5.5427886975063602E-2</v>
      </c>
      <c r="D88" s="4">
        <v>1.0559389046820158</v>
      </c>
      <c r="E88" s="4">
        <v>0.94723474826859289</v>
      </c>
      <c r="F88" s="4">
        <v>1.1771178923272456</v>
      </c>
      <c r="G88" s="4">
        <v>0.32609857555351501</v>
      </c>
      <c r="H88" s="4">
        <f>-LOG10(Table6[[#This Row],[p-values]])</f>
        <v>0.48665109825199865</v>
      </c>
    </row>
    <row r="89" spans="1:8">
      <c r="A89" s="9" t="s">
        <v>232</v>
      </c>
      <c r="B89" s="4">
        <v>0.21797063767338201</v>
      </c>
      <c r="C89" s="4">
        <v>0.22669702001889799</v>
      </c>
      <c r="D89" s="4">
        <v>1.2435505535454763</v>
      </c>
      <c r="E89" s="4">
        <v>0.79743454608685982</v>
      </c>
      <c r="F89" s="4">
        <v>1.9392412666491357</v>
      </c>
      <c r="G89" s="4">
        <v>0.33629760450878499</v>
      </c>
      <c r="H89" s="4">
        <f>-LOG10(Table6[[#This Row],[p-values]])</f>
        <v>0.47327622620995968</v>
      </c>
    </row>
    <row r="90" spans="1:8">
      <c r="A90" s="9" t="s">
        <v>425</v>
      </c>
      <c r="B90" s="4">
        <v>-0.11564308632739501</v>
      </c>
      <c r="C90" s="4">
        <v>0.120451776774655</v>
      </c>
      <c r="D90" s="4">
        <v>0.89079310280418</v>
      </c>
      <c r="E90" s="4">
        <v>0.70347104004915129</v>
      </c>
      <c r="F90" s="4">
        <v>1.1279957621966301</v>
      </c>
      <c r="G90" s="4">
        <v>0.33701602094755101</v>
      </c>
      <c r="H90" s="4">
        <f>-LOG10(Table6[[#This Row],[p-values]])</f>
        <v>0.47234945330155537</v>
      </c>
    </row>
    <row r="91" spans="1:8">
      <c r="A91" s="9" t="s">
        <v>457</v>
      </c>
      <c r="B91" s="4">
        <v>-0.19167120514282801</v>
      </c>
      <c r="C91" s="4">
        <v>0.20099367094558299</v>
      </c>
      <c r="D91" s="4">
        <v>0.82557826976085691</v>
      </c>
      <c r="E91" s="4">
        <v>0.55676123123532795</v>
      </c>
      <c r="F91" s="4">
        <v>1.2241863141028313</v>
      </c>
      <c r="G91" s="4">
        <v>0.34027698395570999</v>
      </c>
      <c r="H91" s="4">
        <f>-LOG10(Table6[[#This Row],[p-values]])</f>
        <v>0.46816742521825011</v>
      </c>
    </row>
    <row r="92" spans="1:8">
      <c r="A92" s="9" t="s">
        <v>347</v>
      </c>
      <c r="B92" s="4">
        <v>-6.5021955672805401E-2</v>
      </c>
      <c r="C92" s="4">
        <v>6.8769585279505593E-2</v>
      </c>
      <c r="D92" s="4">
        <v>0.93704688965663674</v>
      </c>
      <c r="E92" s="4">
        <v>0.81888604596900927</v>
      </c>
      <c r="F92" s="4">
        <v>1.0722577063529632</v>
      </c>
      <c r="G92" s="4">
        <v>0.34440134982349502</v>
      </c>
      <c r="H92" s="4">
        <f>-LOG10(Table6[[#This Row],[p-values]])</f>
        <v>0.46293515507045419</v>
      </c>
    </row>
    <row r="93" spans="1:8">
      <c r="A93" s="9" t="s">
        <v>542</v>
      </c>
      <c r="B93" s="4">
        <v>-0.74349926845091296</v>
      </c>
      <c r="C93" s="4">
        <v>0.78649350730419298</v>
      </c>
      <c r="D93" s="4">
        <v>0.4754472835459469</v>
      </c>
      <c r="E93" s="4">
        <v>0.10177136077690381</v>
      </c>
      <c r="F93" s="4">
        <v>2.2211564992901258</v>
      </c>
      <c r="G93" s="4">
        <v>0.34448824591285898</v>
      </c>
      <c r="H93" s="4">
        <f>-LOG10(Table6[[#This Row],[p-values]])</f>
        <v>0.46282559181810295</v>
      </c>
    </row>
    <row r="94" spans="1:8">
      <c r="A94" s="9" t="s">
        <v>294</v>
      </c>
      <c r="B94" s="4">
        <v>-0.343253530579266</v>
      </c>
      <c r="C94" s="4">
        <v>0.363321818743433</v>
      </c>
      <c r="D94" s="4">
        <v>0.70945831937841064</v>
      </c>
      <c r="E94" s="4">
        <v>0.34806560553741656</v>
      </c>
      <c r="F94" s="4">
        <v>1.4460811379455059</v>
      </c>
      <c r="G94" s="4">
        <v>0.34477915578728702</v>
      </c>
      <c r="H94" s="4">
        <f>-LOG10(Table6[[#This Row],[p-values]])</f>
        <v>0.46245899806831764</v>
      </c>
    </row>
    <row r="95" spans="1:8">
      <c r="A95" s="9" t="s">
        <v>543</v>
      </c>
      <c r="B95" s="4">
        <v>-0.44334585791959102</v>
      </c>
      <c r="C95" s="4">
        <v>0.46986887064702398</v>
      </c>
      <c r="D95" s="4">
        <v>0.64188516762426417</v>
      </c>
      <c r="E95" s="4">
        <v>0.25556235598278176</v>
      </c>
      <c r="F95" s="4">
        <v>1.6121958448520053</v>
      </c>
      <c r="G95" s="4">
        <v>0.34539847264239898</v>
      </c>
      <c r="H95" s="4">
        <f>-LOG10(Table6[[#This Row],[p-values]])</f>
        <v>0.46167958722149754</v>
      </c>
    </row>
    <row r="96" spans="1:8">
      <c r="A96" s="9" t="s">
        <v>168</v>
      </c>
      <c r="B96" s="4">
        <v>-0.73821507344508897</v>
      </c>
      <c r="C96" s="4">
        <v>0.78483909858996703</v>
      </c>
      <c r="D96" s="4">
        <v>0.47796628930456336</v>
      </c>
      <c r="E96" s="4">
        <v>0.10264285876840659</v>
      </c>
      <c r="F96" s="4">
        <v>2.2256957420392003</v>
      </c>
      <c r="G96" s="4">
        <v>0.34691287531526299</v>
      </c>
      <c r="H96" s="4">
        <f>-LOG10(Table6[[#This Row],[p-values]])</f>
        <v>0.45977958146492925</v>
      </c>
    </row>
    <row r="97" spans="1:8">
      <c r="A97" s="9" t="s">
        <v>162</v>
      </c>
      <c r="B97" s="4">
        <v>0.32147846651860401</v>
      </c>
      <c r="C97" s="4">
        <v>0.34304701732635301</v>
      </c>
      <c r="D97" s="4">
        <v>1.379165307475875</v>
      </c>
      <c r="E97" s="4">
        <v>0.70405860014843402</v>
      </c>
      <c r="F97" s="4">
        <v>2.7016173723948724</v>
      </c>
      <c r="G97" s="4">
        <v>0.34869346784734501</v>
      </c>
      <c r="H97" s="4">
        <f>-LOG10(Table6[[#This Row],[p-values]])</f>
        <v>0.4575561882834005</v>
      </c>
    </row>
    <row r="98" spans="1:8">
      <c r="A98" s="9" t="s">
        <v>346</v>
      </c>
      <c r="B98" s="4">
        <v>-6.8903496677141504E-2</v>
      </c>
      <c r="C98" s="4">
        <v>7.4110987643791898E-2</v>
      </c>
      <c r="D98" s="4">
        <v>0.93341675355026676</v>
      </c>
      <c r="E98" s="4">
        <v>0.80721838619428932</v>
      </c>
      <c r="F98" s="4">
        <v>1.079344636729588</v>
      </c>
      <c r="G98" s="4">
        <v>0.35250888403887198</v>
      </c>
      <c r="H98" s="4">
        <f>-LOG10(Table6[[#This Row],[p-values]])</f>
        <v>0.45282993330963267</v>
      </c>
    </row>
    <row r="99" spans="1:8">
      <c r="A99" s="9" t="s">
        <v>170</v>
      </c>
      <c r="B99" s="4">
        <v>-0.98862676815418205</v>
      </c>
      <c r="C99" s="4">
        <v>1.0826673834164</v>
      </c>
      <c r="D99" s="4">
        <v>0.37208730248103788</v>
      </c>
      <c r="E99" s="4">
        <v>4.4571758426966888E-2</v>
      </c>
      <c r="F99" s="4">
        <v>3.1062036938585469</v>
      </c>
      <c r="G99" s="4">
        <v>0.361168976578714</v>
      </c>
      <c r="H99" s="4">
        <f>-LOG10(Table6[[#This Row],[p-values]])</f>
        <v>0.44228956145741727</v>
      </c>
    </row>
    <row r="100" spans="1:8">
      <c r="A100" s="9" t="s">
        <v>460</v>
      </c>
      <c r="B100" s="4">
        <v>-0.21414163103067699</v>
      </c>
      <c r="C100" s="4">
        <v>0.23527336787096001</v>
      </c>
      <c r="D100" s="4">
        <v>0.80723404753585448</v>
      </c>
      <c r="E100" s="4">
        <v>0.50901518388676192</v>
      </c>
      <c r="F100" s="4">
        <v>1.2801716493511957</v>
      </c>
      <c r="G100" s="4">
        <v>0.36272643103608898</v>
      </c>
      <c r="H100" s="4">
        <f>-LOG10(Table6[[#This Row],[p-values]])</f>
        <v>0.44042079723209521</v>
      </c>
    </row>
    <row r="101" spans="1:8">
      <c r="A101" s="9" t="s">
        <v>334</v>
      </c>
      <c r="B101" s="4">
        <v>8.5779271820301206E-2</v>
      </c>
      <c r="C101" s="4">
        <v>9.4508067286512801E-2</v>
      </c>
      <c r="D101" s="4">
        <v>1.089565803884293</v>
      </c>
      <c r="E101" s="4">
        <v>0.90532929456922062</v>
      </c>
      <c r="F101" s="4">
        <v>1.3112948494159846</v>
      </c>
      <c r="G101" s="4">
        <v>0.36406862344640101</v>
      </c>
      <c r="H101" s="4">
        <f>-LOG10(Table6[[#This Row],[p-values]])</f>
        <v>0.43881674828733119</v>
      </c>
    </row>
    <row r="102" spans="1:8">
      <c r="A102" s="9" t="s">
        <v>244</v>
      </c>
      <c r="B102" s="4">
        <v>-0.51386212865079595</v>
      </c>
      <c r="C102" s="4">
        <v>0.56659507863622105</v>
      </c>
      <c r="D102" s="4">
        <v>0.59818086038004814</v>
      </c>
      <c r="E102" s="4">
        <v>0.19703212691022856</v>
      </c>
      <c r="F102" s="4">
        <v>1.8160507493686255</v>
      </c>
      <c r="G102" s="4">
        <v>0.36444376509662701</v>
      </c>
      <c r="H102" s="4">
        <f>-LOG10(Table6[[#This Row],[p-values]])</f>
        <v>0.43836947528116726</v>
      </c>
    </row>
    <row r="103" spans="1:8">
      <c r="A103" s="9" t="s">
        <v>453</v>
      </c>
      <c r="B103" s="4">
        <v>-0.96557112872518203</v>
      </c>
      <c r="C103" s="4">
        <v>1.08660417232302</v>
      </c>
      <c r="D103" s="4">
        <v>0.3807656714144047</v>
      </c>
      <c r="E103" s="4">
        <v>4.526073920586407E-2</v>
      </c>
      <c r="F103" s="4">
        <v>3.2032728380379223</v>
      </c>
      <c r="G103" s="4">
        <v>0.374210837140247</v>
      </c>
      <c r="H103" s="4">
        <f>-LOG10(Table6[[#This Row],[p-values]])</f>
        <v>0.42688363949218744</v>
      </c>
    </row>
    <row r="104" spans="1:8">
      <c r="A104" s="9" t="s">
        <v>211</v>
      </c>
      <c r="B104" s="4">
        <v>-0.504937784027362</v>
      </c>
      <c r="C104" s="4">
        <v>0.571258564950332</v>
      </c>
      <c r="D104" s="4">
        <v>0.60354312428146528</v>
      </c>
      <c r="E104" s="4">
        <v>0.19698955512298655</v>
      </c>
      <c r="F104" s="4">
        <v>1.8491554165905446</v>
      </c>
      <c r="G104" s="4">
        <v>0.37674798726694803</v>
      </c>
      <c r="H104" s="4">
        <f>-LOG10(Table6[[#This Row],[p-values]])</f>
        <v>0.42394905917575382</v>
      </c>
    </row>
    <row r="105" spans="1:8">
      <c r="A105" s="9" t="s">
        <v>377</v>
      </c>
      <c r="B105" s="4">
        <v>0.400712248530947</v>
      </c>
      <c r="C105" s="4">
        <v>0.45723960472848801</v>
      </c>
      <c r="D105" s="4">
        <v>1.4928876260802701</v>
      </c>
      <c r="E105" s="4">
        <v>0.60927998177174503</v>
      </c>
      <c r="F105" s="4">
        <v>3.6579463149644873</v>
      </c>
      <c r="G105" s="4">
        <v>0.38082752394862501</v>
      </c>
      <c r="H105" s="4">
        <f>-LOG10(Table6[[#This Row],[p-values]])</f>
        <v>0.4192716709308571</v>
      </c>
    </row>
    <row r="106" spans="1:8">
      <c r="A106" s="9" t="s">
        <v>288</v>
      </c>
      <c r="B106" s="4">
        <v>-0.10586894337874</v>
      </c>
      <c r="C106" s="4">
        <v>0.121207886455953</v>
      </c>
      <c r="D106" s="4">
        <v>0.89954253135590234</v>
      </c>
      <c r="E106" s="4">
        <v>0.70932859241791479</v>
      </c>
      <c r="F106" s="4">
        <v>1.1407643430245966</v>
      </c>
      <c r="G106" s="4">
        <v>0.38241823032691802</v>
      </c>
      <c r="H106" s="4">
        <f>-LOG10(Table6[[#This Row],[p-values]])</f>
        <v>0.41746141257358776</v>
      </c>
    </row>
    <row r="107" spans="1:8">
      <c r="A107" s="9" t="s">
        <v>320</v>
      </c>
      <c r="B107" s="4">
        <v>-0.38484081302716</v>
      </c>
      <c r="C107" s="4">
        <v>0.44066891946690701</v>
      </c>
      <c r="D107" s="4">
        <v>0.68055896370346669</v>
      </c>
      <c r="E107" s="4">
        <v>0.28691998638323785</v>
      </c>
      <c r="F107" s="4">
        <v>1.614249703952289</v>
      </c>
      <c r="G107" s="4">
        <v>0.38249383588776897</v>
      </c>
      <c r="H107" s="4">
        <f>-LOG10(Table6[[#This Row],[p-values]])</f>
        <v>0.41737555936395493</v>
      </c>
    </row>
    <row r="108" spans="1:8">
      <c r="A108" s="9" t="s">
        <v>203</v>
      </c>
      <c r="B108" s="4">
        <v>-0.12090991618631</v>
      </c>
      <c r="C108" s="4">
        <v>0.143215219961492</v>
      </c>
      <c r="D108" s="4">
        <v>0.88611378050624678</v>
      </c>
      <c r="E108" s="4">
        <v>0.66924052969151626</v>
      </c>
      <c r="F108" s="4">
        <v>1.1732667063141058</v>
      </c>
      <c r="G108" s="4">
        <v>0.39852789901007801</v>
      </c>
      <c r="H108" s="4">
        <f>-LOG10(Table6[[#This Row],[p-values]])</f>
        <v>0.39954127034813797</v>
      </c>
    </row>
    <row r="109" spans="1:8">
      <c r="A109" s="9" t="s">
        <v>406</v>
      </c>
      <c r="B109" s="4">
        <v>0.17316141352414499</v>
      </c>
      <c r="C109" s="4">
        <v>0.20643978698943799</v>
      </c>
      <c r="D109" s="4">
        <v>1.1890580196401761</v>
      </c>
      <c r="E109" s="4">
        <v>0.79337397843541746</v>
      </c>
      <c r="F109" s="4">
        <v>1.7820838753230031</v>
      </c>
      <c r="G109" s="4">
        <v>0.401582311429446</v>
      </c>
      <c r="H109" s="4">
        <f>-LOG10(Table6[[#This Row],[p-values]])</f>
        <v>0.39622542489134432</v>
      </c>
    </row>
    <row r="110" spans="1:8">
      <c r="A110" s="9" t="s">
        <v>440</v>
      </c>
      <c r="B110" s="4">
        <v>-0.193872344066645</v>
      </c>
      <c r="C110" s="4">
        <v>0.23158252015710001</v>
      </c>
      <c r="D110" s="4">
        <v>0.823763055798577</v>
      </c>
      <c r="E110" s="4">
        <v>0.52320910128159137</v>
      </c>
      <c r="F110" s="4">
        <v>1.2969682110583058</v>
      </c>
      <c r="G110" s="4">
        <v>0.40250088711498799</v>
      </c>
      <c r="H110" s="4">
        <f>-LOG10(Table6[[#This Row],[p-values]])</f>
        <v>0.39523315810674736</v>
      </c>
    </row>
    <row r="111" spans="1:8">
      <c r="A111" s="9" t="s">
        <v>296</v>
      </c>
      <c r="B111" s="4">
        <v>-9.0686512672723901E-2</v>
      </c>
      <c r="C111" s="4">
        <v>0.10990688781533001</v>
      </c>
      <c r="D111" s="4">
        <v>0.91330397524898999</v>
      </c>
      <c r="E111" s="4">
        <v>0.7363100298119446</v>
      </c>
      <c r="F111" s="4">
        <v>1.1328436629046665</v>
      </c>
      <c r="G111" s="4">
        <v>0.40930273576091503</v>
      </c>
      <c r="H111" s="4">
        <f>-LOG10(Table6[[#This Row],[p-values]])</f>
        <v>0.38795535254041696</v>
      </c>
    </row>
    <row r="112" spans="1:8">
      <c r="A112" s="9" t="s">
        <v>427</v>
      </c>
      <c r="B112" s="4">
        <v>-0.38182598880591201</v>
      </c>
      <c r="C112" s="4">
        <v>0.47208771723482401</v>
      </c>
      <c r="D112" s="4">
        <v>0.68261382531809633</v>
      </c>
      <c r="E112" s="4">
        <v>0.27059882252976358</v>
      </c>
      <c r="F112" s="4">
        <v>1.7219647526890209</v>
      </c>
      <c r="G112" s="4">
        <v>0.418628437627591</v>
      </c>
      <c r="H112" s="4">
        <f>-LOG10(Table6[[#This Row],[p-values]])</f>
        <v>0.37817127316586868</v>
      </c>
    </row>
    <row r="113" spans="1:8">
      <c r="A113" s="9" t="s">
        <v>452</v>
      </c>
      <c r="B113" s="4">
        <v>-0.463515993504025</v>
      </c>
      <c r="C113" s="4">
        <v>0.57974360428461602</v>
      </c>
      <c r="D113" s="4">
        <v>0.62906795377157076</v>
      </c>
      <c r="E113" s="4">
        <v>0.20193418370773814</v>
      </c>
      <c r="F113" s="4">
        <v>1.9596805414336929</v>
      </c>
      <c r="G113" s="4">
        <v>0.42398956729745801</v>
      </c>
      <c r="H113" s="4">
        <f>-LOG10(Table6[[#This Row],[p-values]])</f>
        <v>0.37264482954143763</v>
      </c>
    </row>
    <row r="114" spans="1:8">
      <c r="A114" s="9" t="s">
        <v>338</v>
      </c>
      <c r="B114" s="4">
        <v>-5.1748145713194603E-2</v>
      </c>
      <c r="C114" s="4">
        <v>6.4828129036756998E-2</v>
      </c>
      <c r="D114" s="4">
        <v>0.94956798949836108</v>
      </c>
      <c r="E114" s="4">
        <v>0.8362637053420251</v>
      </c>
      <c r="F114" s="4">
        <v>1.0782237240717985</v>
      </c>
      <c r="G114" s="4">
        <v>0.42473355615367597</v>
      </c>
      <c r="H114" s="4">
        <f>-LOG10(Table6[[#This Row],[p-values]])</f>
        <v>0.3718834261374605</v>
      </c>
    </row>
    <row r="115" spans="1:8">
      <c r="A115" s="9" t="s">
        <v>378</v>
      </c>
      <c r="B115" s="4">
        <v>8.1889844862669203E-2</v>
      </c>
      <c r="C115" s="4">
        <v>0.103793672839413</v>
      </c>
      <c r="D115" s="4">
        <v>1.0853362478810531</v>
      </c>
      <c r="E115" s="4">
        <v>0.88555053502902914</v>
      </c>
      <c r="F115" s="4">
        <v>1.3301948611277257</v>
      </c>
      <c r="G115" s="4">
        <v>0.43013094408594399</v>
      </c>
      <c r="H115" s="4">
        <f>-LOG10(Table6[[#This Row],[p-values]])</f>
        <v>0.36639931270664083</v>
      </c>
    </row>
    <row r="116" spans="1:8">
      <c r="A116" s="9" t="s">
        <v>302</v>
      </c>
      <c r="B116" s="4">
        <v>0.13964661943152801</v>
      </c>
      <c r="C116" s="4">
        <v>0.17701122814238601</v>
      </c>
      <c r="D116" s="4">
        <v>1.1498673862616751</v>
      </c>
      <c r="E116" s="4">
        <v>0.81277952942678822</v>
      </c>
      <c r="F116" s="4">
        <v>1.6267572670300059</v>
      </c>
      <c r="G116" s="4">
        <v>0.43016232739466698</v>
      </c>
      <c r="H116" s="4">
        <f>-LOG10(Table6[[#This Row],[p-values]])</f>
        <v>0.36636762677287821</v>
      </c>
    </row>
    <row r="117" spans="1:8">
      <c r="A117" s="9" t="s">
        <v>458</v>
      </c>
      <c r="B117" s="4">
        <v>0.12615327656325101</v>
      </c>
      <c r="C117" s="4">
        <v>0.16014203502100499</v>
      </c>
      <c r="D117" s="4">
        <v>1.1344560404804622</v>
      </c>
      <c r="E117" s="4">
        <v>0.82884251471708625</v>
      </c>
      <c r="F117" s="4">
        <v>1.5527563860812623</v>
      </c>
      <c r="G117" s="4">
        <v>0.43083788026557801</v>
      </c>
      <c r="H117" s="4">
        <f>-LOG10(Table6[[#This Row],[p-values]])</f>
        <v>0.36568611951732677</v>
      </c>
    </row>
    <row r="118" spans="1:8">
      <c r="A118" s="9" t="s">
        <v>444</v>
      </c>
      <c r="B118" s="4">
        <v>-0.18374202337560799</v>
      </c>
      <c r="C118" s="4">
        <v>0.23530850108147899</v>
      </c>
      <c r="D118" s="4">
        <v>0.83215045150290479</v>
      </c>
      <c r="E118" s="4">
        <v>0.52469051497582964</v>
      </c>
      <c r="F118" s="4">
        <v>1.319776809703503</v>
      </c>
      <c r="G118" s="4">
        <v>0.43488727204480099</v>
      </c>
      <c r="H118" s="4">
        <f>-LOG10(Table6[[#This Row],[p-values]])</f>
        <v>0.3616233027545262</v>
      </c>
    </row>
    <row r="119" spans="1:8">
      <c r="A119" s="9" t="s">
        <v>312</v>
      </c>
      <c r="B119" s="4">
        <v>-0.61093691751680501</v>
      </c>
      <c r="C119" s="4">
        <v>0.78593367267577896</v>
      </c>
      <c r="D119" s="4">
        <v>0.54284203253364882</v>
      </c>
      <c r="E119" s="4">
        <v>0.11632504249237786</v>
      </c>
      <c r="F119" s="4">
        <v>2.5332247121643792</v>
      </c>
      <c r="G119" s="4">
        <v>0.43695877453503301</v>
      </c>
      <c r="H119" s="4">
        <f>-LOG10(Table6[[#This Row],[p-values]])</f>
        <v>0.35955953519550637</v>
      </c>
    </row>
    <row r="120" spans="1:8">
      <c r="A120" s="9" t="s">
        <v>544</v>
      </c>
      <c r="B120" s="4">
        <v>0.77087264634201003</v>
      </c>
      <c r="C120" s="4">
        <v>1.00211626204023</v>
      </c>
      <c r="D120" s="4">
        <v>2.1616517884887032</v>
      </c>
      <c r="E120" s="4">
        <v>0.3032265002186022</v>
      </c>
      <c r="F120" s="4">
        <v>15.410059646197599</v>
      </c>
      <c r="G120" s="4">
        <v>0.44174804537661799</v>
      </c>
      <c r="H120" s="4">
        <f>-LOG10(Table6[[#This Row],[p-values]])</f>
        <v>0.35482536346019561</v>
      </c>
    </row>
    <row r="121" spans="1:8">
      <c r="A121" s="9" t="s">
        <v>214</v>
      </c>
      <c r="B121" s="4">
        <v>-0.12701047501962001</v>
      </c>
      <c r="C121" s="4">
        <v>0.16704027295686999</v>
      </c>
      <c r="D121" s="4">
        <v>0.88072444694297602</v>
      </c>
      <c r="E121" s="4">
        <v>0.63482277723245839</v>
      </c>
      <c r="F121" s="4">
        <v>1.2218773164135781</v>
      </c>
      <c r="G121" s="4">
        <v>0.44704038110209698</v>
      </c>
      <c r="H121" s="4">
        <f>-LOG10(Table6[[#This Row],[p-values]])</f>
        <v>0.34965324532954128</v>
      </c>
    </row>
    <row r="122" spans="1:8">
      <c r="A122" s="9" t="s">
        <v>381</v>
      </c>
      <c r="B122" s="4">
        <v>6.4265964642916604E-2</v>
      </c>
      <c r="C122" s="4">
        <v>8.6011266783589793E-2</v>
      </c>
      <c r="D122" s="4">
        <v>1.0663759793551919</v>
      </c>
      <c r="E122" s="4">
        <v>0.90094044868001255</v>
      </c>
      <c r="F122" s="4">
        <v>1.2621896719276167</v>
      </c>
      <c r="G122" s="4">
        <v>0.45495444953195302</v>
      </c>
      <c r="H122" s="4">
        <f>-LOG10(Table6[[#This Row],[p-values]])</f>
        <v>0.34203208313893146</v>
      </c>
    </row>
    <row r="123" spans="1:8">
      <c r="A123" s="9" t="s">
        <v>545</v>
      </c>
      <c r="B123" s="4">
        <v>-0.50134010575131305</v>
      </c>
      <c r="C123" s="4">
        <v>0.67132896590003599</v>
      </c>
      <c r="D123" s="4">
        <v>0.60571838887317864</v>
      </c>
      <c r="E123" s="4">
        <v>0.16248901509455957</v>
      </c>
      <c r="F123" s="4">
        <v>2.2579665856526172</v>
      </c>
      <c r="G123" s="4">
        <v>0.45519181908517697</v>
      </c>
      <c r="H123" s="4">
        <f>-LOG10(Table6[[#This Row],[p-values]])</f>
        <v>0.34180555188120093</v>
      </c>
    </row>
    <row r="124" spans="1:8">
      <c r="A124" s="9" t="s">
        <v>317</v>
      </c>
      <c r="B124" s="4">
        <v>-0.15892648045326699</v>
      </c>
      <c r="C124" s="4">
        <v>0.21344415184218299</v>
      </c>
      <c r="D124" s="4">
        <v>0.85305907318013974</v>
      </c>
      <c r="E124" s="4">
        <v>0.56142503730870597</v>
      </c>
      <c r="F124" s="4">
        <v>1.2961833441261714</v>
      </c>
      <c r="G124" s="4">
        <v>0.45652499963516202</v>
      </c>
      <c r="H124" s="4">
        <f>-LOG10(Table6[[#This Row],[p-values]])</f>
        <v>0.34053543520236368</v>
      </c>
    </row>
    <row r="125" spans="1:8">
      <c r="A125" s="9" t="s">
        <v>437</v>
      </c>
      <c r="B125" s="4">
        <v>-0.12255517223823501</v>
      </c>
      <c r="C125" s="4">
        <v>0.16750905099330299</v>
      </c>
      <c r="D125" s="4">
        <v>0.884657095085015</v>
      </c>
      <c r="E125" s="4">
        <v>0.6370718010965577</v>
      </c>
      <c r="F125" s="4">
        <v>1.2284614929387527</v>
      </c>
      <c r="G125" s="4">
        <v>0.464392517792036</v>
      </c>
      <c r="H125" s="4">
        <f>-LOG10(Table6[[#This Row],[p-values]])</f>
        <v>0.33311478615096723</v>
      </c>
    </row>
    <row r="126" spans="1:8">
      <c r="A126" s="9" t="s">
        <v>546</v>
      </c>
      <c r="B126" s="4">
        <v>-0.79574128193929705</v>
      </c>
      <c r="C126" s="4">
        <v>1.0994835672996299</v>
      </c>
      <c r="D126" s="4">
        <v>0.45124660995006594</v>
      </c>
      <c r="E126" s="4">
        <v>5.2301560344858798E-2</v>
      </c>
      <c r="F126" s="4">
        <v>3.8932586647282124</v>
      </c>
      <c r="G126" s="4">
        <v>0.46922478751709101</v>
      </c>
      <c r="H126" s="4">
        <f>-LOG10(Table6[[#This Row],[p-values]])</f>
        <v>0.32861905368023653</v>
      </c>
    </row>
    <row r="127" spans="1:8">
      <c r="A127" s="9" t="s">
        <v>445</v>
      </c>
      <c r="B127" s="4">
        <v>-0.135589137083857</v>
      </c>
      <c r="C127" s="4">
        <v>0.18786405575110601</v>
      </c>
      <c r="D127" s="4">
        <v>0.87320132483968438</v>
      </c>
      <c r="E127" s="4">
        <v>0.60422859364012593</v>
      </c>
      <c r="F127" s="4">
        <v>1.2619074332584592</v>
      </c>
      <c r="G127" s="4">
        <v>0.47045390757188399</v>
      </c>
      <c r="H127" s="4">
        <f>-LOG10(Table6[[#This Row],[p-values]])</f>
        <v>0.32748291988341183</v>
      </c>
    </row>
    <row r="128" spans="1:8">
      <c r="A128" s="9" t="s">
        <v>547</v>
      </c>
      <c r="B128" s="4">
        <v>0.71220622161414304</v>
      </c>
      <c r="C128" s="4">
        <v>1.0050343215094699</v>
      </c>
      <c r="D128" s="4">
        <v>2.0384836479055028</v>
      </c>
      <c r="E128" s="4">
        <v>0.28431825599539018</v>
      </c>
      <c r="F128" s="4">
        <v>14.615366741858116</v>
      </c>
      <c r="G128" s="4">
        <v>0.47854871008276101</v>
      </c>
      <c r="H128" s="4">
        <f>-LOG10(Table6[[#This Row],[p-values]])</f>
        <v>0.32007385006374983</v>
      </c>
    </row>
    <row r="129" spans="1:8">
      <c r="A129" s="9" t="s">
        <v>439</v>
      </c>
      <c r="B129" s="4">
        <v>-6.0512877730199997E-2</v>
      </c>
      <c r="C129" s="4">
        <v>8.5544901179405802E-2</v>
      </c>
      <c r="D129" s="4">
        <v>0.94128164736925912</v>
      </c>
      <c r="E129" s="4">
        <v>0.79598026668495558</v>
      </c>
      <c r="F129" s="4">
        <v>1.1131069157834592</v>
      </c>
      <c r="G129" s="4">
        <v>0.479329450602545</v>
      </c>
      <c r="H129" s="4">
        <f>-LOG10(Table6[[#This Row],[p-values]])</f>
        <v>0.31936588659084941</v>
      </c>
    </row>
    <row r="130" spans="1:8">
      <c r="A130" s="9" t="s">
        <v>369</v>
      </c>
      <c r="B130" s="4">
        <v>-0.22491235661620901</v>
      </c>
      <c r="C130" s="4">
        <v>0.32032391222578399</v>
      </c>
      <c r="D130" s="4">
        <v>0.7985862064897371</v>
      </c>
      <c r="E130" s="4">
        <v>0.4262423385685189</v>
      </c>
      <c r="F130" s="4">
        <v>1.4961909493492318</v>
      </c>
      <c r="G130" s="4">
        <v>0.48259161601489597</v>
      </c>
      <c r="H130" s="4">
        <f>-LOG10(Table6[[#This Row],[p-values]])</f>
        <v>0.31642022728859875</v>
      </c>
    </row>
    <row r="131" spans="1:8">
      <c r="A131" s="9" t="s">
        <v>316</v>
      </c>
      <c r="B131" s="4">
        <v>-0.11720874889843801</v>
      </c>
      <c r="C131" s="4">
        <v>0.16805811779582699</v>
      </c>
      <c r="D131" s="4">
        <v>0.88939951261525096</v>
      </c>
      <c r="E131" s="4">
        <v>0.63979807528517207</v>
      </c>
      <c r="F131" s="4">
        <v>1.2363767938621348</v>
      </c>
      <c r="G131" s="4">
        <v>0.485533822518948</v>
      </c>
      <c r="H131" s="4">
        <f>-LOG10(Table6[[#This Row],[p-values]])</f>
        <v>0.31378051154029718</v>
      </c>
    </row>
    <row r="132" spans="1:8">
      <c r="A132" s="9" t="s">
        <v>400</v>
      </c>
      <c r="B132" s="4">
        <v>-0.218772224922271</v>
      </c>
      <c r="C132" s="4">
        <v>0.31415368223441897</v>
      </c>
      <c r="D132" s="4">
        <v>0.80350471566076487</v>
      </c>
      <c r="E132" s="4">
        <v>0.43408563785453558</v>
      </c>
      <c r="F132" s="4">
        <v>1.4873098112161851</v>
      </c>
      <c r="G132" s="4">
        <v>0.48618713066595698</v>
      </c>
      <c r="H132" s="4">
        <f>-LOG10(Table6[[#This Row],[p-values]])</f>
        <v>0.3131965410803656</v>
      </c>
    </row>
    <row r="133" spans="1:8">
      <c r="A133" s="9" t="s">
        <v>526</v>
      </c>
      <c r="B133" s="4">
        <v>1.0085982519291501</v>
      </c>
      <c r="C133" s="4">
        <v>1.4516921542847101</v>
      </c>
      <c r="D133" s="4">
        <v>2.7417550702433671</v>
      </c>
      <c r="E133" s="4">
        <v>0.15933946215846312</v>
      </c>
      <c r="F133" s="4">
        <v>47.177395752279708</v>
      </c>
      <c r="G133" s="4">
        <v>0.48719682056927499</v>
      </c>
      <c r="H133" s="4">
        <f>-LOG10(Table6[[#This Row],[p-values]])</f>
        <v>0.31229555455770369</v>
      </c>
    </row>
    <row r="134" spans="1:8">
      <c r="A134" s="9" t="s">
        <v>264</v>
      </c>
      <c r="B134" s="4">
        <v>-0.108051236154575</v>
      </c>
      <c r="C134" s="4">
        <v>0.157039221350915</v>
      </c>
      <c r="D134" s="4">
        <v>0.89758160662233388</v>
      </c>
      <c r="E134" s="4">
        <v>0.65978047692909614</v>
      </c>
      <c r="F134" s="4">
        <v>1.2210921188462358</v>
      </c>
      <c r="G134" s="4">
        <v>0.49141969181846601</v>
      </c>
      <c r="H134" s="4">
        <f>-LOG10(Table6[[#This Row],[p-values]])</f>
        <v>0.30854744476934781</v>
      </c>
    </row>
    <row r="135" spans="1:8">
      <c r="A135" s="9" t="s">
        <v>342</v>
      </c>
      <c r="B135" s="4">
        <v>-6.6740014241651699E-2</v>
      </c>
      <c r="C135" s="4">
        <v>9.8306362583678294E-2</v>
      </c>
      <c r="D135" s="4">
        <v>0.93543837037927402</v>
      </c>
      <c r="E135" s="4">
        <v>0.77149855133518042</v>
      </c>
      <c r="F135" s="4">
        <v>1.1342146310753931</v>
      </c>
      <c r="G135" s="4">
        <v>0.497202355769364</v>
      </c>
      <c r="H135" s="4">
        <f>-LOG10(Table6[[#This Row],[p-values]])</f>
        <v>0.30346682231677324</v>
      </c>
    </row>
    <row r="136" spans="1:8">
      <c r="A136" s="9" t="s">
        <v>548</v>
      </c>
      <c r="B136" s="4">
        <v>-0.20388511479211999</v>
      </c>
      <c r="C136" s="4">
        <v>0.30059921040541299</v>
      </c>
      <c r="D136" s="4">
        <v>0.81555606113301626</v>
      </c>
      <c r="E136" s="4">
        <v>0.45245834868363988</v>
      </c>
      <c r="F136" s="4">
        <v>1.4700395976467262</v>
      </c>
      <c r="G136" s="4">
        <v>0.497605391418317</v>
      </c>
      <c r="H136" s="4">
        <f>-LOG10(Table6[[#This Row],[p-values]])</f>
        <v>0.30311492282981789</v>
      </c>
    </row>
    <row r="137" spans="1:8">
      <c r="A137" s="9" t="s">
        <v>408</v>
      </c>
      <c r="B137" s="4">
        <v>-0.172893868567984</v>
      </c>
      <c r="C137" s="4">
        <v>0.26101894062299003</v>
      </c>
      <c r="D137" s="4">
        <v>0.84122689072161372</v>
      </c>
      <c r="E137" s="4">
        <v>0.50434688075229117</v>
      </c>
      <c r="F137" s="4">
        <v>1.4031269126074375</v>
      </c>
      <c r="G137" s="4">
        <v>0.50772736777027905</v>
      </c>
      <c r="H137" s="4">
        <f>-LOG10(Table6[[#This Row],[p-values]])</f>
        <v>0.29436942640970504</v>
      </c>
    </row>
    <row r="138" spans="1:8">
      <c r="A138" s="9" t="s">
        <v>292</v>
      </c>
      <c r="B138" s="4">
        <v>0.14863484862494</v>
      </c>
      <c r="C138" s="4">
        <v>0.224538826208978</v>
      </c>
      <c r="D138" s="4">
        <v>1.1602492452411355</v>
      </c>
      <c r="E138" s="4">
        <v>0.74717096536055894</v>
      </c>
      <c r="F138" s="4">
        <v>1.8017005123225114</v>
      </c>
      <c r="G138" s="4">
        <v>0.50799934836204497</v>
      </c>
      <c r="H138" s="4">
        <f>-LOG10(Table6[[#This Row],[p-values]])</f>
        <v>0.29413684480850116</v>
      </c>
    </row>
    <row r="139" spans="1:8">
      <c r="A139" s="9" t="s">
        <v>398</v>
      </c>
      <c r="B139" s="4">
        <v>-6.4902665804689397E-2</v>
      </c>
      <c r="C139" s="4">
        <v>9.9677206699577095E-2</v>
      </c>
      <c r="D139" s="4">
        <v>0.93715867652391016</v>
      </c>
      <c r="E139" s="4">
        <v>0.77084343696473279</v>
      </c>
      <c r="F139" s="4">
        <v>1.1393576735144841</v>
      </c>
      <c r="G139" s="4">
        <v>0.51496356813759103</v>
      </c>
      <c r="H139" s="4">
        <f>-LOG10(Table6[[#This Row],[p-values]])</f>
        <v>0.28822349468012448</v>
      </c>
    </row>
    <row r="140" spans="1:8">
      <c r="A140" s="9" t="s">
        <v>549</v>
      </c>
      <c r="B140" s="4">
        <v>0.41710373969914</v>
      </c>
      <c r="C140" s="4">
        <v>0.64869176019255403</v>
      </c>
      <c r="D140" s="4">
        <v>1.5175599359806193</v>
      </c>
      <c r="E140" s="4">
        <v>0.42556732823000226</v>
      </c>
      <c r="F140" s="4">
        <v>5.4115718160789532</v>
      </c>
      <c r="G140" s="4">
        <v>0.52022916342738901</v>
      </c>
      <c r="H140" s="4">
        <f>-LOG10(Table6[[#This Row],[p-values]])</f>
        <v>0.28380530542623811</v>
      </c>
    </row>
    <row r="141" spans="1:8">
      <c r="A141" s="9" t="s">
        <v>263</v>
      </c>
      <c r="B141" s="4">
        <v>0.90878394076362901</v>
      </c>
      <c r="C141" s="4">
        <v>1.4167888833884601</v>
      </c>
      <c r="D141" s="4">
        <v>2.4813032861857631</v>
      </c>
      <c r="E141" s="4">
        <v>0.15441333621411749</v>
      </c>
      <c r="F141" s="4">
        <v>39.872631140478937</v>
      </c>
      <c r="G141" s="4">
        <v>0.52123736538378096</v>
      </c>
      <c r="H141" s="4">
        <f>-LOG10(Table6[[#This Row],[p-values]])</f>
        <v>0.28296445904093448</v>
      </c>
    </row>
    <row r="142" spans="1:8">
      <c r="A142" s="9" t="s">
        <v>550</v>
      </c>
      <c r="B142" s="4">
        <v>-0.50079028263957004</v>
      </c>
      <c r="C142" s="4">
        <v>0.80450213873691501</v>
      </c>
      <c r="D142" s="4">
        <v>0.60605151841535732</v>
      </c>
      <c r="E142" s="4">
        <v>0.12522859215250143</v>
      </c>
      <c r="F142" s="4">
        <v>2.9330238139726896</v>
      </c>
      <c r="G142" s="4">
        <v>0.53362319291974802</v>
      </c>
      <c r="H142" s="4">
        <f>-LOG10(Table6[[#This Row],[p-values]])</f>
        <v>0.27276530289553608</v>
      </c>
    </row>
    <row r="143" spans="1:8">
      <c r="A143" s="9" t="s">
        <v>551</v>
      </c>
      <c r="B143" s="4">
        <v>0.61908777478532595</v>
      </c>
      <c r="C143" s="4">
        <v>1.00224970781875</v>
      </c>
      <c r="D143" s="4">
        <v>1.8572330540371553</v>
      </c>
      <c r="E143" s="4">
        <v>0.26045591807764218</v>
      </c>
      <c r="F143" s="4">
        <v>13.24337201652655</v>
      </c>
      <c r="G143" s="4">
        <v>0.53677434195207296</v>
      </c>
      <c r="H143" s="4">
        <f>-LOG10(Table6[[#This Row],[p-values]])</f>
        <v>0.27020825180879343</v>
      </c>
    </row>
    <row r="144" spans="1:8">
      <c r="A144" s="9" t="s">
        <v>279</v>
      </c>
      <c r="B144" s="4">
        <v>-0.106580894347006</v>
      </c>
      <c r="C144" s="4">
        <v>0.17504604516675301</v>
      </c>
      <c r="D144" s="4">
        <v>0.89890232910305579</v>
      </c>
      <c r="E144" s="4">
        <v>0.63783787466584185</v>
      </c>
      <c r="F144" s="4">
        <v>1.2668194056212425</v>
      </c>
      <c r="G144" s="4">
        <v>0.54260830505391999</v>
      </c>
      <c r="H144" s="4">
        <f>-LOG10(Table6[[#This Row],[p-values]])</f>
        <v>0.26551356329929104</v>
      </c>
    </row>
    <row r="145" spans="1:8">
      <c r="A145" s="9" t="s">
        <v>394</v>
      </c>
      <c r="B145" s="4">
        <v>-0.391293993870997</v>
      </c>
      <c r="C145" s="4">
        <v>0.67089443123202597</v>
      </c>
      <c r="D145" s="4">
        <v>0.67618133364666411</v>
      </c>
      <c r="E145" s="4">
        <v>0.18154584292223475</v>
      </c>
      <c r="F145" s="4">
        <v>2.5184889315699301</v>
      </c>
      <c r="G145" s="4">
        <v>0.55973021645745302</v>
      </c>
      <c r="H145" s="4">
        <f>-LOG10(Table6[[#This Row],[p-values]])</f>
        <v>0.25202124752150556</v>
      </c>
    </row>
    <row r="146" spans="1:8">
      <c r="A146" s="9" t="s">
        <v>304</v>
      </c>
      <c r="B146" s="4">
        <v>0.28012270826470498</v>
      </c>
      <c r="C146" s="4">
        <v>0.48774820937022201</v>
      </c>
      <c r="D146" s="4">
        <v>1.3232921812624892</v>
      </c>
      <c r="E146" s="4">
        <v>0.50871681029594751</v>
      </c>
      <c r="F146" s="4">
        <v>3.442194481388825</v>
      </c>
      <c r="G146" s="4">
        <v>0.56575244745301501</v>
      </c>
      <c r="H146" s="4">
        <f>-LOG10(Table6[[#This Row],[p-values]])</f>
        <v>0.24737355860515597</v>
      </c>
    </row>
    <row r="147" spans="1:8">
      <c r="A147" s="9" t="s">
        <v>240</v>
      </c>
      <c r="B147" s="4">
        <v>-0.45709340508019602</v>
      </c>
      <c r="C147" s="4">
        <v>0.80633967521499705</v>
      </c>
      <c r="D147" s="4">
        <v>0.63312120056432553</v>
      </c>
      <c r="E147" s="4">
        <v>0.13035169066363408</v>
      </c>
      <c r="F147" s="4">
        <v>3.0750844316884738</v>
      </c>
      <c r="G147" s="4">
        <v>0.57079944605077504</v>
      </c>
      <c r="H147" s="4">
        <f>-LOG10(Table6[[#This Row],[p-values]])</f>
        <v>0.24351645703112645</v>
      </c>
    </row>
    <row r="148" spans="1:8">
      <c r="A148" s="9" t="s">
        <v>492</v>
      </c>
      <c r="B148" s="4">
        <v>0.80467134343171798</v>
      </c>
      <c r="C148" s="4">
        <v>1.42599281046545</v>
      </c>
      <c r="D148" s="4">
        <v>2.235961514609706</v>
      </c>
      <c r="E148" s="4">
        <v>0.13665789880701168</v>
      </c>
      <c r="F148" s="4">
        <v>36.584229220998495</v>
      </c>
      <c r="G148" s="4">
        <v>0.57255780685487001</v>
      </c>
      <c r="H148" s="4">
        <f>-LOG10(Table6[[#This Row],[p-values]])</f>
        <v>0.24218065932745941</v>
      </c>
    </row>
    <row r="149" spans="1:8">
      <c r="A149" s="9" t="s">
        <v>348</v>
      </c>
      <c r="B149" s="4">
        <v>-0.147866528743478</v>
      </c>
      <c r="C149" s="4">
        <v>0.26244490406363802</v>
      </c>
      <c r="D149" s="4">
        <v>0.86254623238888462</v>
      </c>
      <c r="E149" s="4">
        <v>0.51568532195170491</v>
      </c>
      <c r="F149" s="4">
        <v>1.4427131650606413</v>
      </c>
      <c r="G149" s="4">
        <v>0.57314938606011301</v>
      </c>
      <c r="H149" s="4">
        <f>-LOG10(Table6[[#This Row],[p-values]])</f>
        <v>0.24173216845847112</v>
      </c>
    </row>
    <row r="150" spans="1:8">
      <c r="A150" s="9" t="s">
        <v>552</v>
      </c>
      <c r="B150" s="4">
        <v>-0.63027541024894795</v>
      </c>
      <c r="C150" s="4">
        <v>1.1214270774798301</v>
      </c>
      <c r="D150" s="4">
        <v>0.53244513996329856</v>
      </c>
      <c r="E150" s="4">
        <v>5.9114887537227198E-2</v>
      </c>
      <c r="F150" s="4">
        <v>4.7957094884432587</v>
      </c>
      <c r="G150" s="4">
        <v>0.57409573143178405</v>
      </c>
      <c r="H150" s="4">
        <f>-LOG10(Table6[[#This Row],[p-values]])</f>
        <v>0.24101568222576797</v>
      </c>
    </row>
    <row r="151" spans="1:8">
      <c r="A151" s="9" t="s">
        <v>221</v>
      </c>
      <c r="B151" s="4">
        <v>4.7421176682099997E-2</v>
      </c>
      <c r="C151" s="4">
        <v>8.46409206820216E-2</v>
      </c>
      <c r="D151" s="4">
        <v>1.0485635466060039</v>
      </c>
      <c r="E151" s="4">
        <v>0.88827399748720426</v>
      </c>
      <c r="F151" s="4">
        <v>1.2377774362204041</v>
      </c>
      <c r="G151" s="4">
        <v>0.57530005648979399</v>
      </c>
      <c r="H151" s="4">
        <f>-LOG10(Table6[[#This Row],[p-values]])</f>
        <v>0.24010558333030707</v>
      </c>
    </row>
    <row r="152" spans="1:8">
      <c r="A152" s="9" t="s">
        <v>319</v>
      </c>
      <c r="B152" s="4">
        <v>0.119282574765449</v>
      </c>
      <c r="C152" s="4">
        <v>0.21394162746027201</v>
      </c>
      <c r="D152" s="4">
        <v>1.1266882469775312</v>
      </c>
      <c r="E152" s="4">
        <v>0.740786355029319</v>
      </c>
      <c r="F152" s="4">
        <v>1.7136201244244851</v>
      </c>
      <c r="G152" s="4">
        <v>0.57715355780588595</v>
      </c>
      <c r="H152" s="4">
        <f>-LOG10(Table6[[#This Row],[p-values]])</f>
        <v>0.23870862283167787</v>
      </c>
    </row>
    <row r="153" spans="1:8">
      <c r="A153" s="9" t="s">
        <v>389</v>
      </c>
      <c r="B153" s="4">
        <v>-9.2409559366484997E-2</v>
      </c>
      <c r="C153" s="4">
        <v>0.16663127357233201</v>
      </c>
      <c r="D153" s="4">
        <v>0.91173166482517831</v>
      </c>
      <c r="E153" s="4">
        <v>0.65769968634726983</v>
      </c>
      <c r="F153" s="4">
        <v>1.2638817470957153</v>
      </c>
      <c r="G153" s="4">
        <v>0.57918530733192897</v>
      </c>
      <c r="H153" s="4">
        <f>-LOG10(Table6[[#This Row],[p-values]])</f>
        <v>0.23718246377500193</v>
      </c>
    </row>
    <row r="154" spans="1:8">
      <c r="A154" s="9" t="s">
        <v>553</v>
      </c>
      <c r="B154" s="4">
        <v>0.76885973588396805</v>
      </c>
      <c r="C154" s="4">
        <v>1.4147476211534999</v>
      </c>
      <c r="D154" s="4">
        <v>2.1573049533596667</v>
      </c>
      <c r="E154" s="4">
        <v>0.13478887661832778</v>
      </c>
      <c r="F154" s="4">
        <v>34.52780955336884</v>
      </c>
      <c r="G154" s="4">
        <v>0.58681264088053997</v>
      </c>
      <c r="H154" s="4">
        <f>-LOG10(Table6[[#This Row],[p-values]])</f>
        <v>0.23150053933193443</v>
      </c>
    </row>
    <row r="155" spans="1:8">
      <c r="A155" s="9" t="s">
        <v>185</v>
      </c>
      <c r="B155" s="4">
        <v>-0.28238112875759902</v>
      </c>
      <c r="C155" s="4">
        <v>0.52010954816316002</v>
      </c>
      <c r="D155" s="4">
        <v>0.75398626391642365</v>
      </c>
      <c r="E155" s="4">
        <v>0.2720428078800588</v>
      </c>
      <c r="F155" s="4">
        <v>2.0897273138913168</v>
      </c>
      <c r="G155" s="4">
        <v>0.58718057865760498</v>
      </c>
      <c r="H155" s="4">
        <f>-LOG10(Table6[[#This Row],[p-values]])</f>
        <v>0.23122831739941291</v>
      </c>
    </row>
    <row r="156" spans="1:8">
      <c r="A156" s="9" t="s">
        <v>275</v>
      </c>
      <c r="B156" s="4">
        <v>-0.10754759687653</v>
      </c>
      <c r="C156" s="4">
        <v>0.198188633698929</v>
      </c>
      <c r="D156" s="4">
        <v>0.89803377783071225</v>
      </c>
      <c r="E156" s="4">
        <v>0.60896327374604609</v>
      </c>
      <c r="F156" s="4">
        <v>1.3243239796119763</v>
      </c>
      <c r="G156" s="4">
        <v>0.58736894786728899</v>
      </c>
      <c r="H156" s="4">
        <f>-LOG10(Table6[[#This Row],[p-values]])</f>
        <v>0.23108901682982405</v>
      </c>
    </row>
    <row r="157" spans="1:8">
      <c r="A157" s="9" t="s">
        <v>409</v>
      </c>
      <c r="B157" s="4">
        <v>-0.195017136058876</v>
      </c>
      <c r="C157" s="4">
        <v>0.36007984178275398</v>
      </c>
      <c r="D157" s="4">
        <v>0.82282055803368248</v>
      </c>
      <c r="E157" s="4">
        <v>0.40625524853410722</v>
      </c>
      <c r="F157" s="4">
        <v>1.6665228896507909</v>
      </c>
      <c r="G157" s="4">
        <v>0.58809812230995995</v>
      </c>
      <c r="H157" s="4">
        <f>-LOG10(Table6[[#This Row],[p-values]])</f>
        <v>0.23055020721881758</v>
      </c>
    </row>
    <row r="158" spans="1:8">
      <c r="A158" s="9" t="s">
        <v>216</v>
      </c>
      <c r="B158" s="4">
        <v>0.22097697391184601</v>
      </c>
      <c r="C158" s="4">
        <v>0.421858804687402</v>
      </c>
      <c r="D158" s="4">
        <v>1.2472947099154594</v>
      </c>
      <c r="E158" s="4">
        <v>0.54560157633747908</v>
      </c>
      <c r="F158" s="4">
        <v>2.8514288830074652</v>
      </c>
      <c r="G158" s="4">
        <v>0.60040556367264397</v>
      </c>
      <c r="H158" s="4">
        <f>-LOG10(Table6[[#This Row],[p-values]])</f>
        <v>0.22155529200982463</v>
      </c>
    </row>
    <row r="159" spans="1:8">
      <c r="A159" s="9" t="s">
        <v>299</v>
      </c>
      <c r="B159" s="4">
        <v>-0.27510898395066302</v>
      </c>
      <c r="C159" s="4">
        <v>0.53028734495251095</v>
      </c>
      <c r="D159" s="4">
        <v>0.75948934656491152</v>
      </c>
      <c r="E159" s="4">
        <v>0.26861606674530264</v>
      </c>
      <c r="F159" s="4">
        <v>2.1473922782605981</v>
      </c>
      <c r="G159" s="4">
        <v>0.60390559780055997</v>
      </c>
      <c r="H159" s="4">
        <f>-LOG10(Table6[[#This Row],[p-values]])</f>
        <v>0.21903094475395057</v>
      </c>
    </row>
    <row r="160" spans="1:8">
      <c r="A160" s="9" t="s">
        <v>308</v>
      </c>
      <c r="B160" s="4">
        <v>0.33646586459172001</v>
      </c>
      <c r="C160" s="4">
        <v>0.65154494498150906</v>
      </c>
      <c r="D160" s="4">
        <v>1.3999910791871317</v>
      </c>
      <c r="E160" s="4">
        <v>0.39040827534620698</v>
      </c>
      <c r="F160" s="4">
        <v>5.0203214060088239</v>
      </c>
      <c r="G160" s="4">
        <v>0.60556643294743895</v>
      </c>
      <c r="H160" s="4">
        <f>-LOG10(Table6[[#This Row],[p-values]])</f>
        <v>0.21783820614624078</v>
      </c>
    </row>
    <row r="161" spans="1:8">
      <c r="A161" s="9" t="s">
        <v>191</v>
      </c>
      <c r="B161" s="4">
        <v>-7.4046959313181296E-2</v>
      </c>
      <c r="C161" s="4">
        <v>0.14354595548509</v>
      </c>
      <c r="D161" s="4">
        <v>0.92862808508030026</v>
      </c>
      <c r="E161" s="4">
        <v>0.70089511012645822</v>
      </c>
      <c r="F161" s="4">
        <v>1.2303554525359961</v>
      </c>
      <c r="G161" s="4">
        <v>0.60596512319788698</v>
      </c>
      <c r="H161" s="4">
        <f>-LOG10(Table6[[#This Row],[p-values]])</f>
        <v>0.21755237127692972</v>
      </c>
    </row>
    <row r="162" spans="1:8">
      <c r="A162" s="9" t="s">
        <v>554</v>
      </c>
      <c r="B162" s="4">
        <v>0.72589760998514397</v>
      </c>
      <c r="C162" s="4">
        <v>1.41762834732937</v>
      </c>
      <c r="D162" s="4">
        <v>2.0665852552481097</v>
      </c>
      <c r="E162" s="4">
        <v>0.12839370045838641</v>
      </c>
      <c r="F162" s="4">
        <v>33.263116507753367</v>
      </c>
      <c r="G162" s="4">
        <v>0.60861551565712602</v>
      </c>
      <c r="H162" s="4">
        <f>-LOG10(Table6[[#This Row],[p-values]])</f>
        <v>0.21565698020923452</v>
      </c>
    </row>
    <row r="163" spans="1:8">
      <c r="A163" s="9" t="s">
        <v>410</v>
      </c>
      <c r="B163" s="4">
        <v>6.6053090609448903E-2</v>
      </c>
      <c r="C163" s="4">
        <v>0.129881050904086</v>
      </c>
      <c r="D163" s="4">
        <v>1.0682834314789227</v>
      </c>
      <c r="E163" s="4">
        <v>0.82818909988978706</v>
      </c>
      <c r="F163" s="4">
        <v>1.3779817799150622</v>
      </c>
      <c r="G163" s="4">
        <v>0.61105644401482595</v>
      </c>
      <c r="H163" s="4">
        <f>-LOG10(Table6[[#This Row],[p-values]])</f>
        <v>0.21391867160363567</v>
      </c>
    </row>
    <row r="164" spans="1:8">
      <c r="A164" s="9" t="s">
        <v>371</v>
      </c>
      <c r="B164" s="4">
        <v>0.229447801930067</v>
      </c>
      <c r="C164" s="4">
        <v>0.45268155255764603</v>
      </c>
      <c r="D164" s="4">
        <v>1.257905205285724</v>
      </c>
      <c r="E164" s="4">
        <v>0.5179854939445</v>
      </c>
      <c r="F164" s="4">
        <v>3.0547679886465295</v>
      </c>
      <c r="G164" s="4">
        <v>0.61225052654325596</v>
      </c>
      <c r="H164" s="4">
        <f>-LOG10(Table6[[#This Row],[p-values]])</f>
        <v>0.21307083270429816</v>
      </c>
    </row>
    <row r="165" spans="1:8">
      <c r="A165" s="9" t="s">
        <v>278</v>
      </c>
      <c r="B165" s="4">
        <v>-0.12703046222755601</v>
      </c>
      <c r="C165" s="4">
        <v>0.25164801356262501</v>
      </c>
      <c r="D165" s="4">
        <v>0.8807068438962391</v>
      </c>
      <c r="E165" s="4">
        <v>0.53780428431314231</v>
      </c>
      <c r="F165" s="4">
        <v>1.4422431496176911</v>
      </c>
      <c r="G165" s="4">
        <v>0.61370337727548496</v>
      </c>
      <c r="H165" s="4">
        <f>-LOG10(Table6[[#This Row],[p-values]])</f>
        <v>0.21204148674039405</v>
      </c>
    </row>
    <row r="166" spans="1:8">
      <c r="A166" s="9" t="s">
        <v>434</v>
      </c>
      <c r="B166" s="4">
        <v>9.0905526810319603E-2</v>
      </c>
      <c r="C166" s="4">
        <v>0.18253106765383501</v>
      </c>
      <c r="D166" s="4">
        <v>1.0951655365895652</v>
      </c>
      <c r="E166" s="4">
        <v>0.76578382199323147</v>
      </c>
      <c r="F166" s="4">
        <v>1.5662221087560544</v>
      </c>
      <c r="G166" s="4">
        <v>0.61846452225532</v>
      </c>
      <c r="H166" s="4">
        <f>-LOG10(Table6[[#This Row],[p-values]])</f>
        <v>0.20868520829139159</v>
      </c>
    </row>
    <row r="167" spans="1:8">
      <c r="A167" s="9" t="s">
        <v>328</v>
      </c>
      <c r="B167" s="4">
        <v>-5.5905420443819298E-2</v>
      </c>
      <c r="C167" s="4">
        <v>0.113267399735898</v>
      </c>
      <c r="D167" s="4">
        <v>0.94562856879141566</v>
      </c>
      <c r="E167" s="4">
        <v>0.75736534185714199</v>
      </c>
      <c r="F167" s="4">
        <v>1.1806896100127751</v>
      </c>
      <c r="G167" s="4">
        <v>0.62160970531986703</v>
      </c>
      <c r="H167" s="4">
        <f>-LOG10(Table6[[#This Row],[p-values]])</f>
        <v>0.20648221342535544</v>
      </c>
    </row>
    <row r="168" spans="1:8">
      <c r="A168" s="9" t="s">
        <v>555</v>
      </c>
      <c r="B168" s="4">
        <v>0.69370387677395895</v>
      </c>
      <c r="C168" s="4">
        <v>1.41633326348069</v>
      </c>
      <c r="D168" s="4">
        <v>2.0011137023962187</v>
      </c>
      <c r="E168" s="4">
        <v>0.1246420412723572</v>
      </c>
      <c r="F168" s="4">
        <v>32.127651385038739</v>
      </c>
      <c r="G168" s="4">
        <v>0.62428350318869497</v>
      </c>
      <c r="H168" s="4">
        <f>-LOG10(Table6[[#This Row],[p-values]])</f>
        <v>0.20461814123206037</v>
      </c>
    </row>
    <row r="169" spans="1:8">
      <c r="A169" s="9" t="s">
        <v>556</v>
      </c>
      <c r="B169" s="4">
        <v>-0.56103451734535104</v>
      </c>
      <c r="C169" s="4">
        <v>1.15743683334279</v>
      </c>
      <c r="D169" s="4">
        <v>0.57061844372049997</v>
      </c>
      <c r="E169" s="4">
        <v>5.9035831214273964E-2</v>
      </c>
      <c r="F169" s="4">
        <v>5.5153861920263605</v>
      </c>
      <c r="G169" s="4">
        <v>0.62787391370621304</v>
      </c>
      <c r="H169" s="4">
        <f>-LOG10(Table6[[#This Row],[p-values]])</f>
        <v>0.20212756021094178</v>
      </c>
    </row>
    <row r="170" spans="1:8">
      <c r="A170" s="9" t="s">
        <v>202</v>
      </c>
      <c r="B170" s="4">
        <v>5.5447858605947101E-2</v>
      </c>
      <c r="C170" s="4">
        <v>0.119124738007618</v>
      </c>
      <c r="D170" s="4">
        <v>1.0570139014571776</v>
      </c>
      <c r="E170" s="4">
        <v>0.83691176861600947</v>
      </c>
      <c r="F170" s="4">
        <v>1.3350014060877089</v>
      </c>
      <c r="G170" s="4">
        <v>0.64160172651111502</v>
      </c>
      <c r="H170" s="4">
        <f>-LOG10(Table6[[#This Row],[p-values]])</f>
        <v>0.19273447606235716</v>
      </c>
    </row>
    <row r="171" spans="1:8">
      <c r="A171" s="9" t="s">
        <v>176</v>
      </c>
      <c r="B171" s="4">
        <v>-0.23746370303814601</v>
      </c>
      <c r="C171" s="4">
        <v>0.52988120475939304</v>
      </c>
      <c r="D171" s="4">
        <v>0.78862551517182922</v>
      </c>
      <c r="E171" s="4">
        <v>0.27914306121538829</v>
      </c>
      <c r="F171" s="4">
        <v>2.2279980755106363</v>
      </c>
      <c r="G171" s="4">
        <v>0.65404842996025403</v>
      </c>
      <c r="H171" s="4">
        <f>-LOG10(Table6[[#This Row],[p-values]])</f>
        <v>0.18439009252317387</v>
      </c>
    </row>
    <row r="172" spans="1:8">
      <c r="A172" s="9" t="s">
        <v>557</v>
      </c>
      <c r="B172" s="4">
        <v>-0.36235719518881598</v>
      </c>
      <c r="C172" s="4">
        <v>0.81963468111246796</v>
      </c>
      <c r="D172" s="4">
        <v>0.69603370354340988</v>
      </c>
      <c r="E172" s="4">
        <v>0.13961855665368564</v>
      </c>
      <c r="F172" s="4">
        <v>3.4699034861822331</v>
      </c>
      <c r="G172" s="4">
        <v>0.65841975539235398</v>
      </c>
      <c r="H172" s="4">
        <f>-LOG10(Table6[[#This Row],[p-values]])</f>
        <v>0.18149714691915722</v>
      </c>
    </row>
    <row r="173" spans="1:8">
      <c r="A173" s="9" t="s">
        <v>558</v>
      </c>
      <c r="B173" s="4">
        <v>-0.206740821000022</v>
      </c>
      <c r="C173" s="4">
        <v>0.48662975680820503</v>
      </c>
      <c r="D173" s="4">
        <v>0.81323039491656746</v>
      </c>
      <c r="E173" s="4">
        <v>0.31331846540594815</v>
      </c>
      <c r="F173" s="4">
        <v>2.1107714617435414</v>
      </c>
      <c r="G173" s="4">
        <v>0.670951765366673</v>
      </c>
      <c r="H173" s="4">
        <f>-LOG10(Table6[[#This Row],[p-values]])</f>
        <v>0.17330870008145238</v>
      </c>
    </row>
    <row r="174" spans="1:8">
      <c r="A174" s="9" t="s">
        <v>459</v>
      </c>
      <c r="B174" s="4">
        <v>0.38197764703753201</v>
      </c>
      <c r="C174" s="4">
        <v>0.92150074229493295</v>
      </c>
      <c r="D174" s="4">
        <v>1.4651793336682608</v>
      </c>
      <c r="E174" s="4">
        <v>0.24070965860203147</v>
      </c>
      <c r="F174" s="4">
        <v>8.918422685139614</v>
      </c>
      <c r="G174" s="4">
        <v>0.67849558013312905</v>
      </c>
      <c r="H174" s="4">
        <f>-LOG10(Table6[[#This Row],[p-values]])</f>
        <v>0.16845297708316068</v>
      </c>
    </row>
    <row r="175" spans="1:8">
      <c r="A175" s="9" t="s">
        <v>195</v>
      </c>
      <c r="B175" s="4">
        <v>0.172474073782725</v>
      </c>
      <c r="C175" s="4">
        <v>0.42031392834376802</v>
      </c>
      <c r="D175" s="4">
        <v>1.1882410136209414</v>
      </c>
      <c r="E175" s="4">
        <v>0.52134606485226509</v>
      </c>
      <c r="F175" s="4">
        <v>2.7082139899742419</v>
      </c>
      <c r="G175" s="4">
        <v>0.68155226686639303</v>
      </c>
      <c r="H175" s="4">
        <f>-LOG10(Table6[[#This Row],[p-values]])</f>
        <v>0.16650083338578558</v>
      </c>
    </row>
    <row r="176" spans="1:8">
      <c r="A176" s="9" t="s">
        <v>390</v>
      </c>
      <c r="B176" s="4">
        <v>0.21290815254616399</v>
      </c>
      <c r="C176" s="4">
        <v>0.51896764375646498</v>
      </c>
      <c r="D176" s="4">
        <v>1.2372710058330689</v>
      </c>
      <c r="E176" s="4">
        <v>0.44741512269305267</v>
      </c>
      <c r="F176" s="4">
        <v>3.4215194440921937</v>
      </c>
      <c r="G176" s="4">
        <v>0.68162019634159499</v>
      </c>
      <c r="H176" s="4">
        <f>-LOG10(Table6[[#This Row],[p-values]])</f>
        <v>0.16645754994651513</v>
      </c>
    </row>
    <row r="177" spans="1:8">
      <c r="A177" s="9" t="s">
        <v>421</v>
      </c>
      <c r="B177" s="4">
        <v>-8.5457382194932194E-2</v>
      </c>
      <c r="C177" s="4">
        <v>0.211300678811119</v>
      </c>
      <c r="D177" s="4">
        <v>0.91809226929778287</v>
      </c>
      <c r="E177" s="4">
        <v>0.60676924745324723</v>
      </c>
      <c r="F177" s="4">
        <v>1.3891498596578089</v>
      </c>
      <c r="G177" s="4">
        <v>0.68589289433142298</v>
      </c>
      <c r="H177" s="4">
        <f>-LOG10(Table6[[#This Row],[p-values]])</f>
        <v>0.1637436962939231</v>
      </c>
    </row>
    <row r="178" spans="1:8">
      <c r="A178" s="9" t="s">
        <v>368</v>
      </c>
      <c r="B178" s="4">
        <v>-0.46359683946879399</v>
      </c>
      <c r="C178" s="4">
        <v>1.1572067819303999</v>
      </c>
      <c r="D178" s="4">
        <v>0.62901709822170349</v>
      </c>
      <c r="E178" s="4">
        <v>6.5107070095152972E-2</v>
      </c>
      <c r="F178" s="4">
        <v>6.0771051327758663</v>
      </c>
      <c r="G178" s="4">
        <v>0.68870204473549401</v>
      </c>
      <c r="H178" s="4">
        <f>-LOG10(Table6[[#This Row],[p-values]])</f>
        <v>0.16196862760561387</v>
      </c>
    </row>
    <row r="179" spans="1:8">
      <c r="A179" s="9" t="s">
        <v>256</v>
      </c>
      <c r="B179" s="4">
        <v>-4.6967926769875198E-2</v>
      </c>
      <c r="C179" s="4">
        <v>0.11733090606429</v>
      </c>
      <c r="D179" s="4">
        <v>0.95411799874576952</v>
      </c>
      <c r="E179" s="4">
        <v>0.75810263308600745</v>
      </c>
      <c r="F179" s="4">
        <v>1.2008151875490891</v>
      </c>
      <c r="G179" s="4">
        <v>0.68893327650453196</v>
      </c>
      <c r="H179" s="4">
        <f>-LOG10(Table6[[#This Row],[p-values]])</f>
        <v>0.16182283767016625</v>
      </c>
    </row>
    <row r="180" spans="1:8">
      <c r="A180" s="9" t="s">
        <v>323</v>
      </c>
      <c r="B180" s="4">
        <v>-0.13432392148046099</v>
      </c>
      <c r="C180" s="4">
        <v>0.33645318792533402</v>
      </c>
      <c r="D180" s="4">
        <v>0.87430681197309357</v>
      </c>
      <c r="E180" s="4">
        <v>0.4521360405280434</v>
      </c>
      <c r="F180" s="4">
        <v>1.690669030873557</v>
      </c>
      <c r="G180" s="4">
        <v>0.68971998399476298</v>
      </c>
      <c r="H180" s="4">
        <f>-LOG10(Table6[[#This Row],[p-values]])</f>
        <v>0.16132719055025144</v>
      </c>
    </row>
    <row r="181" spans="1:8">
      <c r="A181" s="9" t="s">
        <v>428</v>
      </c>
      <c r="B181" s="4">
        <v>0.149094834934446</v>
      </c>
      <c r="C181" s="4">
        <v>0.37366650593734502</v>
      </c>
      <c r="D181" s="4">
        <v>1.1607830667754473</v>
      </c>
      <c r="E181" s="4">
        <v>0.55805848140749559</v>
      </c>
      <c r="F181" s="4">
        <v>2.4144733446470559</v>
      </c>
      <c r="G181" s="4">
        <v>0.68988945949335501</v>
      </c>
      <c r="H181" s="4">
        <f>-LOG10(Table6[[#This Row],[p-values]])</f>
        <v>0.16122049039018227</v>
      </c>
    </row>
    <row r="182" spans="1:8">
      <c r="A182" s="9" t="s">
        <v>248</v>
      </c>
      <c r="B182" s="4">
        <v>-0.19287089533160001</v>
      </c>
      <c r="C182" s="4">
        <v>0.48356673273024098</v>
      </c>
      <c r="D182" s="4">
        <v>0.82458842548251599</v>
      </c>
      <c r="E182" s="4">
        <v>0.31960747029214709</v>
      </c>
      <c r="F182" s="4">
        <v>2.1274411102412882</v>
      </c>
      <c r="G182" s="4">
        <v>0.69000326953975499</v>
      </c>
      <c r="H182" s="4">
        <f>-LOG10(Table6[[#This Row],[p-values]])</f>
        <v>0.16114885137910731</v>
      </c>
    </row>
    <row r="183" spans="1:8">
      <c r="A183" s="9" t="s">
        <v>306</v>
      </c>
      <c r="B183" s="4">
        <v>-5.9316518516184802E-2</v>
      </c>
      <c r="C183" s="4">
        <v>0.15033139580174401</v>
      </c>
      <c r="D183" s="4">
        <v>0.94240843222640081</v>
      </c>
      <c r="E183" s="4">
        <v>0.70189879340556827</v>
      </c>
      <c r="F183" s="4">
        <v>1.2653300753264651</v>
      </c>
      <c r="G183" s="4">
        <v>0.69315898231820405</v>
      </c>
      <c r="H183" s="4">
        <f>-LOG10(Table6[[#This Row],[p-values]])</f>
        <v>0.15916714457312126</v>
      </c>
    </row>
    <row r="184" spans="1:8">
      <c r="A184" s="9" t="s">
        <v>559</v>
      </c>
      <c r="B184" s="4">
        <v>0.23561091776826501</v>
      </c>
      <c r="C184" s="4">
        <v>0.61790315182271704</v>
      </c>
      <c r="D184" s="4">
        <v>1.2656817600679742</v>
      </c>
      <c r="E184" s="4">
        <v>0.37701162374134856</v>
      </c>
      <c r="F184" s="4">
        <v>4.249074078596033</v>
      </c>
      <c r="G184" s="4">
        <v>0.702975315199865</v>
      </c>
      <c r="H184" s="4">
        <f>-LOG10(Table6[[#This Row],[p-values]])</f>
        <v>0.15305992485315847</v>
      </c>
    </row>
    <row r="185" spans="1:8">
      <c r="A185" s="9" t="s">
        <v>560</v>
      </c>
      <c r="B185" s="4">
        <v>-0.43996722760927098</v>
      </c>
      <c r="C185" s="4">
        <v>1.15613543022242</v>
      </c>
      <c r="D185" s="4">
        <v>0.6440575280422377</v>
      </c>
      <c r="E185" s="4">
        <v>6.6803976561657166E-2</v>
      </c>
      <c r="F185" s="4">
        <v>6.2093623879564444</v>
      </c>
      <c r="G185" s="4">
        <v>0.70353725941019896</v>
      </c>
      <c r="H185" s="4">
        <f>-LOG10(Table6[[#This Row],[p-values]])</f>
        <v>0.1527128973369081</v>
      </c>
    </row>
    <row r="186" spans="1:8">
      <c r="A186" s="9" t="s">
        <v>224</v>
      </c>
      <c r="B186" s="4">
        <v>0.127528185525836</v>
      </c>
      <c r="C186" s="4">
        <v>0.350385611397041</v>
      </c>
      <c r="D186" s="4">
        <v>1.1360168870232459</v>
      </c>
      <c r="E186" s="4">
        <v>0.57165042884158324</v>
      </c>
      <c r="F186" s="4">
        <v>2.2575586450922116</v>
      </c>
      <c r="G186" s="4">
        <v>0.71588396112308095</v>
      </c>
      <c r="H186" s="4">
        <f>-LOG10(Table6[[#This Row],[p-values]])</f>
        <v>0.14515736753575018</v>
      </c>
    </row>
    <row r="187" spans="1:8">
      <c r="A187" s="9" t="s">
        <v>561</v>
      </c>
      <c r="B187" s="4">
        <v>8.8648494885680496E-2</v>
      </c>
      <c r="C187" s="4">
        <v>0.243643125436345</v>
      </c>
      <c r="D187" s="4">
        <v>1.0926965004056086</v>
      </c>
      <c r="E187" s="4">
        <v>0.67780744827642536</v>
      </c>
      <c r="F187" s="4">
        <v>1.7615410468486465</v>
      </c>
      <c r="G187" s="4">
        <v>0.71597326094563196</v>
      </c>
      <c r="H187" s="4">
        <f>-LOG10(Table6[[#This Row],[p-values]])</f>
        <v>0.14510319674326977</v>
      </c>
    </row>
    <row r="188" spans="1:8">
      <c r="A188" s="9" t="s">
        <v>562</v>
      </c>
      <c r="B188" s="4">
        <v>-0.17454808137972699</v>
      </c>
      <c r="C188" s="4">
        <v>0.48371685018461702</v>
      </c>
      <c r="D188" s="4">
        <v>0.83983647276206441</v>
      </c>
      <c r="E188" s="4">
        <v>0.32542179486852318</v>
      </c>
      <c r="F188" s="4">
        <v>2.167418753456237</v>
      </c>
      <c r="G188" s="4">
        <v>0.71821335094123795</v>
      </c>
      <c r="H188" s="4">
        <f>-LOG10(Table6[[#This Row],[p-values]])</f>
        <v>0.14374652599048665</v>
      </c>
    </row>
    <row r="189" spans="1:8">
      <c r="A189" s="9" t="s">
        <v>435</v>
      </c>
      <c r="B189" s="4">
        <v>-0.287658644205604</v>
      </c>
      <c r="C189" s="4">
        <v>0.84161070485418299</v>
      </c>
      <c r="D189" s="4">
        <v>0.75001757139046532</v>
      </c>
      <c r="E189" s="4">
        <v>0.14410463292648773</v>
      </c>
      <c r="F189" s="4">
        <v>3.9035966156717112</v>
      </c>
      <c r="G189" s="4">
        <v>0.73250489244529504</v>
      </c>
      <c r="H189" s="4">
        <f>-LOG10(Table6[[#This Row],[p-values]])</f>
        <v>0.13518947028457112</v>
      </c>
    </row>
    <row r="190" spans="1:8">
      <c r="A190" s="9" t="s">
        <v>563</v>
      </c>
      <c r="B190" s="4">
        <v>-0.17869965800458901</v>
      </c>
      <c r="C190" s="4">
        <v>0.53012920706379996</v>
      </c>
      <c r="D190" s="4">
        <v>0.83635705482560863</v>
      </c>
      <c r="E190" s="4">
        <v>0.29589432342787353</v>
      </c>
      <c r="F190" s="4">
        <v>2.3639964263358806</v>
      </c>
      <c r="G190" s="4">
        <v>0.73605132558741704</v>
      </c>
      <c r="H190" s="4">
        <f>-LOG10(Table6[[#This Row],[p-values]])</f>
        <v>0.13309190082254041</v>
      </c>
    </row>
    <row r="191" spans="1:8">
      <c r="A191" s="9" t="s">
        <v>509</v>
      </c>
      <c r="B191" s="4">
        <v>0.30723952447865899</v>
      </c>
      <c r="C191" s="4">
        <v>0.92053042206952995</v>
      </c>
      <c r="D191" s="4">
        <v>1.3596666025058299</v>
      </c>
      <c r="E191" s="4">
        <v>0.2238005327177478</v>
      </c>
      <c r="F191" s="4">
        <v>8.2604507126052162</v>
      </c>
      <c r="G191" s="4">
        <v>0.73855797175201499</v>
      </c>
      <c r="H191" s="4">
        <f>-LOG10(Table6[[#This Row],[p-values]])</f>
        <v>0.13161540986607814</v>
      </c>
    </row>
    <row r="192" spans="1:8">
      <c r="A192" s="9" t="s">
        <v>220</v>
      </c>
      <c r="B192" s="4">
        <v>0.20706376546755001</v>
      </c>
      <c r="C192" s="4">
        <v>0.62924498263307604</v>
      </c>
      <c r="D192" s="4">
        <v>1.2300610046951499</v>
      </c>
      <c r="E192" s="4">
        <v>0.35834595641894784</v>
      </c>
      <c r="F192" s="4">
        <v>4.2223165858824734</v>
      </c>
      <c r="G192" s="4">
        <v>0.74210503848860299</v>
      </c>
      <c r="H192" s="4">
        <f>-LOG10(Table6[[#This Row],[p-values]])</f>
        <v>0.12953461977832284</v>
      </c>
    </row>
    <row r="193" spans="1:8">
      <c r="A193" s="9" t="s">
        <v>364</v>
      </c>
      <c r="B193" s="4">
        <v>-6.7579671791479307E-2</v>
      </c>
      <c r="C193" s="4">
        <v>0.21257200034322099</v>
      </c>
      <c r="D193" s="4">
        <v>0.93465325215053807</v>
      </c>
      <c r="E193" s="4">
        <v>0.61617713962304188</v>
      </c>
      <c r="F193" s="4">
        <v>1.4177363059752663</v>
      </c>
      <c r="G193" s="4">
        <v>0.75054996970153498</v>
      </c>
      <c r="H193" s="4">
        <f>-LOG10(Table6[[#This Row],[p-values]])</f>
        <v>0.12462038823989065</v>
      </c>
    </row>
    <row r="194" spans="1:8">
      <c r="A194" s="9" t="s">
        <v>207</v>
      </c>
      <c r="B194" s="4">
        <v>-4.3686779683599498E-2</v>
      </c>
      <c r="C194" s="4">
        <v>0.16697370258699901</v>
      </c>
      <c r="D194" s="4">
        <v>0.95725374184121348</v>
      </c>
      <c r="E194" s="4">
        <v>0.69007483085676213</v>
      </c>
      <c r="F194" s="4">
        <v>1.3278773334354617</v>
      </c>
      <c r="G194" s="4">
        <v>0.79360001763761301</v>
      </c>
      <c r="H194" s="4">
        <f>-LOG10(Table6[[#This Row],[p-values]])</f>
        <v>0.10039833120176345</v>
      </c>
    </row>
    <row r="195" spans="1:8">
      <c r="A195" s="9" t="s">
        <v>295</v>
      </c>
      <c r="B195" s="4">
        <v>-0.21435131959711901</v>
      </c>
      <c r="C195" s="4">
        <v>0.82052795601571904</v>
      </c>
      <c r="D195" s="4">
        <v>0.80706479753115912</v>
      </c>
      <c r="E195" s="4">
        <v>0.16160727531613012</v>
      </c>
      <c r="F195" s="4">
        <v>4.0304719335181991</v>
      </c>
      <c r="G195" s="4">
        <v>0.79391063193093803</v>
      </c>
      <c r="H195" s="4">
        <f>-LOG10(Table6[[#This Row],[p-values]])</f>
        <v>0.10022838201074612</v>
      </c>
    </row>
    <row r="196" spans="1:8">
      <c r="A196" s="9" t="s">
        <v>385</v>
      </c>
      <c r="B196" s="4">
        <v>3.4455598208691998E-2</v>
      </c>
      <c r="C196" s="4">
        <v>0.13551933409203201</v>
      </c>
      <c r="D196" s="4">
        <v>1.0350560690122146</v>
      </c>
      <c r="E196" s="4">
        <v>0.79361065526239871</v>
      </c>
      <c r="F196" s="4">
        <v>1.34995801643413</v>
      </c>
      <c r="G196" s="4">
        <v>0.79930352218578005</v>
      </c>
      <c r="H196" s="4">
        <f>-LOG10(Table6[[#This Row],[p-values]])</f>
        <v>9.7288273277491594E-2</v>
      </c>
    </row>
    <row r="197" spans="1:8">
      <c r="A197" s="9" t="s">
        <v>449</v>
      </c>
      <c r="B197" s="4">
        <v>-1.4745492157422E-2</v>
      </c>
      <c r="C197" s="4">
        <v>5.8166161993494697E-2</v>
      </c>
      <c r="D197" s="4">
        <v>0.98536269022515532</v>
      </c>
      <c r="E197" s="4">
        <v>0.87919270814594352</v>
      </c>
      <c r="F197" s="4">
        <v>1.1043535988091726</v>
      </c>
      <c r="G197" s="4">
        <v>0.79987694501949502</v>
      </c>
      <c r="H197" s="4">
        <f>-LOG10(Table6[[#This Row],[p-values]])</f>
        <v>9.6976820770085584E-2</v>
      </c>
    </row>
    <row r="198" spans="1:8">
      <c r="A198" s="9" t="s">
        <v>321</v>
      </c>
      <c r="B198" s="4">
        <v>4.6297028519769398E-2</v>
      </c>
      <c r="C198" s="4">
        <v>0.18637575675814799</v>
      </c>
      <c r="D198" s="4">
        <v>1.0473854681134487</v>
      </c>
      <c r="E198" s="4">
        <v>0.72687594565263869</v>
      </c>
      <c r="F198" s="4">
        <v>1.5092208311147948</v>
      </c>
      <c r="G198" s="4">
        <v>0.80381957655695502</v>
      </c>
      <c r="H198" s="4">
        <f>-LOG10(Table6[[#This Row],[p-values]])</f>
        <v>9.4841421026381462E-2</v>
      </c>
    </row>
    <row r="199" spans="1:8">
      <c r="A199" s="9" t="s">
        <v>262</v>
      </c>
      <c r="B199" s="4">
        <v>-0.120501286461145</v>
      </c>
      <c r="C199" s="4">
        <v>0.49290896143435797</v>
      </c>
      <c r="D199" s="4">
        <v>0.88647594692778309</v>
      </c>
      <c r="E199" s="4">
        <v>0.33736061354752317</v>
      </c>
      <c r="F199" s="4">
        <v>2.3293756678291384</v>
      </c>
      <c r="G199" s="4">
        <v>0.80686709661812595</v>
      </c>
      <c r="H199" s="4">
        <f>-LOG10(Table6[[#This Row],[p-values]])</f>
        <v>9.3197994346990609E-2</v>
      </c>
    </row>
    <row r="200" spans="1:8">
      <c r="A200" s="9" t="s">
        <v>388</v>
      </c>
      <c r="B200" s="4">
        <v>-2.7783908721745802E-2</v>
      </c>
      <c r="C200" s="4">
        <v>0.115528305213839</v>
      </c>
      <c r="D200" s="4">
        <v>0.97259851415107546</v>
      </c>
      <c r="E200" s="4">
        <v>0.77552164406086932</v>
      </c>
      <c r="F200" s="4">
        <v>1.2197568913429757</v>
      </c>
      <c r="G200" s="4">
        <v>0.80994701561408899</v>
      </c>
      <c r="H200" s="4">
        <f>-LOG10(Table6[[#This Row],[p-values]])</f>
        <v>9.1543390478217593E-2</v>
      </c>
    </row>
    <row r="201" spans="1:8">
      <c r="A201" s="9" t="s">
        <v>297</v>
      </c>
      <c r="B201" s="4">
        <v>2.2749005136045899E-2</v>
      </c>
      <c r="C201" s="4">
        <v>9.5373000396625801E-2</v>
      </c>
      <c r="D201" s="4">
        <v>1.023009737130727</v>
      </c>
      <c r="E201" s="4">
        <v>0.84858750069993849</v>
      </c>
      <c r="F201" s="4">
        <v>1.2332834520907467</v>
      </c>
      <c r="G201" s="4">
        <v>0.81147262485385196</v>
      </c>
      <c r="H201" s="4">
        <f>-LOG10(Table6[[#This Row],[p-values]])</f>
        <v>9.0726126577672414E-2</v>
      </c>
    </row>
    <row r="202" spans="1:8">
      <c r="A202" s="9" t="s">
        <v>564</v>
      </c>
      <c r="B202" s="4">
        <v>-0.121968403145781</v>
      </c>
      <c r="C202" s="4">
        <v>0.53751356166618303</v>
      </c>
      <c r="D202" s="4">
        <v>0.88517633684844244</v>
      </c>
      <c r="E202" s="4">
        <v>0.30866615705612649</v>
      </c>
      <c r="F202" s="4">
        <v>2.5384614717380631</v>
      </c>
      <c r="G202" s="4">
        <v>0.82049198872359796</v>
      </c>
      <c r="H202" s="4">
        <f>-LOG10(Table6[[#This Row],[p-values]])</f>
        <v>8.5925655037603466E-2</v>
      </c>
    </row>
    <row r="203" spans="1:8">
      <c r="A203" s="9" t="s">
        <v>305</v>
      </c>
      <c r="B203" s="4">
        <v>-3.9175685797506701E-2</v>
      </c>
      <c r="C203" s="4">
        <v>0.200637171765435</v>
      </c>
      <c r="D203" s="4">
        <v>0.96158175804761659</v>
      </c>
      <c r="E203" s="4">
        <v>0.64893381823803808</v>
      </c>
      <c r="F203" s="4">
        <v>1.4248594408602298</v>
      </c>
      <c r="G203" s="4">
        <v>0.84519225150367505</v>
      </c>
      <c r="H203" s="4">
        <f>-LOG10(Table6[[#This Row],[p-values]])</f>
        <v>7.3044493097034022E-2</v>
      </c>
    </row>
    <row r="204" spans="1:8">
      <c r="A204" s="9" t="s">
        <v>241</v>
      </c>
      <c r="B204" s="4">
        <v>-9.7829013265673004E-2</v>
      </c>
      <c r="C204" s="4">
        <v>0.53789745065599504</v>
      </c>
      <c r="D204" s="4">
        <v>0.9068039419435141</v>
      </c>
      <c r="E204" s="4">
        <v>0.31596999685908034</v>
      </c>
      <c r="F204" s="4">
        <v>2.6024413624659157</v>
      </c>
      <c r="G204" s="4">
        <v>0.85568240822872499</v>
      </c>
      <c r="H204" s="4">
        <f>-LOG10(Table6[[#This Row],[p-values]])</f>
        <v>6.7687396475969969E-2</v>
      </c>
    </row>
    <row r="205" spans="1:8">
      <c r="A205" s="9" t="s">
        <v>272</v>
      </c>
      <c r="B205" s="4">
        <v>-3.5414600985924603E-2</v>
      </c>
      <c r="C205" s="4">
        <v>0.21331899132316501</v>
      </c>
      <c r="D205" s="4">
        <v>0.96520515827938169</v>
      </c>
      <c r="E205" s="4">
        <v>0.63538775797249458</v>
      </c>
      <c r="F205" s="4">
        <v>1.4662243423478978</v>
      </c>
      <c r="G205" s="4">
        <v>0.86814349058351403</v>
      </c>
      <c r="H205" s="4">
        <f>-LOG10(Table6[[#This Row],[p-values]])</f>
        <v>6.1408486783976673E-2</v>
      </c>
    </row>
    <row r="206" spans="1:8">
      <c r="A206" s="9" t="s">
        <v>565</v>
      </c>
      <c r="B206" s="4">
        <v>0.14350859739570801</v>
      </c>
      <c r="C206" s="4">
        <v>0.87862129220783003</v>
      </c>
      <c r="D206" s="4">
        <v>1.1543167348821892</v>
      </c>
      <c r="E206" s="4">
        <v>0.206265906290691</v>
      </c>
      <c r="F206" s="4">
        <v>6.4598515013492221</v>
      </c>
      <c r="G206" s="4">
        <v>0.87025558416214099</v>
      </c>
      <c r="H206" s="4">
        <f>-LOG10(Table6[[#This Row],[p-values]])</f>
        <v>6.0353181300757508E-2</v>
      </c>
    </row>
    <row r="207" spans="1:8">
      <c r="A207" s="9" t="s">
        <v>566</v>
      </c>
      <c r="B207" s="4">
        <v>-0.18416986092596499</v>
      </c>
      <c r="C207" s="4">
        <v>1.17029493428523</v>
      </c>
      <c r="D207" s="4">
        <v>0.83179450244182207</v>
      </c>
      <c r="E207" s="4">
        <v>8.3915248816481852E-2</v>
      </c>
      <c r="F207" s="4">
        <v>8.2450103413927476</v>
      </c>
      <c r="G207" s="4">
        <v>0.87495288694299</v>
      </c>
      <c r="H207" s="4">
        <f>-LOG10(Table6[[#This Row],[p-values]])</f>
        <v>5.8015331539457128E-2</v>
      </c>
    </row>
    <row r="208" spans="1:8">
      <c r="A208" s="9" t="s">
        <v>217</v>
      </c>
      <c r="B208" s="4">
        <v>-5.4981812242744899E-2</v>
      </c>
      <c r="C208" s="4">
        <v>0.36607044387437399</v>
      </c>
      <c r="D208" s="4">
        <v>0.94650236255214737</v>
      </c>
      <c r="E208" s="4">
        <v>0.46186627297425492</v>
      </c>
      <c r="F208" s="4">
        <v>1.9396669008709662</v>
      </c>
      <c r="G208" s="4">
        <v>0.88061106814326595</v>
      </c>
      <c r="H208" s="4">
        <f>-LOG10(Table6[[#This Row],[p-values]])</f>
        <v>5.5215860321715229E-2</v>
      </c>
    </row>
    <row r="209" spans="1:8">
      <c r="A209" s="9" t="s">
        <v>251</v>
      </c>
      <c r="B209" s="4">
        <v>0.10741429674434499</v>
      </c>
      <c r="C209" s="4">
        <v>0.73341437075845395</v>
      </c>
      <c r="D209" s="4">
        <v>1.1133954350438331</v>
      </c>
      <c r="E209" s="4">
        <v>0.26445666727260508</v>
      </c>
      <c r="F209" s="4">
        <v>4.6875331507471545</v>
      </c>
      <c r="G209" s="4">
        <v>0.88355995667475695</v>
      </c>
      <c r="H209" s="4">
        <f>-LOG10(Table6[[#This Row],[p-values]])</f>
        <v>5.376397477124422E-2</v>
      </c>
    </row>
    <row r="210" spans="1:8">
      <c r="A210" s="9" t="s">
        <v>567</v>
      </c>
      <c r="B210" s="4">
        <v>0.123596446838507</v>
      </c>
      <c r="C210" s="4">
        <v>0.87210332755948505</v>
      </c>
      <c r="D210" s="4">
        <v>1.1315591345804845</v>
      </c>
      <c r="E210" s="4">
        <v>0.20479903962105767</v>
      </c>
      <c r="F210" s="4">
        <v>6.2521097629252749</v>
      </c>
      <c r="G210" s="4">
        <v>0.88729939844782801</v>
      </c>
      <c r="H210" s="4">
        <f>-LOG10(Table6[[#This Row],[p-values]])</f>
        <v>5.1929812914595933E-2</v>
      </c>
    </row>
    <row r="211" spans="1:8">
      <c r="A211" s="9" t="s">
        <v>463</v>
      </c>
      <c r="B211" s="4">
        <v>-1.89283860157155E-2</v>
      </c>
      <c r="C211" s="4">
        <v>0.13877119637263</v>
      </c>
      <c r="D211" s="4">
        <v>0.98124963092231399</v>
      </c>
      <c r="E211" s="4">
        <v>0.74757553331737603</v>
      </c>
      <c r="F211" s="4">
        <v>1.2879646206618272</v>
      </c>
      <c r="G211" s="4">
        <v>0.89150510312597397</v>
      </c>
      <c r="H211" s="4">
        <f>-LOG10(Table6[[#This Row],[p-values]])</f>
        <v>4.9876166506452928E-2</v>
      </c>
    </row>
    <row r="212" spans="1:8">
      <c r="A212" s="9" t="s">
        <v>568</v>
      </c>
      <c r="B212" s="4">
        <v>-0.158341391829392</v>
      </c>
      <c r="C212" s="4">
        <v>1.2290168035651601</v>
      </c>
      <c r="D212" s="4">
        <v>0.85355833438113271</v>
      </c>
      <c r="E212" s="4">
        <v>7.6749045673233582E-2</v>
      </c>
      <c r="F212" s="4">
        <v>9.4927803179913823</v>
      </c>
      <c r="G212" s="4">
        <v>0.89748755878451303</v>
      </c>
      <c r="H212" s="4">
        <f>-LOG10(Table6[[#This Row],[p-values]])</f>
        <v>4.6971563015586373E-2</v>
      </c>
    </row>
    <row r="213" spans="1:8">
      <c r="A213" s="9" t="s">
        <v>455</v>
      </c>
      <c r="B213" s="4">
        <v>-1.0301697889651301E-2</v>
      </c>
      <c r="C213" s="4">
        <v>8.2188543049309504E-2</v>
      </c>
      <c r="D213" s="4">
        <v>0.9897511828571135</v>
      </c>
      <c r="E213" s="4">
        <v>0.84249189054628293</v>
      </c>
      <c r="F213" s="4">
        <v>1.1627499504260688</v>
      </c>
      <c r="G213" s="4">
        <v>0.90025259580827299</v>
      </c>
      <c r="H213" s="4">
        <f>-LOG10(Table6[[#This Row],[p-values]])</f>
        <v>4.5635617700544071E-2</v>
      </c>
    </row>
    <row r="214" spans="1:8">
      <c r="A214" s="9" t="s">
        <v>333</v>
      </c>
      <c r="B214" s="4">
        <v>1.5684348387909101E-2</v>
      </c>
      <c r="C214" s="4">
        <v>0.12557269752606001</v>
      </c>
      <c r="D214" s="4">
        <v>1.0158079933645972</v>
      </c>
      <c r="E214" s="4">
        <v>0.79418556278385111</v>
      </c>
      <c r="F214" s="4">
        <v>1.2992755443279778</v>
      </c>
      <c r="G214" s="4">
        <v>0.90060071056662505</v>
      </c>
      <c r="H214" s="4">
        <f>-LOG10(Table6[[#This Row],[p-values]])</f>
        <v>4.5467714718142004E-2</v>
      </c>
    </row>
    <row r="215" spans="1:8">
      <c r="A215" s="9" t="s">
        <v>426</v>
      </c>
      <c r="B215" s="4">
        <v>2.30647872376223E-2</v>
      </c>
      <c r="C215" s="4">
        <v>0.20228290395501999</v>
      </c>
      <c r="D215" s="4">
        <v>1.0233328363072349</v>
      </c>
      <c r="E215" s="4">
        <v>0.68838314138029444</v>
      </c>
      <c r="F215" s="4">
        <v>1.521260517456634</v>
      </c>
      <c r="G215" s="4">
        <v>0.90922001682384301</v>
      </c>
      <c r="H215" s="4">
        <f>-LOG10(Table6[[#This Row],[p-values]])</f>
        <v>4.1331011683926069E-2</v>
      </c>
    </row>
    <row r="216" spans="1:8">
      <c r="A216" s="9" t="s">
        <v>213</v>
      </c>
      <c r="B216" s="4">
        <v>1.3231035397873601E-2</v>
      </c>
      <c r="C216" s="4">
        <v>0.117698823262488</v>
      </c>
      <c r="D216" s="4">
        <v>1.0133189528651971</v>
      </c>
      <c r="E216" s="4">
        <v>0.80456086622943457</v>
      </c>
      <c r="F216" s="4">
        <v>1.2762431573983679</v>
      </c>
      <c r="G216" s="4">
        <v>0.910494886650002</v>
      </c>
      <c r="H216" s="4">
        <f>-LOG10(Table6[[#This Row],[p-values]])</f>
        <v>4.0722488865133549E-2</v>
      </c>
    </row>
    <row r="217" spans="1:8">
      <c r="A217" s="9" t="s">
        <v>370</v>
      </c>
      <c r="B217" s="4">
        <v>0.11493487559712499</v>
      </c>
      <c r="C217" s="4">
        <v>1.2267229086371401</v>
      </c>
      <c r="D217" s="4">
        <v>1.1218003786132016</v>
      </c>
      <c r="E217" s="4">
        <v>0.10132298174121565</v>
      </c>
      <c r="F217" s="4">
        <v>12.420045954340701</v>
      </c>
      <c r="G217" s="4">
        <v>0.92535333788016405</v>
      </c>
      <c r="H217" s="4">
        <f>-LOG10(Table6[[#This Row],[p-values]])</f>
        <v>3.3692404135988639E-2</v>
      </c>
    </row>
    <row r="218" spans="1:8">
      <c r="A218" s="9" t="s">
        <v>200</v>
      </c>
      <c r="B218" s="4">
        <v>-1.5544074698333901E-2</v>
      </c>
      <c r="C218" s="4">
        <v>0.168433088814613</v>
      </c>
      <c r="D218" s="4">
        <v>0.98457611090033581</v>
      </c>
      <c r="E218" s="4">
        <v>0.70774393192978757</v>
      </c>
      <c r="F218" s="4">
        <v>1.3696904691396203</v>
      </c>
      <c r="G218" s="4">
        <v>0.92647053456525696</v>
      </c>
      <c r="H218" s="4">
        <f>-LOG10(Table6[[#This Row],[p-values]])</f>
        <v>3.3168388411145291E-2</v>
      </c>
    </row>
    <row r="219" spans="1:8">
      <c r="A219" s="9" t="s">
        <v>569</v>
      </c>
      <c r="B219" s="4">
        <v>6.4190113972902099E-2</v>
      </c>
      <c r="C219" s="4">
        <v>0.71222484157851196</v>
      </c>
      <c r="D219" s="4">
        <v>1.0662950970901963</v>
      </c>
      <c r="E219" s="4">
        <v>0.26400939865041412</v>
      </c>
      <c r="F219" s="4">
        <v>4.306608930934769</v>
      </c>
      <c r="G219" s="4">
        <v>0.92818693442002198</v>
      </c>
      <c r="H219" s="4">
        <f>-LOG10(Table6[[#This Row],[p-values]])</f>
        <v>3.236454919992808E-2</v>
      </c>
    </row>
    <row r="220" spans="1:8">
      <c r="A220" s="9" t="s">
        <v>362</v>
      </c>
      <c r="B220" s="4">
        <v>9.1717562135000107E-3</v>
      </c>
      <c r="C220" s="4">
        <v>0.11639768737334</v>
      </c>
      <c r="D220" s="4">
        <v>1.0092139456546321</v>
      </c>
      <c r="E220" s="4">
        <v>0.80334765699662669</v>
      </c>
      <c r="F220" s="4">
        <v>1.2678356365805239</v>
      </c>
      <c r="G220" s="4">
        <v>0.93719431140651299</v>
      </c>
      <c r="H220" s="4">
        <f>-LOG10(Table6[[#This Row],[p-values]])</f>
        <v>2.8170356153029385E-2</v>
      </c>
    </row>
    <row r="221" spans="1:8">
      <c r="A221" s="9" t="s">
        <v>570</v>
      </c>
      <c r="B221" s="4">
        <v>-11.7182556453378</v>
      </c>
      <c r="C221" s="4">
        <v>160.71021945304301</v>
      </c>
      <c r="D221" s="4">
        <v>8.1437838026220205E-6</v>
      </c>
      <c r="E221" s="4">
        <v>1.2927832235307258E-142</v>
      </c>
      <c r="F221" s="4">
        <v>5.1301110206795564E+131</v>
      </c>
      <c r="G221" s="4">
        <v>0.941873410864148</v>
      </c>
      <c r="H221" s="4">
        <f>-LOG10(Table6[[#This Row],[p-values]])</f>
        <v>2.6007463085567673E-2</v>
      </c>
    </row>
    <row r="222" spans="1:8">
      <c r="A222" s="9" t="s">
        <v>571</v>
      </c>
      <c r="B222" s="4">
        <v>-11.644445176702799</v>
      </c>
      <c r="C222" s="4">
        <v>159.98865602343901</v>
      </c>
      <c r="D222" s="4">
        <v>8.767619924695378E-6</v>
      </c>
      <c r="E222" s="4">
        <v>5.7251698808517056E-142</v>
      </c>
      <c r="F222" s="4">
        <v>1.342687828373772E+131</v>
      </c>
      <c r="G222" s="4">
        <v>0.941978844742414</v>
      </c>
      <c r="H222" s="4">
        <f>-LOG10(Table6[[#This Row],[p-values]])</f>
        <v>2.5958850619862764E-2</v>
      </c>
    </row>
    <row r="223" spans="1:8">
      <c r="A223" s="9" t="s">
        <v>572</v>
      </c>
      <c r="B223" s="4">
        <v>12.7968240017666</v>
      </c>
      <c r="C223" s="4">
        <v>196.96769607439501</v>
      </c>
      <c r="D223" s="4">
        <v>361068.8725360281</v>
      </c>
      <c r="E223" s="4">
        <v>7.8578250266485913E-163</v>
      </c>
      <c r="F223" s="4">
        <v>1.6591197980650505E+173</v>
      </c>
      <c r="G223" s="4">
        <v>0.94819856222550902</v>
      </c>
      <c r="H223" s="4">
        <f>-LOG10(Table6[[#This Row],[p-values]])</f>
        <v>2.3100707546909308E-2</v>
      </c>
    </row>
    <row r="224" spans="1:8">
      <c r="A224" s="9" t="s">
        <v>573</v>
      </c>
      <c r="B224" s="4">
        <v>12.7752166042961</v>
      </c>
      <c r="C224" s="4">
        <v>196.96769561329899</v>
      </c>
      <c r="D224" s="4">
        <v>353350.79792777897</v>
      </c>
      <c r="E224" s="4">
        <v>7.6898660163127575E-163</v>
      </c>
      <c r="F224" s="4">
        <v>1.6236535998329447E+173</v>
      </c>
      <c r="G224" s="4">
        <v>0.94828590598610296</v>
      </c>
      <c r="H224" s="4">
        <f>-LOG10(Table6[[#This Row],[p-values]])</f>
        <v>2.3060704147021494E-2</v>
      </c>
    </row>
    <row r="225" spans="1:8">
      <c r="A225" s="9" t="s">
        <v>574</v>
      </c>
      <c r="B225" s="4">
        <v>12.7475590447774</v>
      </c>
      <c r="C225" s="4">
        <v>196.96769827212299</v>
      </c>
      <c r="D225" s="4">
        <v>343711.88601811719</v>
      </c>
      <c r="E225" s="4">
        <v>7.4800583252236261E-163</v>
      </c>
      <c r="F225" s="4">
        <v>1.5793708478416192E+173</v>
      </c>
      <c r="G225" s="4">
        <v>0.94839770812382795</v>
      </c>
      <c r="H225" s="4">
        <f>-LOG10(Table6[[#This Row],[p-values]])</f>
        <v>2.3009504198675895E-2</v>
      </c>
    </row>
    <row r="226" spans="1:8">
      <c r="A226" s="9" t="s">
        <v>575</v>
      </c>
      <c r="B226" s="4">
        <v>12.703821275827</v>
      </c>
      <c r="C226" s="4">
        <v>196.96769560582101</v>
      </c>
      <c r="D226" s="4">
        <v>329002.71297133819</v>
      </c>
      <c r="E226" s="4">
        <v>7.1599861488124139E-163</v>
      </c>
      <c r="F226" s="4">
        <v>1.5117736667752726E+173</v>
      </c>
      <c r="G226" s="4">
        <v>0.94857451272153404</v>
      </c>
      <c r="H226" s="4">
        <f>-LOG10(Table6[[#This Row],[p-values]])</f>
        <v>2.2928548599497958E-2</v>
      </c>
    </row>
    <row r="227" spans="1:8">
      <c r="A227" s="9" t="s">
        <v>407</v>
      </c>
      <c r="B227" s="4">
        <v>-7.4428902470559796E-3</v>
      </c>
      <c r="C227" s="4">
        <v>0.11584020205798699</v>
      </c>
      <c r="D227" s="4">
        <v>0.9925847394697469</v>
      </c>
      <c r="E227" s="4">
        <v>0.79097439173715112</v>
      </c>
      <c r="F227" s="4">
        <v>1.2455832645409153</v>
      </c>
      <c r="G227" s="4">
        <v>0.94877008438687305</v>
      </c>
      <c r="H227" s="4">
        <f>-LOG10(Table6[[#This Row],[p-values]])</f>
        <v>2.2839017477419645E-2</v>
      </c>
    </row>
    <row r="228" spans="1:8">
      <c r="A228" s="9" t="s">
        <v>576</v>
      </c>
      <c r="B228" s="4">
        <v>12.6383787387075</v>
      </c>
      <c r="C228" s="4">
        <v>196.967692067212</v>
      </c>
      <c r="D228" s="4">
        <v>308161.3346794743</v>
      </c>
      <c r="E228" s="4">
        <v>6.7064680747314132E-163</v>
      </c>
      <c r="F228" s="4">
        <v>1.4159973197999376E+173</v>
      </c>
      <c r="G228" s="4">
        <v>0.94883906105000404</v>
      </c>
      <c r="H228" s="4">
        <f>-LOG10(Table6[[#This Row],[p-values]])</f>
        <v>2.280744492280468E-2</v>
      </c>
    </row>
    <row r="229" spans="1:8">
      <c r="A229" s="9" t="s">
        <v>577</v>
      </c>
      <c r="B229" s="4">
        <v>-11.927499251469101</v>
      </c>
      <c r="C229" s="4">
        <v>186.11638680302801</v>
      </c>
      <c r="D229" s="4">
        <v>6.6062178663451022E-6</v>
      </c>
      <c r="E229" s="4">
        <v>2.4801966852966153E-164</v>
      </c>
      <c r="F229" s="4">
        <v>1.7596231281309822E+153</v>
      </c>
      <c r="G229" s="4">
        <v>0.94890155898712103</v>
      </c>
      <c r="H229" s="4">
        <f>-LOG10(Table6[[#This Row],[p-values]])</f>
        <v>2.2778839844804583E-2</v>
      </c>
    </row>
    <row r="230" spans="1:8">
      <c r="A230" s="9" t="s">
        <v>578</v>
      </c>
      <c r="B230" s="4">
        <v>-11.9513772419213</v>
      </c>
      <c r="C230" s="4">
        <v>187.129703455129</v>
      </c>
      <c r="D230" s="4">
        <v>6.4503430538902614E-6</v>
      </c>
      <c r="E230" s="4">
        <v>3.3232536897327859E-165</v>
      </c>
      <c r="F230" s="4">
        <v>1.2519936603520404E+154</v>
      </c>
      <c r="G230" s="4">
        <v>0.94907627997637201</v>
      </c>
      <c r="H230" s="4">
        <f>-LOG10(Table6[[#This Row],[p-values]])</f>
        <v>2.2698880679675276E-2</v>
      </c>
    </row>
    <row r="231" spans="1:8">
      <c r="A231" s="9" t="s">
        <v>438</v>
      </c>
      <c r="B231" s="4">
        <v>-11.803779485851001</v>
      </c>
      <c r="C231" s="4">
        <v>184.94269536408899</v>
      </c>
      <c r="D231" s="4">
        <v>7.476248076635079E-6</v>
      </c>
      <c r="E231" s="4">
        <v>2.800807472280204E-163</v>
      </c>
      <c r="F231" s="4">
        <v>1.9956489639712315E+152</v>
      </c>
      <c r="G231" s="4">
        <v>0.94911038133913594</v>
      </c>
      <c r="H231" s="4">
        <f>-LOG10(Table6[[#This Row],[p-values]])</f>
        <v>2.268327627787731E-2</v>
      </c>
    </row>
    <row r="232" spans="1:8">
      <c r="A232" s="9" t="s">
        <v>579</v>
      </c>
      <c r="B232" s="4">
        <v>-11.8697993161159</v>
      </c>
      <c r="C232" s="4">
        <v>186.02838485297801</v>
      </c>
      <c r="D232" s="4">
        <v>6.9986077880165138E-6</v>
      </c>
      <c r="E232" s="4">
        <v>3.1221492382183498E-164</v>
      </c>
      <c r="F232" s="4">
        <v>1.5688074859110351E+153</v>
      </c>
      <c r="G232" s="4">
        <v>0.94912439168142104</v>
      </c>
      <c r="H232" s="4">
        <f>-LOG10(Table6[[#This Row],[p-values]])</f>
        <v>2.2676865464599013E-2</v>
      </c>
    </row>
    <row r="233" spans="1:8">
      <c r="A233" s="9" t="s">
        <v>399</v>
      </c>
      <c r="B233" s="4">
        <v>-2.9488110321679199E-2</v>
      </c>
      <c r="C233" s="4">
        <v>0.46243631114653599</v>
      </c>
      <c r="D233" s="4">
        <v>0.97094242176562895</v>
      </c>
      <c r="E233" s="4">
        <v>0.39224710018496023</v>
      </c>
      <c r="F233" s="4">
        <v>2.4034063883189196</v>
      </c>
      <c r="G233" s="4">
        <v>0.94915586847175104</v>
      </c>
      <c r="H233" s="4">
        <f>-LOG10(Table6[[#This Row],[p-values]])</f>
        <v>2.2662462747954321E-2</v>
      </c>
    </row>
    <row r="234" spans="1:8">
      <c r="A234" s="9" t="s">
        <v>167</v>
      </c>
      <c r="B234" s="4">
        <v>-12.7255119096692</v>
      </c>
      <c r="C234" s="4">
        <v>199.88296398372401</v>
      </c>
      <c r="D234" s="4">
        <v>2.9742700522248689E-6</v>
      </c>
      <c r="E234" s="4">
        <v>2.1358294004044931E-176</v>
      </c>
      <c r="F234" s="4">
        <v>4.1418487552828283E+164</v>
      </c>
      <c r="G234" s="4">
        <v>0.94923712150491701</v>
      </c>
      <c r="H234" s="4">
        <f>-LOG10(Table6[[#This Row],[p-values]])</f>
        <v>2.2625286310673159E-2</v>
      </c>
    </row>
    <row r="235" spans="1:8">
      <c r="A235" s="9" t="s">
        <v>580</v>
      </c>
      <c r="B235" s="4">
        <v>12.5387655008271</v>
      </c>
      <c r="C235" s="4">
        <v>196.96769458004999</v>
      </c>
      <c r="D235" s="4">
        <v>278943.77043358918</v>
      </c>
      <c r="E235" s="4">
        <v>6.0705807864884066E-163</v>
      </c>
      <c r="F235" s="4">
        <v>1.2817493053858846E+173</v>
      </c>
      <c r="G235" s="4">
        <v>0.94924175567045899</v>
      </c>
      <c r="H235" s="4">
        <f>-LOG10(Table6[[#This Row],[p-values]])</f>
        <v>2.2623166094802121E-2</v>
      </c>
    </row>
    <row r="236" spans="1:8">
      <c r="A236" s="9" t="s">
        <v>581</v>
      </c>
      <c r="B236" s="4">
        <v>-11.8813760189198</v>
      </c>
      <c r="C236" s="4">
        <v>186.76562697593999</v>
      </c>
      <c r="D236" s="4">
        <v>6.9180541579790476E-6</v>
      </c>
      <c r="E236" s="4">
        <v>7.2756667057118232E-165</v>
      </c>
      <c r="F236" s="4">
        <v>6.5780189319499554E+153</v>
      </c>
      <c r="G236" s="4">
        <v>0.94927559107866299</v>
      </c>
      <c r="H236" s="4">
        <f>-LOG10(Table6[[#This Row],[p-values]])</f>
        <v>2.2607686087624243E-2</v>
      </c>
    </row>
    <row r="237" spans="1:8">
      <c r="A237" s="9" t="s">
        <v>582</v>
      </c>
      <c r="B237" s="4">
        <v>12.5173743426506</v>
      </c>
      <c r="C237" s="4">
        <v>196.96769485368401</v>
      </c>
      <c r="D237" s="4">
        <v>273040.20725655445</v>
      </c>
      <c r="E237" s="4">
        <v>5.942099888349275E-163</v>
      </c>
      <c r="F237" s="4">
        <v>1.2546230487453898E+173</v>
      </c>
      <c r="G237" s="4">
        <v>0.94932823279295797</v>
      </c>
      <c r="H237" s="4">
        <f>-LOG10(Table6[[#This Row],[p-values]])</f>
        <v>2.2583603121231106E-2</v>
      </c>
    </row>
    <row r="238" spans="1:8">
      <c r="A238" s="9" t="s">
        <v>265</v>
      </c>
      <c r="B238" s="4">
        <v>-11.6369894694744</v>
      </c>
      <c r="C238" s="4">
        <v>183.49090170390599</v>
      </c>
      <c r="D238" s="4">
        <v>8.833233024034176E-6</v>
      </c>
      <c r="E238" s="4">
        <v>5.6952258625188468E-162</v>
      </c>
      <c r="F238" s="4">
        <v>1.3700247811134844E+151</v>
      </c>
      <c r="G238" s="4">
        <v>0.94943207687167797</v>
      </c>
      <c r="H238" s="4">
        <f>-LOG10(Table6[[#This Row],[p-values]])</f>
        <v>2.2536099589393163E-2</v>
      </c>
    </row>
    <row r="239" spans="1:8">
      <c r="A239" s="9" t="s">
        <v>416</v>
      </c>
      <c r="B239" s="4">
        <v>12.4864110876614</v>
      </c>
      <c r="C239" s="4">
        <v>196.96768595799</v>
      </c>
      <c r="D239" s="4">
        <v>264715.53819944855</v>
      </c>
      <c r="E239" s="4">
        <v>5.7610328221248389E-163</v>
      </c>
      <c r="F239" s="4">
        <v>1.2163498859980021E+173</v>
      </c>
      <c r="G239" s="4">
        <v>0.94945340529806499</v>
      </c>
      <c r="H239" s="4">
        <f>-LOG10(Table6[[#This Row],[p-values]])</f>
        <v>2.2526343531984828E-2</v>
      </c>
    </row>
    <row r="240" spans="1:8">
      <c r="A240" s="9" t="s">
        <v>417</v>
      </c>
      <c r="B240" s="4">
        <v>12.4746399277159</v>
      </c>
      <c r="C240" s="4">
        <v>196.96769558318999</v>
      </c>
      <c r="D240" s="4">
        <v>261617.79703117986</v>
      </c>
      <c r="E240" s="4">
        <v>5.6935089355249698E-163</v>
      </c>
      <c r="F240" s="4">
        <v>1.2021386547123171E+173</v>
      </c>
      <c r="G240" s="4">
        <v>0.94950099522121401</v>
      </c>
      <c r="H240" s="4">
        <f>-LOG10(Table6[[#This Row],[p-values]])</f>
        <v>2.2504575720165339E-2</v>
      </c>
    </row>
    <row r="241" spans="1:8">
      <c r="A241" s="9" t="s">
        <v>583</v>
      </c>
      <c r="B241" s="4">
        <v>12.4431702957182</v>
      </c>
      <c r="C241" s="4">
        <v>196.96768476350999</v>
      </c>
      <c r="D241" s="4">
        <v>253512.97793636477</v>
      </c>
      <c r="E241" s="4">
        <v>5.5172432111488909E-163</v>
      </c>
      <c r="F241" s="4">
        <v>1.164872156664949E+173</v>
      </c>
      <c r="G241" s="4">
        <v>0.94962821612600501</v>
      </c>
      <c r="H241" s="4">
        <f>-LOG10(Table6[[#This Row],[p-values]])</f>
        <v>2.2446389750842143E-2</v>
      </c>
    </row>
    <row r="242" spans="1:8">
      <c r="A242" s="9" t="s">
        <v>584</v>
      </c>
      <c r="B242" s="4">
        <v>12.421578227056701</v>
      </c>
      <c r="C242" s="4">
        <v>196.96768425854799</v>
      </c>
      <c r="D242" s="4">
        <v>248097.78134510649</v>
      </c>
      <c r="E242" s="4">
        <v>5.3993967714098373E-163</v>
      </c>
      <c r="F242" s="4">
        <v>1.1399886267720155E+173</v>
      </c>
      <c r="G242" s="4">
        <v>0.94971550795253001</v>
      </c>
      <c r="H242" s="4">
        <f>-LOG10(Table6[[#This Row],[p-values]])</f>
        <v>2.2406470321703377E-2</v>
      </c>
    </row>
    <row r="243" spans="1:8">
      <c r="A243" s="9" t="s">
        <v>585</v>
      </c>
      <c r="B243" s="4">
        <v>12.421578227056701</v>
      </c>
      <c r="C243" s="4">
        <v>196.96768425854799</v>
      </c>
      <c r="D243" s="4">
        <v>248097.78134510649</v>
      </c>
      <c r="E243" s="4">
        <v>5.3993967714098373E-163</v>
      </c>
      <c r="F243" s="4">
        <v>1.1399886267720155E+173</v>
      </c>
      <c r="G243" s="4">
        <v>0.94971550795253001</v>
      </c>
      <c r="H243" s="4">
        <f>-LOG10(Table6[[#This Row],[p-values]])</f>
        <v>2.2406470321703377E-2</v>
      </c>
    </row>
    <row r="244" spans="1:8">
      <c r="A244" s="9" t="s">
        <v>586</v>
      </c>
      <c r="B244" s="4">
        <v>12.410653127288199</v>
      </c>
      <c r="C244" s="4">
        <v>196.96769713797801</v>
      </c>
      <c r="D244" s="4">
        <v>245402.04076206379</v>
      </c>
      <c r="E244" s="4">
        <v>5.3405940648340211E-163</v>
      </c>
      <c r="F244" s="4">
        <v>1.1276303886626802E+173</v>
      </c>
      <c r="G244" s="4">
        <v>0.94975967922406102</v>
      </c>
      <c r="H244" s="4">
        <f>-LOG10(Table6[[#This Row],[p-values]])</f>
        <v>2.238627175357516E-2</v>
      </c>
    </row>
    <row r="245" spans="1:8">
      <c r="A245" s="9" t="s">
        <v>587</v>
      </c>
      <c r="B245" s="4">
        <v>12.410653127288199</v>
      </c>
      <c r="C245" s="4">
        <v>196.96769713797801</v>
      </c>
      <c r="D245" s="4">
        <v>245402.04076206379</v>
      </c>
      <c r="E245" s="4">
        <v>5.3405940648340211E-163</v>
      </c>
      <c r="F245" s="4">
        <v>1.1276303886626802E+173</v>
      </c>
      <c r="G245" s="4">
        <v>0.94975967922406102</v>
      </c>
      <c r="H245" s="4">
        <f>-LOG10(Table6[[#This Row],[p-values]])</f>
        <v>2.238627175357516E-2</v>
      </c>
    </row>
    <row r="246" spans="1:8">
      <c r="A246" s="9" t="s">
        <v>588</v>
      </c>
      <c r="B246" s="4">
        <v>12.4000046412117</v>
      </c>
      <c r="C246" s="4">
        <v>196.96768381397601</v>
      </c>
      <c r="D246" s="4">
        <v>242802.74439464646</v>
      </c>
      <c r="E246" s="4">
        <v>5.284164531463381E-163</v>
      </c>
      <c r="F246" s="4">
        <v>1.11565740117568E+173</v>
      </c>
      <c r="G246" s="4">
        <v>0.94980272567563195</v>
      </c>
      <c r="H246" s="4">
        <f>-LOG10(Table6[[#This Row],[p-values]])</f>
        <v>2.2366588445106059E-2</v>
      </c>
    </row>
    <row r="247" spans="1:8">
      <c r="A247" s="9" t="s">
        <v>285</v>
      </c>
      <c r="B247" s="4">
        <v>-11.6825624304889</v>
      </c>
      <c r="C247" s="4">
        <v>186.03087640336199</v>
      </c>
      <c r="D247" s="4">
        <v>8.4397115161721473E-6</v>
      </c>
      <c r="E247" s="4">
        <v>3.7466985664757947E-164</v>
      </c>
      <c r="F247" s="4">
        <v>1.9011065131725213E+153</v>
      </c>
      <c r="G247" s="4">
        <v>0.94992652184696602</v>
      </c>
      <c r="H247" s="4">
        <f>-LOG10(Table6[[#This Row],[p-values]])</f>
        <v>2.2309986701212974E-2</v>
      </c>
    </row>
    <row r="248" spans="1:8">
      <c r="A248" s="9" t="s">
        <v>589</v>
      </c>
      <c r="B248" s="4">
        <v>12.3353916701393</v>
      </c>
      <c r="C248" s="4">
        <v>196.96768284825899</v>
      </c>
      <c r="D248" s="4">
        <v>227610.6266428463</v>
      </c>
      <c r="E248" s="4">
        <v>4.9535448202147198E-163</v>
      </c>
      <c r="F248" s="4">
        <v>1.045848967578408E+173</v>
      </c>
      <c r="G248" s="4">
        <v>0.95006394677435702</v>
      </c>
      <c r="H248" s="4">
        <f>-LOG10(Table6[[#This Row],[p-values]])</f>
        <v>2.2247162293689237E-2</v>
      </c>
    </row>
    <row r="249" spans="1:8">
      <c r="A249" s="9" t="s">
        <v>590</v>
      </c>
      <c r="B249" s="4">
        <v>12.3353916701399</v>
      </c>
      <c r="C249" s="4">
        <v>196.967682848317</v>
      </c>
      <c r="D249" s="4">
        <v>227610.62664298297</v>
      </c>
      <c r="E249" s="4">
        <v>4.953544819654664E-163</v>
      </c>
      <c r="F249" s="4">
        <v>1.0458489676979614E+173</v>
      </c>
      <c r="G249" s="4">
        <v>0.95006394677436901</v>
      </c>
      <c r="H249" s="4">
        <f>-LOG10(Table6[[#This Row],[p-values]])</f>
        <v>2.2247162293683755E-2</v>
      </c>
    </row>
    <row r="250" spans="1:8">
      <c r="A250" s="9" t="s">
        <v>591</v>
      </c>
      <c r="B250" s="4">
        <v>12.3353916701399</v>
      </c>
      <c r="C250" s="4">
        <v>196.967682848317</v>
      </c>
      <c r="D250" s="4">
        <v>227610.62664298297</v>
      </c>
      <c r="E250" s="4">
        <v>4.953544819654664E-163</v>
      </c>
      <c r="F250" s="4">
        <v>1.0458489676979614E+173</v>
      </c>
      <c r="G250" s="4">
        <v>0.95006394677436901</v>
      </c>
      <c r="H250" s="4">
        <f>-LOG10(Table6[[#This Row],[p-values]])</f>
        <v>2.2247162293683755E-2</v>
      </c>
    </row>
    <row r="251" spans="1:8">
      <c r="A251" s="9" t="s">
        <v>592</v>
      </c>
      <c r="B251" s="4">
        <v>12.335391670141</v>
      </c>
      <c r="C251" s="4">
        <v>196.967682848452</v>
      </c>
      <c r="D251" s="4">
        <v>227610.62664323323</v>
      </c>
      <c r="E251" s="4">
        <v>4.9535448183492761E-163</v>
      </c>
      <c r="F251" s="4">
        <v>1.0458489679758289E+173</v>
      </c>
      <c r="G251" s="4">
        <v>0.95006394677439898</v>
      </c>
      <c r="H251" s="4">
        <f>-LOG10(Table6[[#This Row],[p-values]])</f>
        <v>2.2247162293670051E-2</v>
      </c>
    </row>
    <row r="252" spans="1:8">
      <c r="A252" s="9" t="s">
        <v>593</v>
      </c>
      <c r="B252" s="4">
        <v>12.3353916701406</v>
      </c>
      <c r="C252" s="4">
        <v>196.96768284850299</v>
      </c>
      <c r="D252" s="4">
        <v>227610.62664314226</v>
      </c>
      <c r="E252" s="4">
        <v>4.9535448178522938E-163</v>
      </c>
      <c r="F252" s="4">
        <v>1.0458489680799252E+173</v>
      </c>
      <c r="G252" s="4">
        <v>0.95006394677441297</v>
      </c>
      <c r="H252" s="4">
        <f>-LOG10(Table6[[#This Row],[p-values]])</f>
        <v>2.2247162293663657E-2</v>
      </c>
    </row>
    <row r="253" spans="1:8">
      <c r="A253" s="9" t="s">
        <v>594</v>
      </c>
      <c r="B253" s="4">
        <v>12.3353916701406</v>
      </c>
      <c r="C253" s="4">
        <v>196.96768284850299</v>
      </c>
      <c r="D253" s="4">
        <v>227610.62664314226</v>
      </c>
      <c r="E253" s="4">
        <v>4.9535448178522938E-163</v>
      </c>
      <c r="F253" s="4">
        <v>1.0458489680799252E+173</v>
      </c>
      <c r="G253" s="4">
        <v>0.95006394677441297</v>
      </c>
      <c r="H253" s="4">
        <f>-LOG10(Table6[[#This Row],[p-values]])</f>
        <v>2.2247162293663657E-2</v>
      </c>
    </row>
    <row r="254" spans="1:8">
      <c r="A254" s="9" t="s">
        <v>595</v>
      </c>
      <c r="B254" s="4">
        <v>12.2924029765942</v>
      </c>
      <c r="C254" s="4">
        <v>196.96768251015499</v>
      </c>
      <c r="D254" s="4">
        <v>218033.276930953</v>
      </c>
      <c r="E254" s="4">
        <v>4.7451137990768314E-163</v>
      </c>
      <c r="F254" s="4">
        <v>1.0018413016458596E+173</v>
      </c>
      <c r="G254" s="4">
        <v>0.95023774703205399</v>
      </c>
      <c r="H254" s="4">
        <f>-LOG10(Table6[[#This Row],[p-values]])</f>
        <v>2.2167721757139033E-2</v>
      </c>
    </row>
    <row r="255" spans="1:8">
      <c r="A255" s="9" t="s">
        <v>596</v>
      </c>
      <c r="B255" s="4">
        <v>12.249480498906699</v>
      </c>
      <c r="C255" s="4">
        <v>196.967682415485</v>
      </c>
      <c r="D255" s="4">
        <v>208872.751056863</v>
      </c>
      <c r="E255" s="4">
        <v>4.5457517822440839E-163</v>
      </c>
      <c r="F255" s="4">
        <v>9.597494149256609E+172</v>
      </c>
      <c r="G255" s="4">
        <v>0.95041128200722202</v>
      </c>
      <c r="H255" s="4">
        <f>-LOG10(Table6[[#This Row],[p-values]])</f>
        <v>2.2088416971046874E-2</v>
      </c>
    </row>
    <row r="256" spans="1:8">
      <c r="A256" s="9" t="s">
        <v>259</v>
      </c>
      <c r="B256" s="4">
        <v>12.249480498909</v>
      </c>
      <c r="C256" s="4">
        <v>196.96768241565201</v>
      </c>
      <c r="D256" s="4">
        <v>208872.75105734347</v>
      </c>
      <c r="E256" s="4">
        <v>4.5457517807668334E-163</v>
      </c>
      <c r="F256" s="4">
        <v>9.5974941524202784E+172</v>
      </c>
      <c r="G256" s="4">
        <v>0.950411282007254</v>
      </c>
      <c r="H256" s="4">
        <f>-LOG10(Table6[[#This Row],[p-values]])</f>
        <v>2.2088416971032265E-2</v>
      </c>
    </row>
    <row r="257" spans="1:8">
      <c r="A257" s="9" t="s">
        <v>393</v>
      </c>
      <c r="B257" s="4">
        <v>12.206621513139901</v>
      </c>
      <c r="C257" s="4">
        <v>196.96768256614601</v>
      </c>
      <c r="D257" s="4">
        <v>200109.80365302306</v>
      </c>
      <c r="E257" s="4">
        <v>4.3550402021431361E-163</v>
      </c>
      <c r="F257" s="4">
        <v>9.1948481895405237E+172</v>
      </c>
      <c r="G257" s="4">
        <v>0.950584562693645</v>
      </c>
      <c r="H257" s="4">
        <f>-LOG10(Table6[[#This Row],[p-values]])</f>
        <v>2.2009242840969622E-2</v>
      </c>
    </row>
    <row r="258" spans="1:8">
      <c r="A258" s="9" t="s">
        <v>429</v>
      </c>
      <c r="B258" s="4">
        <v>12.20662151314</v>
      </c>
      <c r="C258" s="4">
        <v>196.967682566158</v>
      </c>
      <c r="D258" s="4">
        <v>200109.80365304297</v>
      </c>
      <c r="E258" s="4">
        <v>4.355040202041143E-163</v>
      </c>
      <c r="F258" s="4">
        <v>9.1948481897579525E+172</v>
      </c>
      <c r="G258" s="4">
        <v>0.95058456269364799</v>
      </c>
      <c r="H258" s="4">
        <f>-LOG10(Table6[[#This Row],[p-values]])</f>
        <v>2.2009242840968252E-2</v>
      </c>
    </row>
    <row r="259" spans="1:8">
      <c r="A259" s="9" t="s">
        <v>597</v>
      </c>
      <c r="B259" s="4">
        <v>12.2066215131406</v>
      </c>
      <c r="C259" s="4">
        <v>196.96768256635499</v>
      </c>
      <c r="D259" s="4">
        <v>200109.80365316311</v>
      </c>
      <c r="E259" s="4">
        <v>4.355040200362223E-163</v>
      </c>
      <c r="F259" s="4">
        <v>9.194848193313131E+172</v>
      </c>
      <c r="G259" s="4">
        <v>0.95058456269369496</v>
      </c>
      <c r="H259" s="4">
        <f>-LOG10(Table6[[#This Row],[p-values]])</f>
        <v>2.2009242840946797E-2</v>
      </c>
    </row>
    <row r="260" spans="1:8">
      <c r="A260" s="9" t="s">
        <v>598</v>
      </c>
      <c r="B260" s="4">
        <v>12.1852149596457</v>
      </c>
      <c r="C260" s="4">
        <v>196.96768273250299</v>
      </c>
      <c r="D260" s="4">
        <v>195871.66623339814</v>
      </c>
      <c r="E260" s="4">
        <v>4.2628031570505109E-163</v>
      </c>
      <c r="F260" s="4">
        <v>9.0001128880632557E+172</v>
      </c>
      <c r="G260" s="4">
        <v>0.95067111119014602</v>
      </c>
      <c r="H260" s="4">
        <f>-LOG10(Table6[[#This Row],[p-values]])</f>
        <v>2.1969703146240822E-2</v>
      </c>
    </row>
    <row r="261" spans="1:8">
      <c r="A261" s="9" t="s">
        <v>599</v>
      </c>
      <c r="B261" s="4">
        <v>12.185214959645201</v>
      </c>
      <c r="C261" s="4">
        <v>196.96768273254901</v>
      </c>
      <c r="D261" s="4">
        <v>195871.66623330035</v>
      </c>
      <c r="E261" s="4">
        <v>4.2628031566637805E-163</v>
      </c>
      <c r="F261" s="4">
        <v>9.0001128888705559E+172</v>
      </c>
      <c r="G261" s="4">
        <v>0.95067111119015901</v>
      </c>
      <c r="H261" s="4">
        <f>-LOG10(Table6[[#This Row],[p-values]])</f>
        <v>2.1969703146234889E-2</v>
      </c>
    </row>
    <row r="262" spans="1:8">
      <c r="A262" s="9" t="s">
        <v>600</v>
      </c>
      <c r="B262" s="4">
        <v>12.185214959645201</v>
      </c>
      <c r="C262" s="4">
        <v>196.96768273254901</v>
      </c>
      <c r="D262" s="4">
        <v>195871.66623330035</v>
      </c>
      <c r="E262" s="4">
        <v>4.2628031566637805E-163</v>
      </c>
      <c r="F262" s="4">
        <v>9.0001128888705559E+172</v>
      </c>
      <c r="G262" s="4">
        <v>0.95067111119015901</v>
      </c>
      <c r="H262" s="4">
        <f>-LOG10(Table6[[#This Row],[p-values]])</f>
        <v>2.1969703146234889E-2</v>
      </c>
    </row>
    <row r="263" spans="1:8">
      <c r="A263" s="9" t="s">
        <v>601</v>
      </c>
      <c r="B263" s="4">
        <v>12.185214959645201</v>
      </c>
      <c r="C263" s="4">
        <v>196.96768273254901</v>
      </c>
      <c r="D263" s="4">
        <v>195871.66623330035</v>
      </c>
      <c r="E263" s="4">
        <v>4.2628031566637805E-163</v>
      </c>
      <c r="F263" s="4">
        <v>9.0001128888705559E+172</v>
      </c>
      <c r="G263" s="4">
        <v>0.95067111119015901</v>
      </c>
      <c r="H263" s="4">
        <f>-LOG10(Table6[[#This Row],[p-values]])</f>
        <v>2.1969703146234889E-2</v>
      </c>
    </row>
    <row r="264" spans="1:8">
      <c r="A264" s="9" t="s">
        <v>602</v>
      </c>
      <c r="B264" s="4">
        <v>12.1852149596453</v>
      </c>
      <c r="C264" s="4">
        <v>196.96768273255199</v>
      </c>
      <c r="D264" s="4">
        <v>195871.66623331985</v>
      </c>
      <c r="E264" s="4">
        <v>4.262803156639549E-163</v>
      </c>
      <c r="F264" s="4">
        <v>9.0001128889237622E+172</v>
      </c>
      <c r="G264" s="4">
        <v>0.95067111119016001</v>
      </c>
      <c r="H264" s="4">
        <f>-LOG10(Table6[[#This Row],[p-values]])</f>
        <v>2.1969703146234431E-2</v>
      </c>
    </row>
    <row r="265" spans="1:8">
      <c r="A265" s="9" t="s">
        <v>603</v>
      </c>
      <c r="B265" s="4">
        <v>12.1852149596474</v>
      </c>
      <c r="C265" s="4">
        <v>196.967682732615</v>
      </c>
      <c r="D265" s="4">
        <v>195871.66623373111</v>
      </c>
      <c r="E265" s="4">
        <v>4.2628031561219701E-163</v>
      </c>
      <c r="F265" s="4">
        <v>9.0001128900543916E+172</v>
      </c>
      <c r="G265" s="4">
        <v>0.95067111119016701</v>
      </c>
      <c r="H265" s="4">
        <f>-LOG10(Table6[[#This Row],[p-values]])</f>
        <v>2.1969703146231236E-2</v>
      </c>
    </row>
    <row r="266" spans="1:8">
      <c r="A266" s="9" t="s">
        <v>313</v>
      </c>
      <c r="B266" s="4">
        <v>12.0997333498409</v>
      </c>
      <c r="C266" s="4">
        <v>196.967684010261</v>
      </c>
      <c r="D266" s="4">
        <v>179823.90578714738</v>
      </c>
      <c r="E266" s="4">
        <v>3.9135420057621602E-163</v>
      </c>
      <c r="F266" s="4">
        <v>8.2627545698842053E+172</v>
      </c>
      <c r="G266" s="4">
        <v>0.95101672647145896</v>
      </c>
      <c r="H266" s="4">
        <f>-LOG10(Table6[[#This Row],[p-values]])</f>
        <v>2.1811844628964086E-2</v>
      </c>
    </row>
    <row r="267" spans="1:8">
      <c r="A267" s="9" t="s">
        <v>604</v>
      </c>
      <c r="B267" s="4">
        <v>12.0783972794577</v>
      </c>
      <c r="C267" s="4">
        <v>196.96768448190599</v>
      </c>
      <c r="D267" s="4">
        <v>176027.81115408335</v>
      </c>
      <c r="E267" s="4">
        <v>3.8309233318564386E-163</v>
      </c>
      <c r="F267" s="4">
        <v>8.0883347474047083E+172</v>
      </c>
      <c r="G267" s="4">
        <v>0.95110299295860101</v>
      </c>
      <c r="H267" s="4">
        <f>-LOG10(Table6[[#This Row],[p-values]])</f>
        <v>2.177245167279844E-2</v>
      </c>
    </row>
    <row r="268" spans="1:8">
      <c r="A268" s="9" t="s">
        <v>230</v>
      </c>
      <c r="B268" s="4">
        <v>13.6409220916567</v>
      </c>
      <c r="C268" s="4">
        <v>223.18140961367999</v>
      </c>
      <c r="D268" s="4">
        <v>839802.55671156163</v>
      </c>
      <c r="E268" s="4">
        <v>8.8782232519295196E-185</v>
      </c>
      <c r="F268" s="4">
        <v>7.943800400671452E+195</v>
      </c>
      <c r="G268" s="4">
        <v>0.95126337597076105</v>
      </c>
      <c r="H268" s="4">
        <f>-LOG10(Table6[[#This Row],[p-values]])</f>
        <v>2.16992234466536E-2</v>
      </c>
    </row>
    <row r="269" spans="1:8">
      <c r="A269" s="9" t="s">
        <v>605</v>
      </c>
      <c r="B269" s="4">
        <v>11.9719043249719</v>
      </c>
      <c r="C269" s="4">
        <v>196.96768775933799</v>
      </c>
      <c r="D269" s="4">
        <v>158245.72492853273</v>
      </c>
      <c r="E269" s="4">
        <v>3.4439066279972213E-163</v>
      </c>
      <c r="F269" s="4">
        <v>7.2713090577368637E+172</v>
      </c>
      <c r="G269" s="4">
        <v>0.95153357647322701</v>
      </c>
      <c r="H269" s="4">
        <f>-LOG10(Table6[[#This Row],[p-values]])</f>
        <v>2.1575882290502939E-2</v>
      </c>
    </row>
    <row r="270" spans="1:8">
      <c r="A270" s="9" t="s">
        <v>326</v>
      </c>
      <c r="B270" s="4">
        <v>-12.8400048337753</v>
      </c>
      <c r="C270" s="4">
        <v>212.97347765652199</v>
      </c>
      <c r="D270" s="4">
        <v>2.6525083094546017E-6</v>
      </c>
      <c r="E270" s="4">
        <v>1.3707956659619096E-187</v>
      </c>
      <c r="F270" s="4">
        <v>5.1326397554579532E+175</v>
      </c>
      <c r="G270" s="4">
        <v>0.95192528757828998</v>
      </c>
      <c r="H270" s="4">
        <f>-LOG10(Table6[[#This Row],[p-values]])</f>
        <v>2.1397136138386546E-2</v>
      </c>
    </row>
    <row r="271" spans="1:8">
      <c r="A271" s="9" t="s">
        <v>340</v>
      </c>
      <c r="B271" s="4">
        <v>13.3219494700054</v>
      </c>
      <c r="C271" s="4">
        <v>226.92481158364899</v>
      </c>
      <c r="D271" s="4">
        <v>610448.65756600793</v>
      </c>
      <c r="E271" s="4">
        <v>4.2009733520774815E-188</v>
      </c>
      <c r="F271" s="4">
        <v>8.8705052922997656E+198</v>
      </c>
      <c r="G271" s="4">
        <v>0.953185924072813</v>
      </c>
      <c r="H271" s="4">
        <f>-LOG10(Table6[[#This Row],[p-values]])</f>
        <v>2.0822379609930594E-2</v>
      </c>
    </row>
    <row r="272" spans="1:8">
      <c r="A272" s="9" t="s">
        <v>606</v>
      </c>
      <c r="B272" s="4">
        <v>13.395427127344201</v>
      </c>
      <c r="C272" s="4">
        <v>229.40902820057201</v>
      </c>
      <c r="D272" s="4">
        <v>656992.00427814131</v>
      </c>
      <c r="E272" s="4">
        <v>3.4725858671157658E-190</v>
      </c>
      <c r="F272" s="4">
        <v>1.2429886839455134E+201</v>
      </c>
      <c r="G272" s="4">
        <v>0.95343716766325703</v>
      </c>
      <c r="H272" s="4">
        <f>-LOG10(Table6[[#This Row],[p-values]])</f>
        <v>2.0707922058201669E-2</v>
      </c>
    </row>
    <row r="273" spans="1:8">
      <c r="A273" s="9" t="s">
        <v>327</v>
      </c>
      <c r="B273" s="4">
        <v>13.265357704797401</v>
      </c>
      <c r="C273" s="4">
        <v>228.63875182304599</v>
      </c>
      <c r="D273" s="4">
        <v>576861.62851445342</v>
      </c>
      <c r="E273" s="4">
        <v>1.3798664339633411E-189</v>
      </c>
      <c r="F273" s="4">
        <v>2.4116054297845501E+200</v>
      </c>
      <c r="G273" s="4">
        <v>0.95373361278790203</v>
      </c>
      <c r="H273" s="4">
        <f>-LOG10(Table6[[#This Row],[p-values]])</f>
        <v>2.0572911094131806E-2</v>
      </c>
    </row>
    <row r="274" spans="1:8">
      <c r="A274" s="9" t="s">
        <v>277</v>
      </c>
      <c r="B274" s="4">
        <v>13.1888668986059</v>
      </c>
      <c r="C274" s="4">
        <v>228.99640322981</v>
      </c>
      <c r="D274" s="4">
        <v>534382.36370229255</v>
      </c>
      <c r="E274" s="4">
        <v>6.3413028047485884E-190</v>
      </c>
      <c r="F274" s="4">
        <v>4.5032467211976328E+200</v>
      </c>
      <c r="G274" s="4">
        <v>0.95407186190280702</v>
      </c>
      <c r="H274" s="4">
        <f>-LOG10(Table6[[#This Row],[p-values]])</f>
        <v>2.0418912452656111E-2</v>
      </c>
    </row>
    <row r="275" spans="1:8">
      <c r="A275" s="9" t="s">
        <v>607</v>
      </c>
      <c r="B275" s="4">
        <v>-11.228470332005701</v>
      </c>
      <c r="C275" s="4">
        <v>196.967690455667</v>
      </c>
      <c r="D275" s="4">
        <v>1.3290376819814147E-5</v>
      </c>
      <c r="E275" s="4">
        <v>2.892373550679766E-173</v>
      </c>
      <c r="F275" s="4">
        <v>6.1068915517892301E+162</v>
      </c>
      <c r="G275" s="4">
        <v>0.95453988916560695</v>
      </c>
      <c r="H275" s="4">
        <f>-LOG10(Table6[[#This Row],[p-values]])</f>
        <v>2.0205918205319324E-2</v>
      </c>
    </row>
    <row r="276" spans="1:8">
      <c r="A276" s="9" t="s">
        <v>608</v>
      </c>
      <c r="B276" s="4">
        <v>-11.206848946499999</v>
      </c>
      <c r="C276" s="4">
        <v>196.96768949404299</v>
      </c>
      <c r="D276" s="4">
        <v>1.3580862212522344E-5</v>
      </c>
      <c r="E276" s="4">
        <v>2.9555972135010582E-173</v>
      </c>
      <c r="F276" s="4">
        <v>6.2403570281164231E+162</v>
      </c>
      <c r="G276" s="4">
        <v>0.95462733178764203</v>
      </c>
      <c r="H276" s="4">
        <f>-LOG10(Table6[[#This Row],[p-values]])</f>
        <v>2.0166135573559511E-2</v>
      </c>
    </row>
    <row r="277" spans="1:8">
      <c r="A277" s="9" t="s">
        <v>609</v>
      </c>
      <c r="B277" s="4">
        <v>-11.1852413641155</v>
      </c>
      <c r="C277" s="4">
        <v>196.967688594289</v>
      </c>
      <c r="D277" s="4">
        <v>1.3877505138375621E-5</v>
      </c>
      <c r="E277" s="4">
        <v>3.0201608122182034E-173</v>
      </c>
      <c r="F277" s="4">
        <v>6.3766521334405639E+162</v>
      </c>
      <c r="G277" s="4">
        <v>0.95471471914672701</v>
      </c>
      <c r="H277" s="4">
        <f>-LOG10(Table6[[#This Row],[p-values]])</f>
        <v>2.0126381724481886E-2</v>
      </c>
    </row>
    <row r="278" spans="1:8">
      <c r="A278" s="9" t="s">
        <v>610</v>
      </c>
      <c r="B278" s="4">
        <v>-11.185241364117401</v>
      </c>
      <c r="C278" s="4">
        <v>196.96768859437501</v>
      </c>
      <c r="D278" s="4">
        <v>1.3877505138349245E-5</v>
      </c>
      <c r="E278" s="4">
        <v>3.0201608117033462E-173</v>
      </c>
      <c r="F278" s="4">
        <v>6.3766521345029653E+162</v>
      </c>
      <c r="G278" s="4">
        <v>0.954714719146738</v>
      </c>
      <c r="H278" s="4">
        <f>-LOG10(Table6[[#This Row],[p-values]])</f>
        <v>2.0126381724476887E-2</v>
      </c>
    </row>
    <row r="279" spans="1:8">
      <c r="A279" s="9" t="s">
        <v>508</v>
      </c>
      <c r="B279" s="4">
        <v>-11.1852413641185</v>
      </c>
      <c r="C279" s="4">
        <v>196.96768859447499</v>
      </c>
      <c r="D279" s="4">
        <v>1.3877505138333985E-5</v>
      </c>
      <c r="E279" s="4">
        <v>3.0201608111081448E-173</v>
      </c>
      <c r="F279" s="4">
        <v>6.3766521357458772E+162</v>
      </c>
      <c r="G279" s="4">
        <v>0.95471471914675698</v>
      </c>
      <c r="H279" s="4">
        <f>-LOG10(Table6[[#This Row],[p-values]])</f>
        <v>2.0126381724468248E-2</v>
      </c>
    </row>
    <row r="280" spans="1:8">
      <c r="A280" s="9" t="s">
        <v>611</v>
      </c>
      <c r="B280" s="4">
        <v>-11.0989411369713</v>
      </c>
      <c r="C280" s="4">
        <v>196.96768560712599</v>
      </c>
      <c r="D280" s="4">
        <v>1.5128334175716675E-5</v>
      </c>
      <c r="E280" s="4">
        <v>3.2923979551414584E-173</v>
      </c>
      <c r="F280" s="4">
        <v>6.9513618356723804E+162</v>
      </c>
      <c r="G280" s="4">
        <v>0.95506374797597304</v>
      </c>
      <c r="H280" s="4">
        <f>-LOG10(Table6[[#This Row],[p-values]])</f>
        <v>1.9967639442207939E-2</v>
      </c>
    </row>
    <row r="281" spans="1:8">
      <c r="A281" s="9" t="s">
        <v>269</v>
      </c>
      <c r="B281" s="4">
        <v>-11.0989411369713</v>
      </c>
      <c r="C281" s="4">
        <v>196.967685607128</v>
      </c>
      <c r="D281" s="4">
        <v>1.5128334175716675E-5</v>
      </c>
      <c r="E281" s="4">
        <v>3.292397955128545E-173</v>
      </c>
      <c r="F281" s="4">
        <v>6.9513618356996448E+162</v>
      </c>
      <c r="G281" s="4">
        <v>0.95506374797597404</v>
      </c>
      <c r="H281" s="4">
        <f>-LOG10(Table6[[#This Row],[p-values]])</f>
        <v>1.9967639442207485E-2</v>
      </c>
    </row>
    <row r="282" spans="1:8">
      <c r="A282" s="9" t="s">
        <v>612</v>
      </c>
      <c r="B282" s="4">
        <v>-11.0989411369714</v>
      </c>
      <c r="C282" s="4">
        <v>196.96768560715299</v>
      </c>
      <c r="D282" s="4">
        <v>1.5128334175715171E-5</v>
      </c>
      <c r="E282" s="4">
        <v>3.292397954966846E-173</v>
      </c>
      <c r="F282" s="4">
        <v>6.9513618360394645E+162</v>
      </c>
      <c r="G282" s="4">
        <v>0.95506374797597904</v>
      </c>
      <c r="H282" s="4">
        <f>-LOG10(Table6[[#This Row],[p-values]])</f>
        <v>1.9967639442205212E-2</v>
      </c>
    </row>
    <row r="283" spans="1:8">
      <c r="A283" s="9" t="s">
        <v>613</v>
      </c>
      <c r="B283" s="4">
        <v>-11.0989411369713</v>
      </c>
      <c r="C283" s="4">
        <v>196.967685607162</v>
      </c>
      <c r="D283" s="4">
        <v>1.5128334175716675E-5</v>
      </c>
      <c r="E283" s="4">
        <v>3.292397954909017E-173</v>
      </c>
      <c r="F283" s="4">
        <v>6.9513618361631429E+162</v>
      </c>
      <c r="G283" s="4">
        <v>0.95506374797598104</v>
      </c>
      <c r="H283" s="4">
        <f>-LOG10(Table6[[#This Row],[p-values]])</f>
        <v>1.9967639442204303E-2</v>
      </c>
    </row>
    <row r="284" spans="1:8">
      <c r="A284" s="9" t="s">
        <v>614</v>
      </c>
      <c r="B284" s="4">
        <v>-11.077396645162001</v>
      </c>
      <c r="C284" s="4">
        <v>196.967685012858</v>
      </c>
      <c r="D284" s="4">
        <v>1.5457802820827373E-5</v>
      </c>
      <c r="E284" s="4">
        <v>3.364104539591145E-173</v>
      </c>
      <c r="F284" s="4">
        <v>7.1027420591574931E+162</v>
      </c>
      <c r="G284" s="4">
        <v>0.95515088295050998</v>
      </c>
      <c r="H284" s="4">
        <f>-LOG10(Table6[[#This Row],[p-values]])</f>
        <v>1.9928018513715659E-2</v>
      </c>
    </row>
    <row r="285" spans="1:8">
      <c r="A285" s="9" t="s">
        <v>341</v>
      </c>
      <c r="B285" s="4">
        <v>-11.077396645162001</v>
      </c>
      <c r="C285" s="4">
        <v>196.967685012858</v>
      </c>
      <c r="D285" s="4">
        <v>1.5457802820827373E-5</v>
      </c>
      <c r="E285" s="4">
        <v>3.364104539591145E-173</v>
      </c>
      <c r="F285" s="4">
        <v>7.1027420591574931E+162</v>
      </c>
      <c r="G285" s="4">
        <v>0.95515088295050998</v>
      </c>
      <c r="H285" s="4">
        <f>-LOG10(Table6[[#This Row],[p-values]])</f>
        <v>1.9928018513715659E-2</v>
      </c>
    </row>
    <row r="286" spans="1:8">
      <c r="A286" s="9" t="s">
        <v>507</v>
      </c>
      <c r="B286" s="4">
        <v>-11.077396645162001</v>
      </c>
      <c r="C286" s="4">
        <v>196.96768501286101</v>
      </c>
      <c r="D286" s="4">
        <v>1.5457802820827373E-5</v>
      </c>
      <c r="E286" s="4">
        <v>3.3641045395712577E-173</v>
      </c>
      <c r="F286" s="4">
        <v>7.1027420591994822E+162</v>
      </c>
      <c r="G286" s="4">
        <v>0.95515088295051098</v>
      </c>
      <c r="H286" s="4">
        <f>-LOG10(Table6[[#This Row],[p-values]])</f>
        <v>1.9928018513715205E-2</v>
      </c>
    </row>
    <row r="287" spans="1:8">
      <c r="A287" s="9" t="s">
        <v>615</v>
      </c>
      <c r="B287" s="4">
        <v>-11.077396645162199</v>
      </c>
      <c r="C287" s="4">
        <v>196.96768501288099</v>
      </c>
      <c r="D287" s="4">
        <v>1.5457802820824296E-5</v>
      </c>
      <c r="E287" s="4">
        <v>3.3641045394389286E-173</v>
      </c>
      <c r="F287" s="4">
        <v>7.1027420594764513E+162</v>
      </c>
      <c r="G287" s="4">
        <v>0.95515088295051498</v>
      </c>
      <c r="H287" s="4">
        <f>-LOG10(Table6[[#This Row],[p-values]])</f>
        <v>1.992801851371339E-2</v>
      </c>
    </row>
    <row r="288" spans="1:8">
      <c r="A288" s="9" t="s">
        <v>616</v>
      </c>
      <c r="B288" s="4">
        <v>-11.0773966451618</v>
      </c>
      <c r="C288" s="4">
        <v>196.96768501289199</v>
      </c>
      <c r="D288" s="4">
        <v>1.5457802820830476E-5</v>
      </c>
      <c r="E288" s="4">
        <v>3.3641045393677918E-173</v>
      </c>
      <c r="F288" s="4">
        <v>7.1027420596322962E+162</v>
      </c>
      <c r="G288" s="4">
        <v>0.95515088295051898</v>
      </c>
      <c r="H288" s="4">
        <f>-LOG10(Table6[[#This Row],[p-values]])</f>
        <v>1.9928018513711572E-2</v>
      </c>
    </row>
    <row r="289" spans="1:8">
      <c r="A289" s="9" t="s">
        <v>204</v>
      </c>
      <c r="B289" s="4">
        <v>-11.012830358288699</v>
      </c>
      <c r="C289" s="4">
        <v>196.96768359708901</v>
      </c>
      <c r="D289" s="4">
        <v>1.6488780825657609E-5</v>
      </c>
      <c r="E289" s="4">
        <v>3.5884877686141695E-173</v>
      </c>
      <c r="F289" s="4">
        <v>7.5764475357702117E+162</v>
      </c>
      <c r="G289" s="4">
        <v>0.95541201942721399</v>
      </c>
      <c r="H289" s="4">
        <f>-LOG10(Table6[[#This Row],[p-values]])</f>
        <v>1.9809299437341582E-2</v>
      </c>
    </row>
    <row r="290" spans="1:8">
      <c r="A290" s="9" t="s">
        <v>617</v>
      </c>
      <c r="B290" s="4">
        <v>-11.012830358288801</v>
      </c>
      <c r="C290" s="4">
        <v>196.967683597096</v>
      </c>
      <c r="D290" s="4">
        <v>1.6488780825655939E-5</v>
      </c>
      <c r="E290" s="4">
        <v>3.5884877685646014E-173</v>
      </c>
      <c r="F290" s="4">
        <v>7.5764475358731413E+162</v>
      </c>
      <c r="G290" s="4">
        <v>0.95541201942721499</v>
      </c>
      <c r="H290" s="4">
        <f>-LOG10(Table6[[#This Row],[p-values]])</f>
        <v>1.9809299437341128E-2</v>
      </c>
    </row>
    <row r="291" spans="1:8">
      <c r="A291" s="9" t="s">
        <v>443</v>
      </c>
      <c r="B291" s="4">
        <v>-11.0128303582875</v>
      </c>
      <c r="C291" s="4">
        <v>196.96768359711601</v>
      </c>
      <c r="D291" s="4">
        <v>1.6488780825677379E-5</v>
      </c>
      <c r="E291" s="4">
        <v>3.5884877684285454E-173</v>
      </c>
      <c r="F291" s="4">
        <v>7.5764475361802103E+162</v>
      </c>
      <c r="G291" s="4">
        <v>0.95541201942722498</v>
      </c>
      <c r="H291" s="4">
        <f>-LOG10(Table6[[#This Row],[p-values]])</f>
        <v>1.9809299437336586E-2</v>
      </c>
    </row>
    <row r="292" spans="1:8">
      <c r="A292" s="9" t="s">
        <v>479</v>
      </c>
      <c r="B292" s="4">
        <v>-11.0128303582875</v>
      </c>
      <c r="C292" s="4">
        <v>196.96768359714699</v>
      </c>
      <c r="D292" s="4">
        <v>1.6488780825677379E-5</v>
      </c>
      <c r="E292" s="4">
        <v>3.588487768210693E-173</v>
      </c>
      <c r="F292" s="4">
        <v>7.5764475366401664E+162</v>
      </c>
      <c r="G292" s="4">
        <v>0.95541201942723197</v>
      </c>
      <c r="H292" s="4">
        <f>-LOG10(Table6[[#This Row],[p-values]])</f>
        <v>1.9809299437333405E-2</v>
      </c>
    </row>
    <row r="293" spans="1:8">
      <c r="A293" s="9" t="s">
        <v>618</v>
      </c>
      <c r="B293" s="4">
        <v>-10.9913293996529</v>
      </c>
      <c r="C293" s="4">
        <v>196.96768324779799</v>
      </c>
      <c r="D293" s="4">
        <v>1.6847144192528475E-5</v>
      </c>
      <c r="E293" s="4">
        <v>3.6664816458448415E-173</v>
      </c>
      <c r="F293" s="4">
        <v>7.7411070028265963E+162</v>
      </c>
      <c r="G293" s="4">
        <v>0.95549898052357896</v>
      </c>
      <c r="H293" s="4">
        <f>-LOG10(Table6[[#This Row],[p-values]])</f>
        <v>1.9769771982301964E-2</v>
      </c>
    </row>
    <row r="294" spans="1:8">
      <c r="A294" s="9" t="s">
        <v>619</v>
      </c>
      <c r="B294" s="4">
        <v>-10.969838389572599</v>
      </c>
      <c r="C294" s="4">
        <v>196.96768295939799</v>
      </c>
      <c r="D294" s="4">
        <v>1.7213124899742136E-5</v>
      </c>
      <c r="E294" s="4">
        <v>3.7461329627163801E-173</v>
      </c>
      <c r="F294" s="4">
        <v>7.9092672834355528E+162</v>
      </c>
      <c r="G294" s="4">
        <v>0.95558590192613202</v>
      </c>
      <c r="H294" s="4">
        <f>-LOG10(Table6[[#This Row],[p-values]])</f>
        <v>1.9730266164574257E-2</v>
      </c>
    </row>
    <row r="295" spans="1:8">
      <c r="A295" s="9" t="s">
        <v>620</v>
      </c>
      <c r="B295" s="4">
        <v>-10.948356962271999</v>
      </c>
      <c r="C295" s="4">
        <v>196.96768273177599</v>
      </c>
      <c r="D295" s="4">
        <v>1.7586887495231294E-5</v>
      </c>
      <c r="E295" s="4">
        <v>3.8274775053404917E-173</v>
      </c>
      <c r="F295" s="4">
        <v>8.0810040382566634E+162</v>
      </c>
      <c r="G295" s="4">
        <v>0.95567278511241305</v>
      </c>
      <c r="H295" s="4">
        <f>-LOG10(Table6[[#This Row],[p-values]])</f>
        <v>1.9690781307130409E-2</v>
      </c>
    </row>
    <row r="296" spans="1:8">
      <c r="A296" s="9" t="s">
        <v>621</v>
      </c>
      <c r="B296" s="4">
        <v>-10.9483569622723</v>
      </c>
      <c r="C296" s="4">
        <v>196.96768273178299</v>
      </c>
      <c r="D296" s="4">
        <v>1.7586887495226012E-5</v>
      </c>
      <c r="E296" s="4">
        <v>3.8274775052869698E-173</v>
      </c>
      <c r="F296" s="4">
        <v>8.0810040383650705E+162</v>
      </c>
      <c r="G296" s="4">
        <v>0.95567278511241405</v>
      </c>
      <c r="H296" s="4">
        <f>-LOG10(Table6[[#This Row],[p-values]])</f>
        <v>1.9690781307129958E-2</v>
      </c>
    </row>
    <row r="297" spans="1:8">
      <c r="A297" s="9" t="s">
        <v>523</v>
      </c>
      <c r="B297" s="4">
        <v>-10.926884756426601</v>
      </c>
      <c r="C297" s="4">
        <v>196.96768256493399</v>
      </c>
      <c r="D297" s="4">
        <v>1.7968600204859644E-5</v>
      </c>
      <c r="E297" s="4">
        <v>3.9105518583179107E-173</v>
      </c>
      <c r="F297" s="4">
        <v>8.2563946220357972E+162</v>
      </c>
      <c r="G297" s="4">
        <v>0.95575963154202404</v>
      </c>
      <c r="H297" s="4">
        <f>-LOG10(Table6[[#This Row],[p-values]])</f>
        <v>1.9651316741341556E-2</v>
      </c>
    </row>
    <row r="298" spans="1:8">
      <c r="A298" s="9" t="s">
        <v>622</v>
      </c>
      <c r="B298" s="4">
        <v>-10.926884756428199</v>
      </c>
      <c r="C298" s="4">
        <v>196.96768256497199</v>
      </c>
      <c r="D298" s="4">
        <v>1.796860020483092E-5</v>
      </c>
      <c r="E298" s="4">
        <v>3.9105518580204883E-173</v>
      </c>
      <c r="F298" s="4">
        <v>8.2563946226374682E+162</v>
      </c>
      <c r="G298" s="4">
        <v>0.95575963154202603</v>
      </c>
      <c r="H298" s="4">
        <f>-LOG10(Table6[[#This Row],[p-values]])</f>
        <v>1.9651316741340647E-2</v>
      </c>
    </row>
    <row r="299" spans="1:8">
      <c r="A299" s="9" t="s">
        <v>310</v>
      </c>
      <c r="B299" s="4">
        <v>-10.9268847564267</v>
      </c>
      <c r="C299" s="4">
        <v>196.96768256494599</v>
      </c>
      <c r="D299" s="4">
        <v>1.7968600204857859E-5</v>
      </c>
      <c r="E299" s="4">
        <v>3.9105518582254388E-173</v>
      </c>
      <c r="F299" s="4">
        <v>8.2563946222291574E+162</v>
      </c>
      <c r="G299" s="4">
        <v>0.95575963154202603</v>
      </c>
      <c r="H299" s="4">
        <f>-LOG10(Table6[[#This Row],[p-values]])</f>
        <v>1.9651316741340647E-2</v>
      </c>
    </row>
    <row r="300" spans="1:8">
      <c r="A300" s="9" t="s">
        <v>623</v>
      </c>
      <c r="B300" s="4">
        <v>-10.926884756428199</v>
      </c>
      <c r="C300" s="4">
        <v>196.967682564971</v>
      </c>
      <c r="D300" s="4">
        <v>1.796860020483092E-5</v>
      </c>
      <c r="E300" s="4">
        <v>3.9105518580280461E-173</v>
      </c>
      <c r="F300" s="4">
        <v>8.2563946226215104E+162</v>
      </c>
      <c r="G300" s="4">
        <v>0.95575963154202603</v>
      </c>
      <c r="H300" s="4">
        <f>-LOG10(Table6[[#This Row],[p-values]])</f>
        <v>1.9651316741340647E-2</v>
      </c>
    </row>
    <row r="301" spans="1:8">
      <c r="A301" s="9" t="s">
        <v>209</v>
      </c>
      <c r="B301" s="4">
        <v>-10.9268847564268</v>
      </c>
      <c r="C301" s="4">
        <v>196.96768256495201</v>
      </c>
      <c r="D301" s="4">
        <v>1.796860020485607E-5</v>
      </c>
      <c r="E301" s="4">
        <v>3.9105518581792024E-173</v>
      </c>
      <c r="F301" s="4">
        <v>8.2563946223258391E+162</v>
      </c>
      <c r="G301" s="4">
        <v>0.95575963154202703</v>
      </c>
      <c r="H301" s="4">
        <f>-LOG10(Table6[[#This Row],[p-values]])</f>
        <v>1.9651316741340193E-2</v>
      </c>
    </row>
    <row r="302" spans="1:8">
      <c r="A302" s="9" t="s">
        <v>624</v>
      </c>
      <c r="B302" s="4">
        <v>-10.9054214152772</v>
      </c>
      <c r="C302" s="4">
        <v>196.96768245913799</v>
      </c>
      <c r="D302" s="4">
        <v>1.835843501430584E-5</v>
      </c>
      <c r="E302" s="4">
        <v>3.9953934212588082E-173</v>
      </c>
      <c r="F302" s="4">
        <v>8.4355181239774206E+162</v>
      </c>
      <c r="G302" s="4">
        <v>0.955846442656199</v>
      </c>
      <c r="H302" s="4">
        <f>-LOG10(Table6[[#This Row],[p-values]])</f>
        <v>1.9611871807169338E-2</v>
      </c>
    </row>
    <row r="303" spans="1:8">
      <c r="A303" s="9" t="s">
        <v>510</v>
      </c>
      <c r="B303" s="4">
        <v>-10.883966586845499</v>
      </c>
      <c r="C303" s="4">
        <v>196.96768241461501</v>
      </c>
      <c r="D303" s="4">
        <v>1.8756567750676586E-5</v>
      </c>
      <c r="E303" s="4">
        <v>4.0820404287010727E-173</v>
      </c>
      <c r="F303" s="4">
        <v>8.6184554006900382E+162</v>
      </c>
      <c r="G303" s="4">
        <v>0.95593321987686297</v>
      </c>
      <c r="H303" s="4">
        <f>-LOG10(Table6[[#This Row],[p-values]])</f>
        <v>1.9572445853589301E-2</v>
      </c>
    </row>
    <row r="304" spans="1:8">
      <c r="A304" s="9" t="s">
        <v>625</v>
      </c>
      <c r="B304" s="4">
        <v>-10.8839665868461</v>
      </c>
      <c r="C304" s="4">
        <v>196.96768241467601</v>
      </c>
      <c r="D304" s="4">
        <v>1.8756567750665323E-5</v>
      </c>
      <c r="E304" s="4">
        <v>4.082040428210546E-173</v>
      </c>
      <c r="F304" s="4">
        <v>8.6184554017149148E+162</v>
      </c>
      <c r="G304" s="4">
        <v>0.95593321987687396</v>
      </c>
      <c r="H304" s="4">
        <f>-LOG10(Table6[[#This Row],[p-values]])</f>
        <v>1.9572445853584308E-2</v>
      </c>
    </row>
    <row r="305" spans="1:8">
      <c r="A305" s="9" t="s">
        <v>626</v>
      </c>
      <c r="B305" s="4">
        <v>-10.8839665868463</v>
      </c>
      <c r="C305" s="4">
        <v>196.96768241468399</v>
      </c>
      <c r="D305" s="4">
        <v>1.8756567750661559E-5</v>
      </c>
      <c r="E305" s="4">
        <v>4.0820404281458078E-173</v>
      </c>
      <c r="F305" s="4">
        <v>8.6184554018476773E+162</v>
      </c>
      <c r="G305" s="4">
        <v>0.95593321987687496</v>
      </c>
      <c r="H305" s="4">
        <f>-LOG10(Table6[[#This Row],[p-values]])</f>
        <v>1.9572445853583854E-2</v>
      </c>
    </row>
    <row r="306" spans="1:8">
      <c r="A306" s="9" t="s">
        <v>627</v>
      </c>
      <c r="B306" s="4">
        <v>-10.883966586846901</v>
      </c>
      <c r="C306" s="4">
        <v>196.96768241473401</v>
      </c>
      <c r="D306" s="4">
        <v>1.8756567750650297E-5</v>
      </c>
      <c r="E306" s="4">
        <v>4.0820404277432234E-173</v>
      </c>
      <c r="F306" s="4">
        <v>8.6184554026878598E+162</v>
      </c>
      <c r="G306" s="4">
        <v>0.95593321987688396</v>
      </c>
      <c r="H306" s="4">
        <f>-LOG10(Table6[[#This Row],[p-values]])</f>
        <v>1.9572445853579767E-2</v>
      </c>
    </row>
    <row r="307" spans="1:8">
      <c r="A307" s="9" t="s">
        <v>352</v>
      </c>
      <c r="B307" s="4">
        <v>-10.862519924082299</v>
      </c>
      <c r="C307" s="4">
        <v>196.96768243110699</v>
      </c>
      <c r="D307" s="4">
        <v>1.9163178166820442E-5</v>
      </c>
      <c r="E307" s="4">
        <v>4.1705319720862652E-173</v>
      </c>
      <c r="F307" s="4">
        <v>8.8052891072698735E+162</v>
      </c>
      <c r="G307" s="4">
        <v>0.95601996460593297</v>
      </c>
      <c r="H307" s="4">
        <f>-LOG10(Table6[[#This Row],[p-values]])</f>
        <v>1.9533038238904076E-2</v>
      </c>
    </row>
    <row r="308" spans="1:8">
      <c r="A308" s="9" t="s">
        <v>628</v>
      </c>
      <c r="B308" s="4">
        <v>-10.862519924082401</v>
      </c>
      <c r="C308" s="4">
        <v>196.96768243111799</v>
      </c>
      <c r="D308" s="4">
        <v>1.9163178166818504E-5</v>
      </c>
      <c r="E308" s="4">
        <v>4.1705319719959428E-173</v>
      </c>
      <c r="F308" s="4">
        <v>8.8052891074585714E+162</v>
      </c>
      <c r="G308" s="4">
        <v>0.95601996460593497</v>
      </c>
      <c r="H308" s="4">
        <f>-LOG10(Table6[[#This Row],[p-values]])</f>
        <v>1.9533038238903171E-2</v>
      </c>
    </row>
    <row r="309" spans="1:8">
      <c r="A309" s="9" t="s">
        <v>629</v>
      </c>
      <c r="B309" s="4">
        <v>-10.862519924082401</v>
      </c>
      <c r="C309" s="4">
        <v>196.967682431116</v>
      </c>
      <c r="D309" s="4">
        <v>1.9163178166818504E-5</v>
      </c>
      <c r="E309" s="4">
        <v>4.1705319720123001E-173</v>
      </c>
      <c r="F309" s="4">
        <v>8.8052891074240346E+162</v>
      </c>
      <c r="G309" s="4">
        <v>0.95601996460593497</v>
      </c>
      <c r="H309" s="4">
        <f>-LOG10(Table6[[#This Row],[p-values]])</f>
        <v>1.9533038238903171E-2</v>
      </c>
    </row>
    <row r="310" spans="1:8">
      <c r="A310" s="9" t="s">
        <v>630</v>
      </c>
      <c r="B310" s="4">
        <v>-10.8410810850209</v>
      </c>
      <c r="C310" s="4">
        <v>196.967682508162</v>
      </c>
      <c r="D310" s="4">
        <v>1.9578450027118938E-5</v>
      </c>
      <c r="E310" s="4">
        <v>4.2609080163728864E-173</v>
      </c>
      <c r="F310" s="4">
        <v>8.9961037410680772E+162</v>
      </c>
      <c r="G310" s="4">
        <v>0.95610667822476503</v>
      </c>
      <c r="H310" s="4">
        <f>-LOG10(Table6[[#This Row],[p-values]])</f>
        <v>1.9493648330990144E-2</v>
      </c>
    </row>
    <row r="311" spans="1:8">
      <c r="A311" s="9" t="s">
        <v>383</v>
      </c>
      <c r="B311" s="4">
        <v>-10.841081085021001</v>
      </c>
      <c r="C311" s="4">
        <v>196.96768250816601</v>
      </c>
      <c r="D311" s="4">
        <v>1.9578450027116956E-5</v>
      </c>
      <c r="E311" s="4">
        <v>4.2609080163389775E-173</v>
      </c>
      <c r="F311" s="4">
        <v>8.996103741137624E+162</v>
      </c>
      <c r="G311" s="4">
        <v>0.95610667822476603</v>
      </c>
      <c r="H311" s="4">
        <f>-LOG10(Table6[[#This Row],[p-values]])</f>
        <v>1.9493648330989689E-2</v>
      </c>
    </row>
    <row r="312" spans="1:8">
      <c r="A312" s="9" t="s">
        <v>631</v>
      </c>
      <c r="B312" s="4">
        <v>-10.819649732916201</v>
      </c>
      <c r="C312" s="4">
        <v>196.967682646719</v>
      </c>
      <c r="D312" s="4">
        <v>2.0002571195143595E-5</v>
      </c>
      <c r="E312" s="4">
        <v>4.3532094057286309E-173</v>
      </c>
      <c r="F312" s="4">
        <v>9.1909857102269528E+162</v>
      </c>
      <c r="G312" s="4">
        <v>0.95619336209393702</v>
      </c>
      <c r="H312" s="4">
        <f>-LOG10(Table6[[#This Row],[p-values]])</f>
        <v>1.9454275507391889E-2</v>
      </c>
    </row>
    <row r="313" spans="1:8">
      <c r="A313" s="9" t="s">
        <v>632</v>
      </c>
      <c r="B313" s="4">
        <v>-10.819649732916201</v>
      </c>
      <c r="C313" s="4">
        <v>196.96768264671999</v>
      </c>
      <c r="D313" s="4">
        <v>2.0002571195143595E-5</v>
      </c>
      <c r="E313" s="4">
        <v>4.3532094057202178E-173</v>
      </c>
      <c r="F313" s="4">
        <v>9.1909857102447151E+162</v>
      </c>
      <c r="G313" s="4">
        <v>0.95619336209393702</v>
      </c>
      <c r="H313" s="4">
        <f>-LOG10(Table6[[#This Row],[p-values]])</f>
        <v>1.9454275507391889E-2</v>
      </c>
    </row>
    <row r="314" spans="1:8">
      <c r="A314" s="9" t="s">
        <v>633</v>
      </c>
      <c r="B314" s="4">
        <v>-10.819649732916201</v>
      </c>
      <c r="C314" s="4">
        <v>196.96768264672801</v>
      </c>
      <c r="D314" s="4">
        <v>2.0002571195143595E-5</v>
      </c>
      <c r="E314" s="4">
        <v>4.3532094056516738E-173</v>
      </c>
      <c r="F314" s="4">
        <v>9.1909857103894332E+162</v>
      </c>
      <c r="G314" s="4">
        <v>0.95619336209393901</v>
      </c>
      <c r="H314" s="4">
        <f>-LOG10(Table6[[#This Row],[p-values]])</f>
        <v>1.945427550739098E-2</v>
      </c>
    </row>
    <row r="315" spans="1:8">
      <c r="A315" s="9" t="s">
        <v>318</v>
      </c>
      <c r="B315" s="4">
        <v>-10.798225536407401</v>
      </c>
      <c r="C315" s="4">
        <v>196.96768284564499</v>
      </c>
      <c r="D315" s="4">
        <v>2.0435733722459736E-5</v>
      </c>
      <c r="E315" s="4">
        <v>4.447477911726177E-173</v>
      </c>
      <c r="F315" s="4">
        <v>9.3900233135318202E+162</v>
      </c>
      <c r="G315" s="4">
        <v>0.95628001755182401</v>
      </c>
      <c r="H315" s="4">
        <f>-LOG10(Table6[[#This Row],[p-values]])</f>
        <v>1.9414919155964033E-2</v>
      </c>
    </row>
    <row r="316" spans="1:8">
      <c r="A316" s="9" t="s">
        <v>634</v>
      </c>
      <c r="B316" s="4">
        <v>-10.793271759309</v>
      </c>
      <c r="C316" s="4">
        <v>196.96769920016999</v>
      </c>
      <c r="D316" s="4">
        <v>2.0537218952230167E-5</v>
      </c>
      <c r="E316" s="4">
        <v>4.4694211175159969E-173</v>
      </c>
      <c r="F316" s="4">
        <v>9.4369572971960689E+162</v>
      </c>
      <c r="G316" s="4">
        <v>0.95630005801586504</v>
      </c>
      <c r="H316" s="4">
        <f>-LOG10(Table6[[#This Row],[p-values]])</f>
        <v>1.9405817876431426E-2</v>
      </c>
    </row>
    <row r="317" spans="1:8">
      <c r="A317" s="9" t="s">
        <v>635</v>
      </c>
      <c r="B317" s="4">
        <v>-10.776808169627699</v>
      </c>
      <c r="C317" s="4">
        <v>196.96768310630901</v>
      </c>
      <c r="D317" s="4">
        <v>2.0878133940116708E-5</v>
      </c>
      <c r="E317" s="4">
        <v>4.5437562143860054E-173</v>
      </c>
      <c r="F317" s="4">
        <v>9.5933068645132681E+162</v>
      </c>
      <c r="G317" s="4">
        <v>0.95636664591516996</v>
      </c>
      <c r="H317" s="4">
        <f>-LOG10(Table6[[#This Row],[p-values]])</f>
        <v>1.9375578674607187E-2</v>
      </c>
    </row>
    <row r="318" spans="1:8">
      <c r="A318" s="9" t="s">
        <v>636</v>
      </c>
      <c r="B318" s="4">
        <v>-10.7553973123183</v>
      </c>
      <c r="C318" s="4">
        <v>196.96768342769499</v>
      </c>
      <c r="D318" s="4">
        <v>2.1329972551778381E-5</v>
      </c>
      <c r="E318" s="4">
        <v>4.6420879644922995E-173</v>
      </c>
      <c r="F318" s="4">
        <v>9.8009286454656022E+162</v>
      </c>
      <c r="G318" s="4">
        <v>0.95645324847753899</v>
      </c>
      <c r="H318" s="4">
        <f>-LOG10(Table6[[#This Row],[p-values]])</f>
        <v>1.9336253471966307E-2</v>
      </c>
    </row>
    <row r="319" spans="1:8">
      <c r="A319" s="9" t="s">
        <v>637</v>
      </c>
      <c r="B319" s="4">
        <v>-10.7339926499708</v>
      </c>
      <c r="C319" s="4">
        <v>196.96768381016801</v>
      </c>
      <c r="D319" s="4">
        <v>2.1791454727972631E-5</v>
      </c>
      <c r="E319" s="4">
        <v>4.7425177713321197E-173</v>
      </c>
      <c r="F319" s="4">
        <v>1.0012983019943596E+163</v>
      </c>
      <c r="G319" s="4">
        <v>0.95653982650957403</v>
      </c>
      <c r="H319" s="4">
        <f>-LOG10(Table6[[#This Row],[p-values]])</f>
        <v>1.9296942967308269E-2</v>
      </c>
    </row>
    <row r="320" spans="1:8">
      <c r="A320" s="9" t="s">
        <v>638</v>
      </c>
      <c r="B320" s="4">
        <v>-10.712593873869199</v>
      </c>
      <c r="C320" s="4">
        <v>196.96768425283301</v>
      </c>
      <c r="D320" s="4">
        <v>2.2262790204249272E-5</v>
      </c>
      <c r="E320" s="4">
        <v>4.8450912477388056E-173</v>
      </c>
      <c r="F320" s="4">
        <v>1.0229566427871328E+163</v>
      </c>
      <c r="G320" s="4">
        <v>0.95662638125824495</v>
      </c>
      <c r="H320" s="4">
        <f>-LOG10(Table6[[#This Row],[p-values]])</f>
        <v>1.9257646590858251E-2</v>
      </c>
    </row>
    <row r="321" spans="1:8">
      <c r="A321" s="9" t="s">
        <v>639</v>
      </c>
      <c r="B321" s="4">
        <v>-10.712593873869199</v>
      </c>
      <c r="C321" s="4">
        <v>196.96768425283801</v>
      </c>
      <c r="D321" s="4">
        <v>2.2262790204249272E-5</v>
      </c>
      <c r="E321" s="4">
        <v>4.8450912476914345E-173</v>
      </c>
      <c r="F321" s="4">
        <v>1.0229566427971343E+163</v>
      </c>
      <c r="G321" s="4">
        <v>0.95662638125824595</v>
      </c>
      <c r="H321" s="4">
        <f>-LOG10(Table6[[#This Row],[p-values]])</f>
        <v>1.9257646590857797E-2</v>
      </c>
    </row>
    <row r="322" spans="1:8">
      <c r="A322" s="9" t="s">
        <v>640</v>
      </c>
      <c r="B322" s="4">
        <v>-10.6912006812792</v>
      </c>
      <c r="C322" s="4">
        <v>196.96768475778001</v>
      </c>
      <c r="D322" s="4">
        <v>2.2744193377960595E-5</v>
      </c>
      <c r="E322" s="4">
        <v>4.9498549911873995E-173</v>
      </c>
      <c r="F322" s="4">
        <v>1.0450777514392623E+163</v>
      </c>
      <c r="G322" s="4">
        <v>0.95671291394701397</v>
      </c>
      <c r="H322" s="4">
        <f>-LOG10(Table6[[#This Row],[p-values]])</f>
        <v>1.9218363783719515E-2</v>
      </c>
    </row>
    <row r="323" spans="1:8">
      <c r="A323" s="9" t="s">
        <v>641</v>
      </c>
      <c r="B323" s="4">
        <v>-10.691200681277699</v>
      </c>
      <c r="C323" s="4">
        <v>196.96768475789199</v>
      </c>
      <c r="D323" s="4">
        <v>2.2744193377994733E-5</v>
      </c>
      <c r="E323" s="4">
        <v>4.9498549901086399E-173</v>
      </c>
      <c r="F323" s="4">
        <v>1.0450777516702321E+163</v>
      </c>
      <c r="G323" s="4">
        <v>0.95671291394704405</v>
      </c>
      <c r="H323" s="4">
        <f>-LOG10(Table6[[#This Row],[p-values]])</f>
        <v>1.9218363783705856E-2</v>
      </c>
    </row>
    <row r="324" spans="1:8">
      <c r="A324" s="9" t="s">
        <v>257</v>
      </c>
      <c r="B324" s="4">
        <v>-10.669812775437499</v>
      </c>
      <c r="C324" s="4">
        <v>196.96768532312399</v>
      </c>
      <c r="D324" s="4">
        <v>2.3235883411257307E-5</v>
      </c>
      <c r="E324" s="4">
        <v>5.056856672044177E-173</v>
      </c>
      <c r="F324" s="4">
        <v>1.0676717038201109E+163</v>
      </c>
      <c r="G324" s="4">
        <v>0.95679942577434496</v>
      </c>
      <c r="H324" s="4">
        <f>-LOG10(Table6[[#This Row],[p-values]])</f>
        <v>1.9179093998545005E-2</v>
      </c>
    </row>
    <row r="325" spans="1:8">
      <c r="A325" s="9" t="s">
        <v>528</v>
      </c>
      <c r="B325" s="4">
        <v>-10.6639862096933</v>
      </c>
      <c r="C325" s="4">
        <v>196.96769554133499</v>
      </c>
      <c r="D325" s="4">
        <v>2.3371663996698584E-5</v>
      </c>
      <c r="E325" s="4">
        <v>5.0863049161626603E-173</v>
      </c>
      <c r="F325" s="4">
        <v>1.0739322297387764E+163</v>
      </c>
      <c r="G325" s="4">
        <v>0.956822995911496</v>
      </c>
      <c r="H325" s="4">
        <f>-LOG10(Table6[[#This Row],[p-values]])</f>
        <v>1.9168395565680806E-2</v>
      </c>
    </row>
    <row r="326" spans="1:8">
      <c r="A326" s="9" t="s">
        <v>642</v>
      </c>
      <c r="B326" s="4">
        <v>-10.6639862096933</v>
      </c>
      <c r="C326" s="4">
        <v>196.96769554133201</v>
      </c>
      <c r="D326" s="4">
        <v>2.3371663996698584E-5</v>
      </c>
      <c r="E326" s="4">
        <v>5.0863049161924402E-173</v>
      </c>
      <c r="F326" s="4">
        <v>1.0739322297324886E+163</v>
      </c>
      <c r="G326" s="4">
        <v>0.956822995911496</v>
      </c>
      <c r="H326" s="4">
        <f>-LOG10(Table6[[#This Row],[p-values]])</f>
        <v>1.9168395565680806E-2</v>
      </c>
    </row>
    <row r="327" spans="1:8">
      <c r="A327" s="9" t="s">
        <v>643</v>
      </c>
      <c r="B327" s="4">
        <v>-12.854236906742599</v>
      </c>
      <c r="C327" s="4">
        <v>237.48762690020899</v>
      </c>
      <c r="D327" s="4">
        <v>2.615024983057362E-6</v>
      </c>
      <c r="E327" s="4">
        <v>1.8362284482499579E-208</v>
      </c>
      <c r="F327" s="4">
        <v>3.7241312041166427E+196</v>
      </c>
      <c r="G327" s="4">
        <v>0.956834839285017</v>
      </c>
      <c r="H327" s="4">
        <f>-LOG10(Table6[[#This Row],[p-values]])</f>
        <v>1.9163019984244294E-2</v>
      </c>
    </row>
    <row r="328" spans="1:8">
      <c r="A328" s="9" t="s">
        <v>644</v>
      </c>
      <c r="B328" s="4">
        <v>-10.648429865673799</v>
      </c>
      <c r="C328" s="4">
        <v>196.967685949372</v>
      </c>
      <c r="D328" s="4">
        <v>2.3738084333101756E-5</v>
      </c>
      <c r="E328" s="4">
        <v>5.1661449953991097E-173</v>
      </c>
      <c r="F328" s="4">
        <v>1.0907488045869844E+163</v>
      </c>
      <c r="G328" s="4">
        <v>0.95688591791461697</v>
      </c>
      <c r="H328" s="4">
        <f>-LOG10(Table6[[#This Row],[p-values]])</f>
        <v>1.9139836699117396E-2</v>
      </c>
    </row>
    <row r="329" spans="1:8">
      <c r="A329" s="9" t="s">
        <v>478</v>
      </c>
      <c r="B329" s="4">
        <v>-10.627051667506</v>
      </c>
      <c r="C329" s="4">
        <v>196.967686637507</v>
      </c>
      <c r="D329" s="4">
        <v>2.4251025143731287E-5</v>
      </c>
      <c r="E329" s="4">
        <v>5.2777697410255478E-173</v>
      </c>
      <c r="F329" s="4">
        <v>1.114319588348691E+163</v>
      </c>
      <c r="G329" s="4">
        <v>0.95697239151730495</v>
      </c>
      <c r="H329" s="4">
        <f>-LOG10(Table6[[#This Row],[p-values]])</f>
        <v>1.9100591360715735E-2</v>
      </c>
    </row>
    <row r="330" spans="1:8">
      <c r="A330" s="9" t="s">
        <v>645</v>
      </c>
      <c r="B330" s="4">
        <v>-10.605677902623301</v>
      </c>
      <c r="C330" s="4">
        <v>196.96768738551901</v>
      </c>
      <c r="D330" s="4">
        <v>2.4774939923792776E-5</v>
      </c>
      <c r="E330" s="4">
        <v>5.391781823169579E-173</v>
      </c>
      <c r="F330" s="4">
        <v>1.1383948170712568E+163</v>
      </c>
      <c r="G330" s="4">
        <v>0.95705884770630001</v>
      </c>
      <c r="H330" s="4">
        <f>-LOG10(Table6[[#This Row],[p-values]])</f>
        <v>1.9061357470418622E-2</v>
      </c>
    </row>
    <row r="331" spans="1:8">
      <c r="A331" s="9" t="s">
        <v>646</v>
      </c>
      <c r="B331" s="4">
        <v>-10.605677902623301</v>
      </c>
      <c r="C331" s="4">
        <v>196.967687385522</v>
      </c>
      <c r="D331" s="4">
        <v>2.4774939923792776E-5</v>
      </c>
      <c r="E331" s="4">
        <v>5.3917818231380107E-173</v>
      </c>
      <c r="F331" s="4">
        <v>1.138394817077922E+163</v>
      </c>
      <c r="G331" s="4">
        <v>0.95705884770630101</v>
      </c>
      <c r="H331" s="4">
        <f>-LOG10(Table6[[#This Row],[p-values]])</f>
        <v>1.9061357470418167E-2</v>
      </c>
    </row>
    <row r="332" spans="1:8">
      <c r="A332" s="9" t="s">
        <v>647</v>
      </c>
      <c r="B332" s="4">
        <v>-10.605677902623301</v>
      </c>
      <c r="C332" s="4">
        <v>196.967687385532</v>
      </c>
      <c r="D332" s="4">
        <v>2.4774939923792776E-5</v>
      </c>
      <c r="E332" s="4">
        <v>5.3917818230322727E-173</v>
      </c>
      <c r="F332" s="4">
        <v>1.1383948171002469E+163</v>
      </c>
      <c r="G332" s="4">
        <v>0.95705884770630301</v>
      </c>
      <c r="H332" s="4">
        <f>-LOG10(Table6[[#This Row],[p-values]])</f>
        <v>1.9061357470417262E-2</v>
      </c>
    </row>
    <row r="333" spans="1:8">
      <c r="A333" s="9" t="s">
        <v>648</v>
      </c>
      <c r="B333" s="4">
        <v>-10.605677902623301</v>
      </c>
      <c r="C333" s="4">
        <v>196.967687385532</v>
      </c>
      <c r="D333" s="4">
        <v>2.4774939923792776E-5</v>
      </c>
      <c r="E333" s="4">
        <v>5.3917818230322727E-173</v>
      </c>
      <c r="F333" s="4">
        <v>1.1383948171002469E+163</v>
      </c>
      <c r="G333" s="4">
        <v>0.95705884770630301</v>
      </c>
      <c r="H333" s="4">
        <f>-LOG10(Table6[[#This Row],[p-values]])</f>
        <v>1.9061357470417262E-2</v>
      </c>
    </row>
    <row r="334" spans="1:8">
      <c r="A334" s="9" t="s">
        <v>411</v>
      </c>
      <c r="B334" s="4">
        <v>-10.5994653912082</v>
      </c>
      <c r="C334" s="4">
        <v>196.96769453806999</v>
      </c>
      <c r="D334" s="4">
        <v>2.492933361057633E-5</v>
      </c>
      <c r="E334" s="4">
        <v>5.4253065359051432E-173</v>
      </c>
      <c r="F334" s="4">
        <v>1.1455051804989779E+163</v>
      </c>
      <c r="G334" s="4">
        <v>0.95708397871869999</v>
      </c>
      <c r="H334" s="4">
        <f>-LOG10(Table6[[#This Row],[p-values]])</f>
        <v>1.9049953660985063E-2</v>
      </c>
    </row>
    <row r="335" spans="1:8">
      <c r="A335" s="9" t="s">
        <v>649</v>
      </c>
      <c r="B335" s="4">
        <v>-10.577974281934999</v>
      </c>
      <c r="C335" s="4">
        <v>196.96769432573001</v>
      </c>
      <c r="D335" s="4">
        <v>2.5470891135444555E-5</v>
      </c>
      <c r="E335" s="4">
        <v>5.5431666093773882E-173</v>
      </c>
      <c r="F335" s="4">
        <v>1.1703893116547624E+163</v>
      </c>
      <c r="G335" s="4">
        <v>0.95717091000531596</v>
      </c>
      <c r="H335" s="4">
        <f>-LOG10(Table6[[#This Row],[p-values]])</f>
        <v>1.9010508780023385E-2</v>
      </c>
    </row>
    <row r="336" spans="1:8">
      <c r="A336" s="9" t="s">
        <v>650</v>
      </c>
      <c r="B336" s="4">
        <v>-10.5779742819338</v>
      </c>
      <c r="C336" s="4">
        <v>196.96769432573299</v>
      </c>
      <c r="D336" s="4">
        <v>2.5470891135475096E-5</v>
      </c>
      <c r="E336" s="4">
        <v>5.5431666093515505E-173</v>
      </c>
      <c r="F336" s="4">
        <v>1.1703893116630119E+163</v>
      </c>
      <c r="G336" s="4">
        <v>0.95717091000532195</v>
      </c>
      <c r="H336" s="4">
        <f>-LOG10(Table6[[#This Row],[p-values]])</f>
        <v>1.9010508780020662E-2</v>
      </c>
    </row>
    <row r="337" spans="1:8">
      <c r="A337" s="9" t="s">
        <v>651</v>
      </c>
      <c r="B337" s="4">
        <v>-10.5779742819338</v>
      </c>
      <c r="C337" s="4">
        <v>196.96769432573501</v>
      </c>
      <c r="D337" s="4">
        <v>2.5470891135475096E-5</v>
      </c>
      <c r="E337" s="4">
        <v>5.5431666093298095E-173</v>
      </c>
      <c r="F337" s="4">
        <v>1.1703893116676024E+163</v>
      </c>
      <c r="G337" s="4">
        <v>0.95717091000532195</v>
      </c>
      <c r="H337" s="4">
        <f>-LOG10(Table6[[#This Row],[p-values]])</f>
        <v>1.9010508780020662E-2</v>
      </c>
    </row>
    <row r="338" spans="1:8">
      <c r="A338" s="9" t="s">
        <v>186</v>
      </c>
      <c r="B338" s="4">
        <v>-10.5629425909997</v>
      </c>
      <c r="C338" s="4">
        <v>196.96768906601901</v>
      </c>
      <c r="D338" s="4">
        <v>2.5856653767552082E-5</v>
      </c>
      <c r="E338" s="4">
        <v>5.6271771808241046E-173</v>
      </c>
      <c r="F338" s="4">
        <v>1.1881028845748499E+163</v>
      </c>
      <c r="G338" s="4">
        <v>0.95723171221418202</v>
      </c>
      <c r="H338" s="4">
        <f>-LOG10(Table6[[#This Row],[p-values]])</f>
        <v>1.8982922039908784E-2</v>
      </c>
    </row>
    <row r="339" spans="1:8">
      <c r="A339" s="9" t="s">
        <v>652</v>
      </c>
      <c r="B339" s="4">
        <v>-10.535013899290901</v>
      </c>
      <c r="C339" s="4">
        <v>196.96769408496399</v>
      </c>
      <c r="D339" s="4">
        <v>2.6588975066150428E-5</v>
      </c>
      <c r="E339" s="4">
        <v>5.7864951615828278E-173</v>
      </c>
      <c r="F339" s="4">
        <v>1.221764773540366E+163</v>
      </c>
      <c r="G339" s="4">
        <v>0.95734468581872301</v>
      </c>
      <c r="H339" s="4">
        <f>-LOG10(Table6[[#This Row],[p-values]])</f>
        <v>1.8931669122385905E-2</v>
      </c>
    </row>
    <row r="340" spans="1:8">
      <c r="A340" s="9" t="s">
        <v>653</v>
      </c>
      <c r="B340" s="4">
        <v>-10.513544010493201</v>
      </c>
      <c r="C340" s="4">
        <v>196.96769405595799</v>
      </c>
      <c r="D340" s="4">
        <v>2.7166009673020384E-5</v>
      </c>
      <c r="E340" s="4">
        <v>5.9120741614984736E-173</v>
      </c>
      <c r="F340" s="4">
        <v>1.2482794724746447E+163</v>
      </c>
      <c r="G340" s="4">
        <v>0.95743153283158</v>
      </c>
      <c r="H340" s="4">
        <f>-LOG10(Table6[[#This Row],[p-values]])</f>
        <v>1.8892273209576812E-2</v>
      </c>
    </row>
    <row r="341" spans="1:8">
      <c r="A341" s="9" t="s">
        <v>284</v>
      </c>
      <c r="B341" s="4">
        <v>-10.498866278798801</v>
      </c>
      <c r="C341" s="4">
        <v>196.96769204549901</v>
      </c>
      <c r="D341" s="4">
        <v>2.7567685709496632E-5</v>
      </c>
      <c r="E341" s="4">
        <v>5.9995136043060152E-173</v>
      </c>
      <c r="F341" s="4">
        <v>1.2667315144216499E+163</v>
      </c>
      <c r="G341" s="4">
        <v>0.95749090501535195</v>
      </c>
      <c r="H341" s="4">
        <f>-LOG10(Table6[[#This Row],[p-values]])</f>
        <v>1.8865342602582665E-2</v>
      </c>
    </row>
    <row r="342" spans="1:8">
      <c r="A342" s="9" t="s">
        <v>654</v>
      </c>
      <c r="B342" s="4">
        <v>-10.4988662787999</v>
      </c>
      <c r="C342" s="4">
        <v>196.967692045631</v>
      </c>
      <c r="D342" s="4">
        <v>2.7567685709466322E-5</v>
      </c>
      <c r="E342" s="4">
        <v>5.9995136027474949E-173</v>
      </c>
      <c r="F342" s="4">
        <v>1.2667315147479781E+163</v>
      </c>
      <c r="G342" s="4">
        <v>0.95749090501537604</v>
      </c>
      <c r="H342" s="4">
        <f>-LOG10(Table6[[#This Row],[p-values]])</f>
        <v>1.8865342602571736E-2</v>
      </c>
    </row>
    <row r="343" spans="1:8">
      <c r="A343" s="9" t="s">
        <v>419</v>
      </c>
      <c r="B343" s="4">
        <v>-10.4706233453794</v>
      </c>
      <c r="C343" s="4">
        <v>196.96769418158601</v>
      </c>
      <c r="D343" s="4">
        <v>2.8357377131013318E-5</v>
      </c>
      <c r="E343" s="4">
        <v>6.1713471121155732E-173</v>
      </c>
      <c r="F343" s="4">
        <v>1.303023186253477E+163</v>
      </c>
      <c r="G343" s="4">
        <v>0.95760515109943101</v>
      </c>
      <c r="H343" s="4">
        <f>-LOG10(Table6[[#This Row],[p-values]])</f>
        <v>1.8813526461251239E-2</v>
      </c>
    </row>
    <row r="344" spans="1:8">
      <c r="A344" s="9" t="s">
        <v>655</v>
      </c>
      <c r="B344" s="4">
        <v>-10.456163630925699</v>
      </c>
      <c r="C344" s="4">
        <v>196.96769433750001</v>
      </c>
      <c r="D344" s="4">
        <v>2.8770395575118621E-5</v>
      </c>
      <c r="E344" s="4">
        <v>6.2612293996106233E-173</v>
      </c>
      <c r="F344" s="4">
        <v>1.3220018126157481E+163</v>
      </c>
      <c r="G344" s="4">
        <v>0.95766364252941605</v>
      </c>
      <c r="H344" s="4">
        <f>-LOG10(Table6[[#This Row],[p-values]])</f>
        <v>1.8787000152909003E-2</v>
      </c>
    </row>
    <row r="345" spans="1:8">
      <c r="A345" s="9" t="s">
        <v>266</v>
      </c>
      <c r="B345" s="4">
        <v>-10.456163630925699</v>
      </c>
      <c r="C345" s="4">
        <v>196.96769433750001</v>
      </c>
      <c r="D345" s="4">
        <v>2.8770395575118621E-5</v>
      </c>
      <c r="E345" s="4">
        <v>6.2612293996106233E-173</v>
      </c>
      <c r="F345" s="4">
        <v>1.3220018126157481E+163</v>
      </c>
      <c r="G345" s="4">
        <v>0.95766364252941605</v>
      </c>
      <c r="H345" s="4">
        <f>-LOG10(Table6[[#This Row],[p-values]])</f>
        <v>1.8787000152909003E-2</v>
      </c>
    </row>
    <row r="346" spans="1:8">
      <c r="A346" s="9" t="s">
        <v>656</v>
      </c>
      <c r="B346" s="4">
        <v>-10.434816073859301</v>
      </c>
      <c r="C346" s="4">
        <v>196.967695575584</v>
      </c>
      <c r="D346" s="4">
        <v>2.9391175731499831E-5</v>
      </c>
      <c r="E346" s="4">
        <v>6.3963127144438461E-173</v>
      </c>
      <c r="F346" s="4">
        <v>1.3505299841411031E+163</v>
      </c>
      <c r="G346" s="4">
        <v>0.95774999681311002</v>
      </c>
      <c r="H346" s="4">
        <f>-LOG10(Table6[[#This Row],[p-values]])</f>
        <v>1.8747840789989065E-2</v>
      </c>
    </row>
    <row r="347" spans="1:8">
      <c r="A347" s="9" t="s">
        <v>657</v>
      </c>
      <c r="B347" s="4">
        <v>-12.110803475262101</v>
      </c>
      <c r="C347" s="4">
        <v>229.62399773074699</v>
      </c>
      <c r="D347" s="4">
        <v>5.4997744521754531E-6</v>
      </c>
      <c r="E347" s="4">
        <v>1.9074450268338026E-201</v>
      </c>
      <c r="F347" s="4">
        <v>1.5857609838963046E+190</v>
      </c>
      <c r="G347" s="4">
        <v>0.95793756259674201</v>
      </c>
      <c r="H347" s="4">
        <f>-LOG10(Table6[[#This Row],[p-values]])</f>
        <v>1.8662796874883588E-2</v>
      </c>
    </row>
    <row r="348" spans="1:8">
      <c r="A348" s="9" t="s">
        <v>218</v>
      </c>
      <c r="B348" s="4">
        <v>-12.0275604028436</v>
      </c>
      <c r="C348" s="4">
        <v>228.665072033787</v>
      </c>
      <c r="D348" s="4">
        <v>5.9771875927537475E-6</v>
      </c>
      <c r="E348" s="4">
        <v>1.357869611923639E-200</v>
      </c>
      <c r="F348" s="4">
        <v>2.6310899960678308E+189</v>
      </c>
      <c r="G348" s="4">
        <v>0.95805139187494703</v>
      </c>
      <c r="H348" s="4">
        <f>-LOG10(Table6[[#This Row],[p-values]])</f>
        <v>1.8611193834744699E-2</v>
      </c>
    </row>
    <row r="349" spans="1:8">
      <c r="A349" s="9" t="s">
        <v>658</v>
      </c>
      <c r="B349" s="4">
        <v>-12.067971558945899</v>
      </c>
      <c r="C349" s="4">
        <v>229.51683030503801</v>
      </c>
      <c r="D349" s="4">
        <v>5.7404580053343836E-6</v>
      </c>
      <c r="E349" s="4">
        <v>2.4562719549139002E-201</v>
      </c>
      <c r="F349" s="4">
        <v>1.3415801961621E+190</v>
      </c>
      <c r="G349" s="4">
        <v>0.958066633771535</v>
      </c>
      <c r="H349" s="4">
        <f>-LOG10(Table6[[#This Row],[p-values]])</f>
        <v>1.8604284582294239E-2</v>
      </c>
    </row>
    <row r="350" spans="1:8">
      <c r="A350" s="9" t="s">
        <v>659</v>
      </c>
      <c r="B350" s="4">
        <v>-11.923462265038101</v>
      </c>
      <c r="C350" s="4">
        <v>228.044300551752</v>
      </c>
      <c r="D350" s="4">
        <v>6.6329409823673695E-6</v>
      </c>
      <c r="E350" s="4">
        <v>5.0871983281737897E-200</v>
      </c>
      <c r="F350" s="4">
        <v>8.6483567648447941E+188</v>
      </c>
      <c r="G350" s="4">
        <v>0.95830102518744797</v>
      </c>
      <c r="H350" s="4">
        <f>-LOG10(Table6[[#This Row],[p-values]])</f>
        <v>1.8498047244622406E-2</v>
      </c>
    </row>
    <row r="351" spans="1:8">
      <c r="A351" s="9" t="s">
        <v>243</v>
      </c>
      <c r="B351" s="4">
        <v>1.62154021707476E-2</v>
      </c>
      <c r="C351" s="4">
        <v>0.31055181616848498</v>
      </c>
      <c r="D351" s="4">
        <v>1.0163475853056005</v>
      </c>
      <c r="E351" s="4">
        <v>0.55296191063881039</v>
      </c>
      <c r="F351" s="4">
        <v>1.8680534667626438</v>
      </c>
      <c r="G351" s="4">
        <v>0.95835753724714901</v>
      </c>
      <c r="H351" s="4">
        <f>-LOG10(Table6[[#This Row],[p-values]])</f>
        <v>1.8472437179087225E-2</v>
      </c>
    </row>
    <row r="352" spans="1:8">
      <c r="A352" s="9" t="s">
        <v>660</v>
      </c>
      <c r="B352" s="4">
        <v>-10.256330758466399</v>
      </c>
      <c r="C352" s="4">
        <v>196.96769847462701</v>
      </c>
      <c r="D352" s="4">
        <v>3.5134368097567685E-5</v>
      </c>
      <c r="E352" s="4">
        <v>7.6461428588954321E-173</v>
      </c>
      <c r="F352" s="4">
        <v>1.6144399135562705E+163</v>
      </c>
      <c r="G352" s="4">
        <v>0.95847201616315902</v>
      </c>
      <c r="H352" s="4">
        <f>-LOG10(Table6[[#This Row],[p-values]])</f>
        <v>1.8420562392945625E-2</v>
      </c>
    </row>
    <row r="353" spans="1:8">
      <c r="A353" s="9" t="s">
        <v>661</v>
      </c>
      <c r="B353" s="4">
        <v>-11.9390551206097</v>
      </c>
      <c r="C353" s="4">
        <v>229.41094597838801</v>
      </c>
      <c r="D353" s="4">
        <v>6.5303166739308534E-6</v>
      </c>
      <c r="E353" s="4">
        <v>3.4387033031111657E-201</v>
      </c>
      <c r="F353" s="4">
        <v>1.2401487451167394E+190</v>
      </c>
      <c r="G353" s="4">
        <v>0.95849505158660298</v>
      </c>
      <c r="H353" s="4">
        <f>-LOG10(Table6[[#This Row],[p-values]])</f>
        <v>1.84101249081721E-2</v>
      </c>
    </row>
    <row r="354" spans="1:8">
      <c r="A354" s="9" t="s">
        <v>365</v>
      </c>
      <c r="B354" s="4">
        <v>-11.7276856732177</v>
      </c>
      <c r="C354" s="4">
        <v>225.802991666987</v>
      </c>
      <c r="D354" s="4">
        <v>8.0673486535270824E-6</v>
      </c>
      <c r="E354" s="4">
        <v>5.0043076538967371E-198</v>
      </c>
      <c r="F354" s="4">
        <v>1.3005218463514405E+187</v>
      </c>
      <c r="G354" s="4">
        <v>0.958578342896789</v>
      </c>
      <c r="H354" s="4">
        <f>-LOG10(Table6[[#This Row],[p-values]])</f>
        <v>1.8372387222665498E-2</v>
      </c>
    </row>
    <row r="355" spans="1:8">
      <c r="A355" s="9" t="s">
        <v>662</v>
      </c>
      <c r="B355" s="4">
        <v>-11.867789115055899</v>
      </c>
      <c r="C355" s="4">
        <v>228.50309220157601</v>
      </c>
      <c r="D355" s="4">
        <v>7.0126905466564268E-6</v>
      </c>
      <c r="E355" s="4">
        <v>2.1883958102174797E-200</v>
      </c>
      <c r="F355" s="4">
        <v>2.2472090502802781E+189</v>
      </c>
      <c r="G355" s="4">
        <v>0.95857880856664501</v>
      </c>
      <c r="H355" s="4">
        <f>-LOG10(Table6[[#This Row],[p-values]])</f>
        <v>1.8372176245856738E-2</v>
      </c>
    </row>
    <row r="356" spans="1:8">
      <c r="A356" s="9" t="s">
        <v>663</v>
      </c>
      <c r="B356" s="4">
        <v>-10.192119619628199</v>
      </c>
      <c r="C356" s="4">
        <v>196.96770095395999</v>
      </c>
      <c r="D356" s="4">
        <v>3.7464392117315938E-5</v>
      </c>
      <c r="E356" s="4">
        <v>8.1531764401612444E-173</v>
      </c>
      <c r="F356" s="4">
        <v>1.7215139240776709E+163</v>
      </c>
      <c r="G356" s="4">
        <v>0.95873177551758204</v>
      </c>
      <c r="H356" s="4">
        <f>-LOG10(Table6[[#This Row],[p-values]])</f>
        <v>1.8302878445700693E-2</v>
      </c>
    </row>
    <row r="357" spans="1:8">
      <c r="A357" s="9" t="s">
        <v>664</v>
      </c>
      <c r="B357" s="4">
        <v>-10.192119619628199</v>
      </c>
      <c r="C357" s="4">
        <v>196.967700953963</v>
      </c>
      <c r="D357" s="4">
        <v>3.7464392117315938E-5</v>
      </c>
      <c r="E357" s="4">
        <v>8.1531764401135092E-173</v>
      </c>
      <c r="F357" s="4">
        <v>1.72151392408775E+163</v>
      </c>
      <c r="G357" s="4">
        <v>0.95873177551758304</v>
      </c>
      <c r="H357" s="4">
        <f>-LOG10(Table6[[#This Row],[p-values]])</f>
        <v>1.8302878445700242E-2</v>
      </c>
    </row>
    <row r="358" spans="1:8">
      <c r="A358" s="9" t="s">
        <v>665</v>
      </c>
      <c r="B358" s="4">
        <v>-11.7733542094286</v>
      </c>
      <c r="C358" s="4">
        <v>228.052009012653</v>
      </c>
      <c r="D358" s="4">
        <v>7.7072107256695655E-6</v>
      </c>
      <c r="E358" s="4">
        <v>5.822482543031717E-200</v>
      </c>
      <c r="F358" s="4">
        <v>1.0202022372908243E+189</v>
      </c>
      <c r="G358" s="4">
        <v>0.95882690743272603</v>
      </c>
      <c r="H358" s="4">
        <f>-LOG10(Table6[[#This Row],[p-values]])</f>
        <v>1.8259786918749091E-2</v>
      </c>
    </row>
    <row r="359" spans="1:8">
      <c r="A359" s="9" t="s">
        <v>666</v>
      </c>
      <c r="B359" s="4">
        <v>-11.6999073801184</v>
      </c>
      <c r="C359" s="4">
        <v>227.16128456037501</v>
      </c>
      <c r="D359" s="4">
        <v>8.2945873688811659E-6</v>
      </c>
      <c r="E359" s="4">
        <v>3.5909198214698817E-199</v>
      </c>
      <c r="F359" s="4">
        <v>1.9159486438167918E+188</v>
      </c>
      <c r="G359" s="4">
        <v>0.95892323902006704</v>
      </c>
      <c r="H359" s="4">
        <f>-LOG10(Table6[[#This Row],[p-values]])</f>
        <v>1.8216156337437176E-2</v>
      </c>
    </row>
    <row r="360" spans="1:8">
      <c r="A360" s="9" t="s">
        <v>667</v>
      </c>
      <c r="B360" s="4">
        <v>-11.546745531937701</v>
      </c>
      <c r="C360" s="4">
        <v>225.557579183868</v>
      </c>
      <c r="D360" s="4">
        <v>9.6674543842723896E-6</v>
      </c>
      <c r="E360" s="4">
        <v>9.7011814833775021E-198</v>
      </c>
      <c r="F360" s="4">
        <v>9.6338445407013908E+186</v>
      </c>
      <c r="G360" s="4">
        <v>0.95917251971541395</v>
      </c>
      <c r="H360" s="4">
        <f>-LOG10(Table6[[#This Row],[p-values]])</f>
        <v>1.8103272264209193E-2</v>
      </c>
    </row>
    <row r="361" spans="1:8">
      <c r="A361" s="9" t="s">
        <v>668</v>
      </c>
      <c r="B361" s="4">
        <v>-11.497049413349</v>
      </c>
      <c r="C361" s="4">
        <v>224.76168958127201</v>
      </c>
      <c r="D361" s="4">
        <v>1.0160027457080874E-5</v>
      </c>
      <c r="E361" s="4">
        <v>4.8515698218431952E-197</v>
      </c>
      <c r="F361" s="4">
        <v>2.1276857124448222E+186</v>
      </c>
      <c r="G361" s="4">
        <v>0.95920426026213002</v>
      </c>
      <c r="H361" s="4">
        <f>-LOG10(Table6[[#This Row],[p-values]])</f>
        <v>1.8088901005719714E-2</v>
      </c>
    </row>
    <row r="362" spans="1:8">
      <c r="A362" s="9" t="s">
        <v>669</v>
      </c>
      <c r="B362" s="4">
        <v>-11.6613744257238</v>
      </c>
      <c r="C362" s="4">
        <v>229.27237780175599</v>
      </c>
      <c r="D362" s="4">
        <v>8.6204400412406238E-6</v>
      </c>
      <c r="E362" s="4">
        <v>5.9558192966046029E-201</v>
      </c>
      <c r="F362" s="4">
        <v>1.2477206376457503E+190</v>
      </c>
      <c r="G362" s="4">
        <v>0.95943505929053896</v>
      </c>
      <c r="H362" s="4">
        <f>-LOG10(Table6[[#This Row],[p-values]])</f>
        <v>1.7984415765655432E-2</v>
      </c>
    </row>
    <row r="363" spans="1:8">
      <c r="A363" s="9" t="s">
        <v>404</v>
      </c>
      <c r="B363" s="4">
        <v>-11.4686060428276</v>
      </c>
      <c r="C363" s="4">
        <v>226.292263289537</v>
      </c>
      <c r="D363" s="4">
        <v>1.045316198706966E-5</v>
      </c>
      <c r="E363" s="4">
        <v>2.4853321746356906E-198</v>
      </c>
      <c r="F363" s="4">
        <v>4.3965388869570981E+187</v>
      </c>
      <c r="G363" s="4">
        <v>0.95958011192612602</v>
      </c>
      <c r="H363" s="4">
        <f>-LOG10(Table6[[#This Row],[p-values]])</f>
        <v>1.7918761715301032E-2</v>
      </c>
    </row>
    <row r="364" spans="1:8">
      <c r="A364" s="9" t="s">
        <v>199</v>
      </c>
      <c r="B364" s="4">
        <v>9.0739386327470094E-3</v>
      </c>
      <c r="C364" s="4">
        <v>0.18183194661073199</v>
      </c>
      <c r="D364" s="4">
        <v>1.0091152316160688</v>
      </c>
      <c r="E364" s="4">
        <v>0.70658153489863196</v>
      </c>
      <c r="F364" s="4">
        <v>1.4411833601420709</v>
      </c>
      <c r="G364" s="4">
        <v>0.96019977865941797</v>
      </c>
      <c r="H364" s="4">
        <f>-LOG10(Table6[[#This Row],[p-values]])</f>
        <v>1.7638398478292839E-2</v>
      </c>
    </row>
    <row r="365" spans="1:8">
      <c r="A365" s="9" t="s">
        <v>190</v>
      </c>
      <c r="B365" s="4">
        <v>9.6539107738113795E-3</v>
      </c>
      <c r="C365" s="4">
        <v>0.20428653889389001</v>
      </c>
      <c r="D365" s="4">
        <v>1.0097006600872218</v>
      </c>
      <c r="E365" s="4">
        <v>0.67655082458929738</v>
      </c>
      <c r="F365" s="4">
        <v>1.5069014565157908</v>
      </c>
      <c r="G365" s="4">
        <v>0.96230862583516197</v>
      </c>
      <c r="H365" s="4">
        <f>-LOG10(Table6[[#This Row],[p-values]])</f>
        <v>1.6685621307803891E-2</v>
      </c>
    </row>
    <row r="366" spans="1:8">
      <c r="A366" s="9" t="s">
        <v>192</v>
      </c>
      <c r="B366" s="4">
        <v>-3.25431080077574E-2</v>
      </c>
      <c r="C366" s="4">
        <v>0.84338803454269695</v>
      </c>
      <c r="D366" s="4">
        <v>0.96798072121145473</v>
      </c>
      <c r="E366" s="4">
        <v>0.18533622783415293</v>
      </c>
      <c r="F366" s="4">
        <v>5.0556045495622426</v>
      </c>
      <c r="G366" s="4">
        <v>0.96922033456030698</v>
      </c>
      <c r="H366" s="4">
        <f>-LOG10(Table6[[#This Row],[p-values]])</f>
        <v>1.3577482798365492E-2</v>
      </c>
    </row>
    <row r="367" spans="1:8">
      <c r="A367" s="9" t="s">
        <v>164</v>
      </c>
      <c r="B367" s="4">
        <v>5.3722538023070997E-3</v>
      </c>
      <c r="C367" s="4">
        <v>0.142328698339177</v>
      </c>
      <c r="D367" s="4">
        <v>1.005386710234045</v>
      </c>
      <c r="E367" s="4">
        <v>0.76064235788711931</v>
      </c>
      <c r="F367" s="4">
        <v>1.3288800270379371</v>
      </c>
      <c r="G367" s="4">
        <v>0.96989067695173303</v>
      </c>
      <c r="H367" s="4">
        <f>-LOG10(Table6[[#This Row],[p-values]])</f>
        <v>1.3277215292842729E-2</v>
      </c>
    </row>
    <row r="368" spans="1:8">
      <c r="A368" s="9" t="s">
        <v>330</v>
      </c>
      <c r="B368" s="4">
        <v>-4.4860588037169604E-3</v>
      </c>
      <c r="C368" s="4">
        <v>0.119802785522493</v>
      </c>
      <c r="D368" s="4">
        <v>0.99552398852815605</v>
      </c>
      <c r="E368" s="4">
        <v>0.78717907242156659</v>
      </c>
      <c r="F368" s="4">
        <v>1.2590121440680917</v>
      </c>
      <c r="G368" s="4">
        <v>0.97012990349428696</v>
      </c>
      <c r="H368" s="4">
        <f>-LOG10(Table6[[#This Row],[p-values]])</f>
        <v>1.3170108420957201E-2</v>
      </c>
    </row>
    <row r="369" spans="1:8">
      <c r="A369" s="9" t="s">
        <v>670</v>
      </c>
      <c r="B369" s="4">
        <v>2.47092207525537E-2</v>
      </c>
      <c r="C369" s="4">
        <v>0.86916732980504796</v>
      </c>
      <c r="D369" s="4">
        <v>1.025017023507601</v>
      </c>
      <c r="E369" s="4">
        <v>0.18658679756607829</v>
      </c>
      <c r="F369" s="4">
        <v>5.6309444836701186</v>
      </c>
      <c r="G369" s="4">
        <v>0.97732030437041195</v>
      </c>
      <c r="H369" s="4">
        <f>-LOG10(Table6[[#This Row],[p-values]])</f>
        <v>9.9630784276715303E-3</v>
      </c>
    </row>
    <row r="370" spans="1:8">
      <c r="A370" s="9" t="s">
        <v>298</v>
      </c>
      <c r="B370" s="4">
        <v>3.9519972168011001E-3</v>
      </c>
      <c r="C370" s="4">
        <v>1.2325151796924201</v>
      </c>
      <c r="D370" s="4">
        <v>1.0039598166552082</v>
      </c>
      <c r="E370" s="4">
        <v>8.9655766827646588E-2</v>
      </c>
      <c r="F370" s="4">
        <v>11.242280883013409</v>
      </c>
      <c r="G370" s="4">
        <v>0.997441628133799</v>
      </c>
      <c r="H370" s="4">
        <f>-LOG10(Table6[[#This Row],[p-values]])</f>
        <v>1.1125104995129873E-3</v>
      </c>
    </row>
    <row r="371" spans="1:8">
      <c r="A371" s="9" t="s">
        <v>238</v>
      </c>
      <c r="B371" s="4">
        <v>-1.68493469237385E-3</v>
      </c>
      <c r="C371" s="4">
        <v>1.23205354271792</v>
      </c>
      <c r="D371" s="4">
        <v>0.99831648401316431</v>
      </c>
      <c r="E371" s="4">
        <v>8.9232506920886648E-2</v>
      </c>
      <c r="F371" s="4">
        <v>11.168976829666144</v>
      </c>
      <c r="G371" s="4">
        <v>0.99890882748896004</v>
      </c>
      <c r="H371" s="4">
        <f>-LOG10(Table6[[#This Row],[p-values]])</f>
        <v>4.7414893656346114E-4</v>
      </c>
    </row>
  </sheetData>
  <pageMargins left="0.7" right="0.7" top="0.75" bottom="0.75" header="0.3" footer="0.3"/>
  <pageSetup scale="77" fitToHeight="9" orientation="landscape" horizontalDpi="0" verticalDpi="0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613923-B490-604F-A57E-33BF041EEA85}">
  <sheetPr>
    <pageSetUpPr fitToPage="1"/>
  </sheetPr>
  <dimension ref="A1:U219"/>
  <sheetViews>
    <sheetView workbookViewId="0"/>
  </sheetViews>
  <sheetFormatPr baseColWidth="10" defaultColWidth="10.83203125" defaultRowHeight="16"/>
  <cols>
    <col min="1" max="1" width="16" style="37" customWidth="1"/>
    <col min="2" max="2" width="15" style="10" customWidth="1"/>
    <col min="3" max="3" width="14.5" style="10" customWidth="1"/>
    <col min="4" max="4" width="14.83203125" style="10" customWidth="1"/>
    <col min="5" max="5" width="16" style="10" customWidth="1"/>
    <col min="6" max="6" width="15" style="10" customWidth="1"/>
    <col min="7" max="7" width="16" style="10" customWidth="1"/>
    <col min="8" max="8" width="16.83203125" style="10" customWidth="1"/>
    <col min="9" max="16384" width="10.83203125" style="10"/>
  </cols>
  <sheetData>
    <row r="1" spans="1:21" s="31" customFormat="1" ht="30" customHeight="1">
      <c r="A1" s="33" t="s">
        <v>1908</v>
      </c>
      <c r="B1" s="52"/>
      <c r="C1" s="52"/>
      <c r="D1" s="52"/>
      <c r="E1" s="33"/>
      <c r="F1" s="52"/>
      <c r="G1" s="35"/>
      <c r="H1" s="35"/>
      <c r="I1" s="35"/>
      <c r="J1" s="35"/>
      <c r="K1" s="35"/>
      <c r="L1" s="35"/>
    </row>
    <row r="2" spans="1:21" s="31" customFormat="1">
      <c r="A2" s="8" t="s">
        <v>153</v>
      </c>
      <c r="B2" s="3" t="s">
        <v>154</v>
      </c>
      <c r="C2" s="3" t="s">
        <v>155</v>
      </c>
      <c r="D2" s="3" t="s">
        <v>156</v>
      </c>
      <c r="E2" s="3" t="s">
        <v>157</v>
      </c>
      <c r="F2" s="3" t="s">
        <v>158</v>
      </c>
      <c r="G2" s="3" t="s">
        <v>671</v>
      </c>
      <c r="H2" s="1" t="s">
        <v>672</v>
      </c>
      <c r="I2" s="35"/>
      <c r="J2" s="35"/>
      <c r="K2" s="35"/>
      <c r="L2" s="35"/>
      <c r="U2" s="35"/>
    </row>
    <row r="3" spans="1:21">
      <c r="A3" s="9" t="s">
        <v>271</v>
      </c>
      <c r="B3" s="4">
        <v>0.54040130970837696</v>
      </c>
      <c r="C3" s="4">
        <v>0.20021972826571499</v>
      </c>
      <c r="D3" s="11">
        <v>1.7166956505977893</v>
      </c>
      <c r="E3" s="11">
        <v>1.1594788562396725</v>
      </c>
      <c r="F3" s="11">
        <v>2.541697022694299</v>
      </c>
      <c r="G3" s="4">
        <v>6.9539552077457403E-3</v>
      </c>
      <c r="H3" s="4">
        <f>-LOG10(Table8[[#This Row],[p_values]])</f>
        <v>2.1577681110487208</v>
      </c>
      <c r="I3" s="36"/>
      <c r="J3" s="36"/>
      <c r="K3" s="36"/>
      <c r="L3" s="36"/>
      <c r="U3" s="36"/>
    </row>
    <row r="4" spans="1:21">
      <c r="A4" s="9" t="s">
        <v>456</v>
      </c>
      <c r="B4" s="4">
        <v>0.32113592806876301</v>
      </c>
      <c r="C4" s="4">
        <v>0.14057136238565299</v>
      </c>
      <c r="D4" s="11">
        <v>1.3786929712306586</v>
      </c>
      <c r="E4" s="11">
        <v>1.0466724720621696</v>
      </c>
      <c r="F4" s="11">
        <v>1.816035445334536</v>
      </c>
      <c r="G4" s="4">
        <v>2.2341890855989002E-2</v>
      </c>
      <c r="H4" s="4">
        <f>-LOG10(Table8[[#This Row],[p_values]])</f>
        <v>1.6508800741223166</v>
      </c>
      <c r="I4" s="36"/>
      <c r="J4" s="36"/>
      <c r="K4" s="36"/>
      <c r="L4" s="36"/>
      <c r="U4" s="36"/>
    </row>
    <row r="5" spans="1:21">
      <c r="A5" s="9" t="s">
        <v>338</v>
      </c>
      <c r="B5" s="4">
        <v>0.27176538373639197</v>
      </c>
      <c r="C5" s="4">
        <v>0.12899932958949001</v>
      </c>
      <c r="D5" s="11">
        <v>1.3122790831759139</v>
      </c>
      <c r="E5" s="11">
        <v>1.0191069430383017</v>
      </c>
      <c r="F5" s="11">
        <v>1.6897896770351952</v>
      </c>
      <c r="G5" s="4">
        <v>3.5141913934419497E-2</v>
      </c>
      <c r="H5" s="4">
        <f>-LOG10(Table8[[#This Row],[p_values]])</f>
        <v>1.4541745892117661</v>
      </c>
      <c r="I5" s="36"/>
      <c r="J5" s="36"/>
      <c r="K5" s="36"/>
      <c r="L5" s="36"/>
      <c r="U5" s="36"/>
    </row>
    <row r="6" spans="1:21">
      <c r="A6" s="9" t="s">
        <v>386</v>
      </c>
      <c r="B6" s="4">
        <v>2.3768051949490099</v>
      </c>
      <c r="C6" s="4">
        <v>1.16278081805373</v>
      </c>
      <c r="D6" s="11">
        <v>10.770438388640253</v>
      </c>
      <c r="E6" s="11">
        <v>1.1026923624849825</v>
      </c>
      <c r="F6" s="11">
        <v>105.19918975595105</v>
      </c>
      <c r="G6" s="4">
        <v>4.0946648640501702E-2</v>
      </c>
      <c r="H6" s="4">
        <f>-LOG10(Table8[[#This Row],[p_values]])</f>
        <v>1.3877816381404016</v>
      </c>
      <c r="I6" s="36"/>
      <c r="J6" s="36"/>
      <c r="K6" s="36"/>
      <c r="L6" s="36"/>
      <c r="U6" s="36"/>
    </row>
    <row r="7" spans="1:21">
      <c r="A7" s="9" t="s">
        <v>324</v>
      </c>
      <c r="B7" s="4">
        <v>-0.657087137843961</v>
      </c>
      <c r="C7" s="4">
        <v>0.322667348908658</v>
      </c>
      <c r="D7" s="11">
        <v>0.51835904599608196</v>
      </c>
      <c r="E7" s="11">
        <v>0.27540428277392293</v>
      </c>
      <c r="F7" s="11">
        <v>0.97564241870028778</v>
      </c>
      <c r="G7" s="4">
        <v>4.1707920471328902E-2</v>
      </c>
      <c r="H7" s="4">
        <f>-LOG10(Table8[[#This Row],[p_values]])</f>
        <v>1.3797814632431429</v>
      </c>
      <c r="I7" s="36"/>
      <c r="J7" s="36"/>
      <c r="K7" s="36"/>
      <c r="L7" s="36"/>
      <c r="U7" s="36"/>
    </row>
    <row r="8" spans="1:21">
      <c r="A8" s="9" t="s">
        <v>421</v>
      </c>
      <c r="B8" s="4">
        <v>0.53796701289176596</v>
      </c>
      <c r="C8" s="4">
        <v>0.269109927510854</v>
      </c>
      <c r="D8" s="11">
        <v>1.7125217861140858</v>
      </c>
      <c r="E8" s="11">
        <v>1.0105669954493752</v>
      </c>
      <c r="F8" s="11">
        <v>2.9020647627733602</v>
      </c>
      <c r="G8" s="4">
        <v>4.5601813646639101E-2</v>
      </c>
      <c r="H8" s="4">
        <f>-LOG10(Table8[[#This Row],[p_values]])</f>
        <v>1.3410178845052101</v>
      </c>
      <c r="I8" s="36"/>
      <c r="J8" s="36"/>
      <c r="K8" s="36"/>
      <c r="L8" s="36"/>
      <c r="U8" s="36"/>
    </row>
    <row r="9" spans="1:21">
      <c r="A9" s="9" t="s">
        <v>302</v>
      </c>
      <c r="B9" s="4">
        <v>0.49120593473868501</v>
      </c>
      <c r="C9" s="4">
        <v>0.248781762430518</v>
      </c>
      <c r="D9" s="11">
        <v>1.6342858741880713</v>
      </c>
      <c r="E9" s="11">
        <v>1.0036001453862631</v>
      </c>
      <c r="F9" s="11">
        <v>2.6613092184663869</v>
      </c>
      <c r="G9" s="4">
        <v>4.83311527978703E-2</v>
      </c>
      <c r="H9" s="4">
        <f>-LOG10(Table8[[#This Row],[p_values]])</f>
        <v>1.3157728459167173</v>
      </c>
      <c r="I9" s="36"/>
      <c r="J9" s="36"/>
      <c r="K9" s="36"/>
      <c r="L9" s="36"/>
      <c r="U9" s="36"/>
    </row>
    <row r="10" spans="1:21">
      <c r="A10" s="9" t="s">
        <v>673</v>
      </c>
      <c r="B10" s="4">
        <v>2.2690012235170598</v>
      </c>
      <c r="C10" s="4">
        <v>1.1631356864253399</v>
      </c>
      <c r="D10" s="11">
        <v>9.6697380824286139</v>
      </c>
      <c r="E10" s="11">
        <v>0.98931279645700632</v>
      </c>
      <c r="F10" s="11">
        <v>94.513924127568615</v>
      </c>
      <c r="G10" s="4">
        <v>5.1085330848119302E-2</v>
      </c>
      <c r="H10" s="4">
        <f>-LOG10(Table8[[#This Row],[p_values]])</f>
        <v>1.2917037896168764</v>
      </c>
      <c r="I10" s="36"/>
      <c r="J10" s="36"/>
      <c r="K10" s="36"/>
      <c r="L10" s="36"/>
      <c r="U10" s="36"/>
    </row>
    <row r="11" spans="1:21">
      <c r="A11" s="9" t="s">
        <v>163</v>
      </c>
      <c r="B11" s="4">
        <v>-0.89023493987887603</v>
      </c>
      <c r="C11" s="4">
        <v>0.48009074700729099</v>
      </c>
      <c r="D11" s="11">
        <v>0.41055928467207736</v>
      </c>
      <c r="E11" s="11">
        <v>0.16021913548437242</v>
      </c>
      <c r="F11" s="11">
        <v>1.0520524013618142</v>
      </c>
      <c r="G11" s="4">
        <v>6.36954576104721E-2</v>
      </c>
      <c r="H11" s="4">
        <f>-LOG10(Table8[[#This Row],[p_values]])</f>
        <v>1.1958915379165638</v>
      </c>
      <c r="I11" s="36"/>
      <c r="J11" s="36"/>
      <c r="K11" s="36"/>
      <c r="L11" s="36"/>
      <c r="U11" s="36"/>
    </row>
    <row r="12" spans="1:21">
      <c r="A12" s="9" t="s">
        <v>256</v>
      </c>
      <c r="B12" s="4">
        <v>0.46704832109704397</v>
      </c>
      <c r="C12" s="4">
        <v>0.27001460072392902</v>
      </c>
      <c r="D12" s="11">
        <v>1.5952784871611903</v>
      </c>
      <c r="E12" s="11">
        <v>0.93971344463898154</v>
      </c>
      <c r="F12" s="11">
        <v>2.7081803140286014</v>
      </c>
      <c r="G12" s="4">
        <v>8.3681196780812594E-2</v>
      </c>
      <c r="H12" s="4">
        <f>-LOG10(Table8[[#This Row],[p_values]])</f>
        <v>1.0773721172962769</v>
      </c>
      <c r="I12" s="36"/>
      <c r="J12" s="36"/>
      <c r="K12" s="36"/>
      <c r="L12" s="36"/>
      <c r="U12" s="36"/>
    </row>
    <row r="13" spans="1:21">
      <c r="A13" s="9" t="s">
        <v>400</v>
      </c>
      <c r="B13" s="4">
        <v>-0.43129494075340602</v>
      </c>
      <c r="C13" s="4">
        <v>0.24951347487501699</v>
      </c>
      <c r="D13" s="11">
        <v>0.64966726916084827</v>
      </c>
      <c r="E13" s="11">
        <v>0.39838302922394575</v>
      </c>
      <c r="F13" s="11">
        <v>1.0594516574692099</v>
      </c>
      <c r="G13" s="4">
        <v>8.3890796462868497E-2</v>
      </c>
      <c r="H13" s="4">
        <f>-LOG10(Table8[[#This Row],[p_values]])</f>
        <v>1.0762856823731735</v>
      </c>
      <c r="I13" s="36"/>
      <c r="J13" s="36"/>
      <c r="K13" s="36"/>
      <c r="L13" s="36"/>
      <c r="U13" s="36"/>
    </row>
    <row r="14" spans="1:21">
      <c r="A14" s="9" t="s">
        <v>364</v>
      </c>
      <c r="B14" s="4">
        <v>-0.88312246873937605</v>
      </c>
      <c r="C14" s="4">
        <v>0.54140365311567096</v>
      </c>
      <c r="D14" s="11">
        <v>0.41348978493080091</v>
      </c>
      <c r="E14" s="11">
        <v>0.14309112286274378</v>
      </c>
      <c r="F14" s="11">
        <v>1.1948596028987897</v>
      </c>
      <c r="G14" s="4">
        <v>0.102854035937493</v>
      </c>
      <c r="H14" s="4">
        <f>-LOG10(Table8[[#This Row],[p_values]])</f>
        <v>0.98777866215114452</v>
      </c>
      <c r="I14" s="36"/>
      <c r="J14" s="36"/>
      <c r="K14" s="36"/>
      <c r="L14" s="36"/>
      <c r="U14" s="36"/>
    </row>
    <row r="15" spans="1:21">
      <c r="A15" s="9" t="s">
        <v>220</v>
      </c>
      <c r="B15" s="4">
        <v>0.837205088741932</v>
      </c>
      <c r="C15" s="4">
        <v>0.51391887299657701</v>
      </c>
      <c r="D15" s="11">
        <v>2.3099019754009014</v>
      </c>
      <c r="E15" s="11">
        <v>0.84360078290010265</v>
      </c>
      <c r="F15" s="11">
        <v>6.324848487715097</v>
      </c>
      <c r="G15" s="4">
        <v>0.10330014924615399</v>
      </c>
      <c r="H15" s="4">
        <f>-LOG10(Table8[[#This Row],[p_values]])</f>
        <v>0.98589905101925357</v>
      </c>
      <c r="I15" s="36"/>
      <c r="J15" s="36"/>
      <c r="K15" s="36"/>
      <c r="L15" s="36"/>
      <c r="U15" s="36"/>
    </row>
    <row r="16" spans="1:21">
      <c r="A16" s="9" t="s">
        <v>264</v>
      </c>
      <c r="B16" s="4">
        <v>-1.1704014906362601</v>
      </c>
      <c r="C16" s="4">
        <v>0.74682229504123898</v>
      </c>
      <c r="D16" s="11">
        <v>0.31024235685617263</v>
      </c>
      <c r="E16" s="11">
        <v>7.1778291968248184E-2</v>
      </c>
      <c r="F16" s="11">
        <v>1.3409391244674642</v>
      </c>
      <c r="G16" s="4">
        <v>0.11707371083246899</v>
      </c>
      <c r="H16" s="4">
        <f>-LOG10(Table8[[#This Row],[p_values]])</f>
        <v>0.93154061579168668</v>
      </c>
      <c r="I16" s="36"/>
      <c r="J16" s="36"/>
      <c r="K16" s="36"/>
      <c r="L16" s="36"/>
      <c r="U16" s="36"/>
    </row>
    <row r="17" spans="1:21">
      <c r="A17" s="9" t="s">
        <v>234</v>
      </c>
      <c r="B17" s="4">
        <v>1.9474472144011199</v>
      </c>
      <c r="C17" s="4">
        <v>1.2499009497057401</v>
      </c>
      <c r="D17" s="11">
        <v>7.010767730653507</v>
      </c>
      <c r="E17" s="11">
        <v>0.60510175378307174</v>
      </c>
      <c r="F17" s="11">
        <v>81.227436321053901</v>
      </c>
      <c r="G17" s="4">
        <v>0.119213992555095</v>
      </c>
      <c r="H17" s="4">
        <f>-LOG10(Table8[[#This Row],[p_values]])</f>
        <v>0.92367276697146317</v>
      </c>
      <c r="I17" s="36"/>
      <c r="J17" s="36"/>
      <c r="K17" s="36"/>
      <c r="L17" s="36"/>
      <c r="U17" s="36"/>
    </row>
    <row r="18" spans="1:21">
      <c r="A18" s="9" t="s">
        <v>203</v>
      </c>
      <c r="B18" s="4">
        <v>-0.96586847887752203</v>
      </c>
      <c r="C18" s="4">
        <v>0.62221741499921002</v>
      </c>
      <c r="D18" s="11">
        <v>0.38065246751543619</v>
      </c>
      <c r="E18" s="11">
        <v>0.11243110867145585</v>
      </c>
      <c r="F18" s="11">
        <v>1.2887563125344921</v>
      </c>
      <c r="G18" s="4">
        <v>0.12059030972779</v>
      </c>
      <c r="H18" s="4">
        <f>-LOG10(Table8[[#This Row],[p_values]])</f>
        <v>0.91868758938353612</v>
      </c>
      <c r="I18" s="36"/>
      <c r="J18" s="36"/>
      <c r="K18" s="36"/>
      <c r="L18" s="36"/>
      <c r="U18" s="36"/>
    </row>
    <row r="19" spans="1:21">
      <c r="A19" s="9" t="s">
        <v>208</v>
      </c>
      <c r="B19" s="4">
        <v>-0.404501892773102</v>
      </c>
      <c r="C19" s="4">
        <v>0.263530839333181</v>
      </c>
      <c r="D19" s="11">
        <v>0.66730911958395445</v>
      </c>
      <c r="E19" s="11">
        <v>0.39811182816849616</v>
      </c>
      <c r="F19" s="11">
        <v>1.1185336118459757</v>
      </c>
      <c r="G19" s="4">
        <v>0.124800555945822</v>
      </c>
      <c r="H19" s="4">
        <f>-LOG10(Table8[[#This Row],[p_values]])</f>
        <v>0.90378348000884356</v>
      </c>
      <c r="I19" s="36"/>
      <c r="J19" s="36"/>
      <c r="K19" s="36"/>
      <c r="L19" s="36"/>
      <c r="U19" s="36"/>
    </row>
    <row r="20" spans="1:21">
      <c r="A20" s="9" t="s">
        <v>242</v>
      </c>
      <c r="B20" s="4">
        <v>-0.71000119935883399</v>
      </c>
      <c r="C20" s="4">
        <v>0.49207471693744098</v>
      </c>
      <c r="D20" s="11">
        <v>0.4916436078035073</v>
      </c>
      <c r="E20" s="11">
        <v>0.18740792055746577</v>
      </c>
      <c r="F20" s="11">
        <v>1.2897717256295536</v>
      </c>
      <c r="G20" s="4">
        <v>0.14905632111608</v>
      </c>
      <c r="H20" s="4">
        <f>-LOG10(Table8[[#This Row],[p_values]])</f>
        <v>0.82664960186802927</v>
      </c>
      <c r="I20" s="36"/>
      <c r="J20" s="36"/>
      <c r="K20" s="36"/>
      <c r="L20" s="36"/>
      <c r="U20" s="36"/>
    </row>
    <row r="21" spans="1:21">
      <c r="A21" s="9" t="s">
        <v>175</v>
      </c>
      <c r="B21" s="4">
        <v>0.25661663239711302</v>
      </c>
      <c r="C21" s="4">
        <v>0.183508779612854</v>
      </c>
      <c r="D21" s="11">
        <v>1.2925495101564277</v>
      </c>
      <c r="E21" s="11">
        <v>0.90207232821415795</v>
      </c>
      <c r="F21" s="11">
        <v>1.8520513089156527</v>
      </c>
      <c r="G21" s="4">
        <v>0.161996327794381</v>
      </c>
      <c r="H21" s="4">
        <f>-LOG10(Table8[[#This Row],[p_values]])</f>
        <v>0.7904948301284348</v>
      </c>
      <c r="I21" s="36"/>
      <c r="J21" s="36"/>
      <c r="K21" s="36"/>
      <c r="L21" s="36"/>
      <c r="U21" s="36"/>
    </row>
    <row r="22" spans="1:21">
      <c r="A22" s="9" t="s">
        <v>373</v>
      </c>
      <c r="B22" s="4">
        <v>0.25100872766215099</v>
      </c>
      <c r="C22" s="4">
        <v>0.18009379463771999</v>
      </c>
      <c r="D22" s="11">
        <v>1.2853213021323231</v>
      </c>
      <c r="E22" s="11">
        <v>0.90305202850966249</v>
      </c>
      <c r="F22" s="11">
        <v>1.8294082705750259</v>
      </c>
      <c r="G22" s="4">
        <v>0.163388077355129</v>
      </c>
      <c r="H22" s="4">
        <f>-LOG10(Table8[[#This Row],[p_values]])</f>
        <v>0.78677963769217807</v>
      </c>
      <c r="I22" s="36"/>
      <c r="J22" s="36"/>
      <c r="K22" s="36"/>
      <c r="L22" s="36"/>
      <c r="U22" s="36"/>
    </row>
    <row r="23" spans="1:21">
      <c r="A23" s="9" t="s">
        <v>408</v>
      </c>
      <c r="B23" s="4">
        <v>0.40217273395987002</v>
      </c>
      <c r="C23" s="4">
        <v>0.29329266029872902</v>
      </c>
      <c r="D23" s="11">
        <v>1.4950695596584369</v>
      </c>
      <c r="E23" s="11">
        <v>0.84140608132468209</v>
      </c>
      <c r="F23" s="11">
        <v>2.656544845383332</v>
      </c>
      <c r="G23" s="4">
        <v>0.17030216463728201</v>
      </c>
      <c r="H23" s="4">
        <f>-LOG10(Table8[[#This Row],[p_values]])</f>
        <v>0.76877983187267596</v>
      </c>
      <c r="I23" s="36"/>
      <c r="J23" s="36"/>
      <c r="K23" s="36"/>
      <c r="L23" s="36"/>
      <c r="U23" s="36"/>
    </row>
    <row r="24" spans="1:21">
      <c r="A24" s="9" t="s">
        <v>224</v>
      </c>
      <c r="B24" s="4">
        <v>-1.4232654528561799</v>
      </c>
      <c r="C24" s="4">
        <v>1.0457738101541001</v>
      </c>
      <c r="D24" s="11">
        <v>0.24092599848889398</v>
      </c>
      <c r="E24" s="11">
        <v>3.1024374143121775E-2</v>
      </c>
      <c r="F24" s="11">
        <v>1.8709591523134534</v>
      </c>
      <c r="G24" s="4">
        <v>0.17352357201754801</v>
      </c>
      <c r="H24" s="4">
        <f>-LOG10(Table8[[#This Row],[p_values]])</f>
        <v>0.76064152086279313</v>
      </c>
      <c r="I24" s="36"/>
      <c r="J24" s="36"/>
      <c r="K24" s="36"/>
      <c r="L24" s="36"/>
      <c r="U24" s="36"/>
    </row>
    <row r="25" spans="1:21">
      <c r="A25" s="9" t="s">
        <v>451</v>
      </c>
      <c r="B25" s="4">
        <v>-0.73509557249206303</v>
      </c>
      <c r="C25" s="4">
        <v>0.55222057962387805</v>
      </c>
      <c r="D25" s="11">
        <v>0.47945963363307798</v>
      </c>
      <c r="E25" s="11">
        <v>0.16243978356657876</v>
      </c>
      <c r="F25" s="11">
        <v>1.4151800454064531</v>
      </c>
      <c r="G25" s="4">
        <v>0.183135401441893</v>
      </c>
      <c r="H25" s="4">
        <f>-LOG10(Table8[[#This Row],[p_values]])</f>
        <v>0.737227695213583</v>
      </c>
      <c r="I25" s="36"/>
      <c r="J25" s="36"/>
      <c r="K25" s="36"/>
      <c r="L25" s="36"/>
      <c r="U25" s="36"/>
    </row>
    <row r="26" spans="1:21">
      <c r="A26" s="9" t="s">
        <v>376</v>
      </c>
      <c r="B26" s="4">
        <v>-0.30902736887133297</v>
      </c>
      <c r="C26" s="4">
        <v>0.236076521441278</v>
      </c>
      <c r="D26" s="11">
        <v>0.73416067660220186</v>
      </c>
      <c r="E26" s="11">
        <v>0.46220935051410633</v>
      </c>
      <c r="F26" s="11">
        <v>1.1661207166611682</v>
      </c>
      <c r="G26" s="4">
        <v>0.19052975591608701</v>
      </c>
      <c r="H26" s="4">
        <f>-LOG10(Table8[[#This Row],[p_values]])</f>
        <v>0.72003718890700308</v>
      </c>
      <c r="I26" s="36"/>
      <c r="J26" s="36"/>
      <c r="K26" s="36"/>
      <c r="L26" s="36"/>
      <c r="U26" s="36"/>
    </row>
    <row r="27" spans="1:21">
      <c r="A27" s="9" t="s">
        <v>279</v>
      </c>
      <c r="B27" s="4">
        <v>0.87480886556780801</v>
      </c>
      <c r="C27" s="4">
        <v>0.68085090471377996</v>
      </c>
      <c r="D27" s="11">
        <v>2.3984168301153956</v>
      </c>
      <c r="E27" s="11">
        <v>0.63149900824290539</v>
      </c>
      <c r="F27" s="11">
        <v>9.1091248218843255</v>
      </c>
      <c r="G27" s="4">
        <v>0.19883568124789799</v>
      </c>
      <c r="H27" s="4">
        <f>-LOG10(Table8[[#This Row],[p_values]])</f>
        <v>0.70150567839652556</v>
      </c>
      <c r="I27" s="36"/>
      <c r="J27" s="36"/>
      <c r="K27" s="36"/>
      <c r="L27" s="36"/>
      <c r="U27" s="36"/>
    </row>
    <row r="28" spans="1:21">
      <c r="A28" s="9" t="s">
        <v>229</v>
      </c>
      <c r="B28" s="4">
        <v>-0.35278999924460802</v>
      </c>
      <c r="C28" s="4">
        <v>0.290253028053374</v>
      </c>
      <c r="D28" s="11">
        <v>0.70272475061159501</v>
      </c>
      <c r="E28" s="11">
        <v>0.39784773024412534</v>
      </c>
      <c r="F28" s="11">
        <v>1.2412338630639208</v>
      </c>
      <c r="G28" s="4">
        <v>0.224191938613234</v>
      </c>
      <c r="H28" s="4">
        <f>-LOG10(Table8[[#This Row],[p_values]])</f>
        <v>0.64938000761407033</v>
      </c>
      <c r="I28" s="36"/>
      <c r="J28" s="36"/>
      <c r="K28" s="36"/>
      <c r="L28" s="36"/>
      <c r="U28" s="36"/>
    </row>
    <row r="29" spans="1:21">
      <c r="A29" s="9" t="s">
        <v>463</v>
      </c>
      <c r="B29" s="4">
        <v>-0.51874855176925705</v>
      </c>
      <c r="C29" s="4">
        <v>0.42731516680730303</v>
      </c>
      <c r="D29" s="11">
        <v>0.5952650253984102</v>
      </c>
      <c r="E29" s="11">
        <v>0.25761571563536811</v>
      </c>
      <c r="F29" s="11">
        <v>1.3754613129429845</v>
      </c>
      <c r="G29" s="4">
        <v>0.22475850225614299</v>
      </c>
      <c r="H29" s="4">
        <f>-LOG10(Table8[[#This Row],[p_values]])</f>
        <v>0.64828387061548831</v>
      </c>
      <c r="I29" s="36"/>
      <c r="J29" s="36"/>
      <c r="K29" s="36"/>
      <c r="L29" s="36"/>
      <c r="U29" s="36"/>
    </row>
    <row r="30" spans="1:21">
      <c r="A30" s="9" t="s">
        <v>387</v>
      </c>
      <c r="B30" s="4">
        <v>1.2317168320907801</v>
      </c>
      <c r="C30" s="4">
        <v>1.01971614038122</v>
      </c>
      <c r="D30" s="11">
        <v>3.4271082578924834</v>
      </c>
      <c r="E30" s="11">
        <v>0.46443818737174175</v>
      </c>
      <c r="F30" s="11">
        <v>25.288771101662146</v>
      </c>
      <c r="G30" s="4">
        <v>0.22708508594919</v>
      </c>
      <c r="H30" s="4">
        <f>-LOG10(Table8[[#This Row],[p_values]])</f>
        <v>0.64381138758854217</v>
      </c>
      <c r="I30" s="36"/>
      <c r="J30" s="36"/>
      <c r="K30" s="36"/>
      <c r="L30" s="36"/>
      <c r="U30" s="36"/>
    </row>
    <row r="31" spans="1:21">
      <c r="A31" s="9" t="s">
        <v>462</v>
      </c>
      <c r="B31" s="4">
        <v>-0.45105416023629102</v>
      </c>
      <c r="C31" s="4">
        <v>0.37546568898866201</v>
      </c>
      <c r="D31" s="11">
        <v>0.63695634353769059</v>
      </c>
      <c r="E31" s="11">
        <v>0.30514539511910327</v>
      </c>
      <c r="F31" s="11">
        <v>1.3295740000092349</v>
      </c>
      <c r="G31" s="4">
        <v>0.22962738567952201</v>
      </c>
      <c r="H31" s="4">
        <f>-LOG10(Table8[[#This Row],[p_values]])</f>
        <v>0.63897631862486215</v>
      </c>
      <c r="I31" s="36"/>
      <c r="J31" s="36"/>
      <c r="K31" s="36"/>
      <c r="L31" s="36"/>
      <c r="U31" s="36"/>
    </row>
    <row r="32" spans="1:21">
      <c r="A32" s="9" t="s">
        <v>342</v>
      </c>
      <c r="B32" s="4">
        <v>0.35788483599175902</v>
      </c>
      <c r="C32" s="4">
        <v>0.29984382814729399</v>
      </c>
      <c r="D32" s="11">
        <v>1.4303008918109816</v>
      </c>
      <c r="E32" s="11">
        <v>0.79468531953049748</v>
      </c>
      <c r="F32" s="11">
        <v>2.5743027973939809</v>
      </c>
      <c r="G32" s="4">
        <v>0.23264590426432799</v>
      </c>
      <c r="H32" s="4">
        <f>-LOG10(Table8[[#This Row],[p_values]])</f>
        <v>0.63330458882621821</v>
      </c>
      <c r="I32" s="36"/>
      <c r="J32" s="36"/>
      <c r="K32" s="36"/>
      <c r="L32" s="36"/>
      <c r="U32" s="36"/>
    </row>
    <row r="33" spans="1:21">
      <c r="A33" s="9" t="s">
        <v>332</v>
      </c>
      <c r="B33" s="4">
        <v>-0.48722270972953102</v>
      </c>
      <c r="C33" s="4">
        <v>0.40850873606921001</v>
      </c>
      <c r="D33" s="11">
        <v>0.6143302003954535</v>
      </c>
      <c r="E33" s="11">
        <v>0.27584950535684771</v>
      </c>
      <c r="F33" s="11">
        <v>1.3681430917546846</v>
      </c>
      <c r="G33" s="4">
        <v>0.23299231368481399</v>
      </c>
      <c r="H33" s="4">
        <f>-LOG10(Table8[[#This Row],[p_values]])</f>
        <v>0.63265840592390588</v>
      </c>
      <c r="I33" s="36"/>
      <c r="J33" s="36"/>
      <c r="K33" s="36"/>
      <c r="L33" s="36"/>
      <c r="U33" s="36"/>
    </row>
    <row r="34" spans="1:21">
      <c r="A34" s="9" t="s">
        <v>233</v>
      </c>
      <c r="B34" s="4">
        <v>-0.531222749877168</v>
      </c>
      <c r="C34" s="4">
        <v>0.44553017631208403</v>
      </c>
      <c r="D34" s="11">
        <v>0.58788569286141723</v>
      </c>
      <c r="E34" s="11">
        <v>0.24549912511289199</v>
      </c>
      <c r="F34" s="11">
        <v>1.4077833789111105</v>
      </c>
      <c r="G34" s="4">
        <v>0.23312857257560299</v>
      </c>
      <c r="H34" s="4">
        <f>-LOG10(Table8[[#This Row],[p_values]])</f>
        <v>0.63240449545642907</v>
      </c>
      <c r="I34" s="36"/>
      <c r="J34" s="36"/>
      <c r="K34" s="36"/>
      <c r="L34" s="36"/>
      <c r="U34" s="36"/>
    </row>
    <row r="35" spans="1:21">
      <c r="A35" s="9" t="s">
        <v>455</v>
      </c>
      <c r="B35" s="4">
        <v>-0.28799825175666299</v>
      </c>
      <c r="C35" s="4">
        <v>0.24365388658926199</v>
      </c>
      <c r="D35" s="11">
        <v>0.7497629030058951</v>
      </c>
      <c r="E35" s="11">
        <v>0.46507347762899537</v>
      </c>
      <c r="F35" s="11">
        <v>1.2087217133725019</v>
      </c>
      <c r="G35" s="4">
        <v>0.237206746662811</v>
      </c>
      <c r="H35" s="4">
        <f>-LOG10(Table8[[#This Row],[p_values]])</f>
        <v>0.62487296287623439</v>
      </c>
      <c r="I35" s="36"/>
      <c r="J35" s="36"/>
      <c r="K35" s="36"/>
      <c r="L35" s="36"/>
      <c r="U35" s="36"/>
    </row>
    <row r="36" spans="1:21">
      <c r="A36" s="9" t="s">
        <v>296</v>
      </c>
      <c r="B36" s="4">
        <v>0.428199335182464</v>
      </c>
      <c r="C36" s="4">
        <v>0.36677300955909597</v>
      </c>
      <c r="D36" s="11">
        <v>1.5344919287120584</v>
      </c>
      <c r="E36" s="11">
        <v>0.74775808914247333</v>
      </c>
      <c r="F36" s="11">
        <v>3.1489669098501842</v>
      </c>
      <c r="G36" s="4">
        <v>0.243017480688027</v>
      </c>
      <c r="H36" s="4">
        <f>-LOG10(Table8[[#This Row],[p_values]])</f>
        <v>0.61436248568852447</v>
      </c>
      <c r="I36" s="36"/>
      <c r="J36" s="36"/>
      <c r="K36" s="36"/>
      <c r="L36" s="36"/>
      <c r="U36" s="36"/>
    </row>
    <row r="37" spans="1:21">
      <c r="A37" s="9" t="s">
        <v>207</v>
      </c>
      <c r="B37" s="4">
        <v>0.43038590433164198</v>
      </c>
      <c r="C37" s="4">
        <v>0.36983287919889901</v>
      </c>
      <c r="D37" s="11">
        <v>1.5378508723660438</v>
      </c>
      <c r="E37" s="11">
        <v>0.74491397363694578</v>
      </c>
      <c r="F37" s="11">
        <v>3.1748435246693898</v>
      </c>
      <c r="G37" s="4">
        <v>0.24453313226655199</v>
      </c>
      <c r="H37" s="4">
        <f>-LOG10(Table8[[#This Row],[p_values]])</f>
        <v>0.61166228915514675</v>
      </c>
      <c r="I37" s="36"/>
      <c r="J37" s="36"/>
      <c r="K37" s="36"/>
      <c r="L37" s="36"/>
      <c r="U37" s="36"/>
    </row>
    <row r="38" spans="1:21">
      <c r="A38" s="9" t="s">
        <v>297</v>
      </c>
      <c r="B38" s="4">
        <v>0.27750640429088003</v>
      </c>
      <c r="C38" s="4">
        <v>0.23953056720127899</v>
      </c>
      <c r="D38" s="11">
        <v>1.3198345717212032</v>
      </c>
      <c r="E38" s="11">
        <v>0.82532873328655332</v>
      </c>
      <c r="F38" s="11">
        <v>2.11062965150116</v>
      </c>
      <c r="G38" s="4">
        <v>0.24664261261196799</v>
      </c>
      <c r="H38" s="4">
        <f>-LOG10(Table8[[#This Row],[p_values]])</f>
        <v>0.60793188790467678</v>
      </c>
      <c r="I38" s="36"/>
      <c r="J38" s="36"/>
      <c r="K38" s="36"/>
      <c r="L38" s="36"/>
      <c r="U38" s="36"/>
    </row>
    <row r="39" spans="1:21">
      <c r="A39" s="9" t="s">
        <v>321</v>
      </c>
      <c r="B39" s="4">
        <v>-0.87863334987197295</v>
      </c>
      <c r="C39" s="4">
        <v>0.76259097693628597</v>
      </c>
      <c r="D39" s="11">
        <v>0.41535016232923017</v>
      </c>
      <c r="E39" s="11">
        <v>9.3171661501701641E-2</v>
      </c>
      <c r="F39" s="11">
        <v>1.85159043604441</v>
      </c>
      <c r="G39" s="4">
        <v>0.24925181331695401</v>
      </c>
      <c r="H39" s="4">
        <f>-LOG10(Table8[[#This Row],[p_values]])</f>
        <v>0.60336167349501291</v>
      </c>
      <c r="I39" s="36"/>
      <c r="J39" s="36"/>
      <c r="K39" s="36"/>
      <c r="L39" s="36"/>
      <c r="U39" s="36"/>
    </row>
    <row r="40" spans="1:21">
      <c r="A40" s="9" t="s">
        <v>397</v>
      </c>
      <c r="B40" s="4">
        <v>-1.1591189622390501</v>
      </c>
      <c r="C40" s="4">
        <v>1.0543884798918799</v>
      </c>
      <c r="D40" s="11">
        <v>0.31376249574954107</v>
      </c>
      <c r="E40" s="11">
        <v>3.9727152507077451E-2</v>
      </c>
      <c r="F40" s="11">
        <v>2.4780760141679505</v>
      </c>
      <c r="G40" s="4">
        <v>0.271624947590626</v>
      </c>
      <c r="H40" s="4">
        <f>-LOG10(Table8[[#This Row],[p_values]])</f>
        <v>0.56603034446747658</v>
      </c>
      <c r="I40" s="36"/>
      <c r="J40" s="36"/>
      <c r="K40" s="36"/>
      <c r="L40" s="36"/>
      <c r="U40" s="36"/>
    </row>
    <row r="41" spans="1:21">
      <c r="A41" s="9" t="s">
        <v>330</v>
      </c>
      <c r="B41" s="4">
        <v>-0.221695810729687</v>
      </c>
      <c r="C41" s="4">
        <v>0.20486363960083201</v>
      </c>
      <c r="D41" s="11">
        <v>0.80115903125347088</v>
      </c>
      <c r="E41" s="11">
        <v>0.53621046073827139</v>
      </c>
      <c r="F41" s="11">
        <v>1.1970221402903491</v>
      </c>
      <c r="G41" s="4">
        <v>0.27918019299462299</v>
      </c>
      <c r="H41" s="4">
        <f>-LOG10(Table8[[#This Row],[p_values]])</f>
        <v>0.55411539685932354</v>
      </c>
      <c r="I41" s="36"/>
      <c r="J41" s="36"/>
      <c r="K41" s="36"/>
      <c r="L41" s="36"/>
      <c r="U41" s="36"/>
    </row>
    <row r="42" spans="1:21">
      <c r="A42" s="9" t="s">
        <v>380</v>
      </c>
      <c r="B42" s="4">
        <v>1.05060792151349</v>
      </c>
      <c r="C42" s="4">
        <v>1.0065565657683</v>
      </c>
      <c r="D42" s="11">
        <v>2.8593888738119175</v>
      </c>
      <c r="E42" s="11">
        <v>0.39762618552883666</v>
      </c>
      <c r="F42" s="11">
        <v>20.562289480018258</v>
      </c>
      <c r="G42" s="4">
        <v>0.29659440078999899</v>
      </c>
      <c r="H42" s="4">
        <f>-LOG10(Table8[[#This Row],[p_values]])</f>
        <v>0.52783705198922681</v>
      </c>
      <c r="I42" s="36"/>
      <c r="J42" s="36"/>
      <c r="K42" s="36"/>
      <c r="L42" s="36"/>
      <c r="U42" s="36"/>
    </row>
    <row r="43" spans="1:21">
      <c r="A43" s="9" t="s">
        <v>378</v>
      </c>
      <c r="B43" s="4">
        <v>0.30001434065718602</v>
      </c>
      <c r="C43" s="4">
        <v>0.29639001452570501</v>
      </c>
      <c r="D43" s="11">
        <v>1.349878165577215</v>
      </c>
      <c r="E43" s="11">
        <v>0.75509622478094218</v>
      </c>
      <c r="F43" s="11">
        <v>2.4131640473116249</v>
      </c>
      <c r="G43" s="4">
        <v>0.31142894001213201</v>
      </c>
      <c r="H43" s="4">
        <f>-LOG10(Table8[[#This Row],[p_values]])</f>
        <v>0.50664103241149494</v>
      </c>
      <c r="I43" s="36"/>
      <c r="J43" s="36"/>
      <c r="K43" s="36"/>
      <c r="L43" s="36"/>
      <c r="U43" s="36"/>
    </row>
    <row r="44" spans="1:21">
      <c r="A44" s="9" t="s">
        <v>316</v>
      </c>
      <c r="B44" s="4">
        <v>-0.49822315808352302</v>
      </c>
      <c r="C44" s="4">
        <v>0.50437945096355696</v>
      </c>
      <c r="D44" s="11">
        <v>0.60760932683912705</v>
      </c>
      <c r="E44" s="11">
        <v>0.22609344720283331</v>
      </c>
      <c r="F44" s="11">
        <v>1.6329048834869135</v>
      </c>
      <c r="G44" s="4">
        <v>0.32325338863738001</v>
      </c>
      <c r="H44" s="4">
        <f>-LOG10(Table8[[#This Row],[p_values]])</f>
        <v>0.49045691375212641</v>
      </c>
      <c r="I44" s="36"/>
      <c r="J44" s="36"/>
      <c r="K44" s="36"/>
      <c r="L44" s="36"/>
      <c r="U44" s="36"/>
    </row>
    <row r="45" spans="1:21">
      <c r="A45" s="9" t="s">
        <v>405</v>
      </c>
      <c r="B45" s="4">
        <v>0.29123278546193399</v>
      </c>
      <c r="C45" s="4">
        <v>0.30782872850008097</v>
      </c>
      <c r="D45" s="11">
        <v>1.3380760323455918</v>
      </c>
      <c r="E45" s="11">
        <v>0.73189990044457609</v>
      </c>
      <c r="F45" s="11">
        <v>2.4463010136360919</v>
      </c>
      <c r="G45" s="4">
        <v>0.34410416876187599</v>
      </c>
      <c r="H45" s="4">
        <f>-LOG10(Table8[[#This Row],[p_values]])</f>
        <v>0.46331006594543922</v>
      </c>
      <c r="I45" s="36"/>
      <c r="J45" s="36"/>
      <c r="K45" s="36"/>
      <c r="L45" s="36"/>
      <c r="U45" s="36"/>
    </row>
    <row r="46" spans="1:21">
      <c r="A46" s="9" t="s">
        <v>401</v>
      </c>
      <c r="B46" s="4">
        <v>-1.0134133565179599</v>
      </c>
      <c r="C46" s="4">
        <v>1.07681205060402</v>
      </c>
      <c r="D46" s="11">
        <v>0.3629778896897517</v>
      </c>
      <c r="E46" s="11">
        <v>4.3982432959691779E-2</v>
      </c>
      <c r="F46" s="11">
        <v>2.9955811795216536</v>
      </c>
      <c r="G46" s="4">
        <v>0.34664146426395098</v>
      </c>
      <c r="H46" s="4">
        <f>-LOG10(Table8[[#This Row],[p_values]])</f>
        <v>0.46011948944676362</v>
      </c>
      <c r="I46" s="36"/>
      <c r="J46" s="36"/>
      <c r="K46" s="36"/>
      <c r="L46" s="36"/>
      <c r="U46" s="36"/>
    </row>
    <row r="47" spans="1:21">
      <c r="A47" s="9" t="s">
        <v>362</v>
      </c>
      <c r="B47" s="4">
        <v>0.34036373687416699</v>
      </c>
      <c r="C47" s="4">
        <v>0.36771996815948199</v>
      </c>
      <c r="D47" s="11">
        <v>1.4054587147602773</v>
      </c>
      <c r="E47" s="11">
        <v>0.68361020418859186</v>
      </c>
      <c r="F47" s="11">
        <v>2.8895329338159907</v>
      </c>
      <c r="G47" s="4">
        <v>0.35465087587493799</v>
      </c>
      <c r="H47" s="4">
        <f>-LOG10(Table8[[#This Row],[p_values]])</f>
        <v>0.45019896324479558</v>
      </c>
      <c r="I47" s="36"/>
      <c r="J47" s="36"/>
      <c r="K47" s="36"/>
      <c r="L47" s="36"/>
      <c r="U47" s="36"/>
    </row>
    <row r="48" spans="1:21">
      <c r="A48" s="9" t="s">
        <v>369</v>
      </c>
      <c r="B48" s="4">
        <v>-0.45090229783871899</v>
      </c>
      <c r="C48" s="4">
        <v>0.48764232511390199</v>
      </c>
      <c r="D48" s="11">
        <v>0.63705308060034427</v>
      </c>
      <c r="E48" s="11">
        <v>0.24495487843250574</v>
      </c>
      <c r="F48" s="11">
        <v>1.6567811594501958</v>
      </c>
      <c r="G48" s="4">
        <v>0.35514391749482599</v>
      </c>
      <c r="H48" s="4">
        <f>-LOG10(Table8[[#This Row],[p_values]])</f>
        <v>0.44959561903515927</v>
      </c>
      <c r="I48" s="36"/>
      <c r="J48" s="36"/>
      <c r="K48" s="36"/>
      <c r="L48" s="36"/>
      <c r="U48" s="36"/>
    </row>
    <row r="49" spans="1:21">
      <c r="A49" s="9" t="s">
        <v>388</v>
      </c>
      <c r="B49" s="4">
        <v>-0.49887260730204902</v>
      </c>
      <c r="C49" s="4">
        <v>0.55504281436105596</v>
      </c>
      <c r="D49" s="11">
        <v>0.60721484354894006</v>
      </c>
      <c r="E49" s="11">
        <v>0.20458811349754122</v>
      </c>
      <c r="F49" s="11">
        <v>1.8022057094269801</v>
      </c>
      <c r="G49" s="4">
        <v>0.36875907940813801</v>
      </c>
      <c r="H49" s="4">
        <f>-LOG10(Table8[[#This Row],[p_values]])</f>
        <v>0.43325727789294022</v>
      </c>
      <c r="I49" s="36"/>
      <c r="J49" s="36"/>
      <c r="K49" s="36"/>
      <c r="L49" s="36"/>
      <c r="U49" s="36"/>
    </row>
    <row r="50" spans="1:21">
      <c r="A50" s="9" t="s">
        <v>287</v>
      </c>
      <c r="B50" s="4">
        <v>-0.49067079459569302</v>
      </c>
      <c r="C50" s="4">
        <v>0.55558106018619502</v>
      </c>
      <c r="D50" s="11">
        <v>0.61221558550954192</v>
      </c>
      <c r="E50" s="11">
        <v>0.20605551163030095</v>
      </c>
      <c r="F50" s="11">
        <v>1.8189657737147122</v>
      </c>
      <c r="G50" s="4">
        <v>0.37714611035335699</v>
      </c>
      <c r="H50" s="4">
        <f>-LOG10(Table8[[#This Row],[p_values]])</f>
        <v>0.42349036696377235</v>
      </c>
      <c r="I50" s="36"/>
      <c r="J50" s="36"/>
      <c r="K50" s="36"/>
      <c r="L50" s="36"/>
      <c r="U50" s="36"/>
    </row>
    <row r="51" spans="1:21">
      <c r="A51" s="9" t="s">
        <v>190</v>
      </c>
      <c r="B51" s="4">
        <v>-0.910822767203463</v>
      </c>
      <c r="C51" s="4">
        <v>1.0767109558474699</v>
      </c>
      <c r="D51" s="11">
        <v>0.40219317650969955</v>
      </c>
      <c r="E51" s="11">
        <v>4.8743850130535858E-2</v>
      </c>
      <c r="F51" s="11">
        <v>3.3185591781890711</v>
      </c>
      <c r="G51" s="4">
        <v>0.397591449257649</v>
      </c>
      <c r="H51" s="4">
        <f>-LOG10(Table8[[#This Row],[p_values]])</f>
        <v>0.40056296426504445</v>
      </c>
      <c r="I51" s="36"/>
      <c r="J51" s="36"/>
      <c r="K51" s="36"/>
      <c r="L51" s="36"/>
      <c r="U51" s="36"/>
    </row>
    <row r="52" spans="1:21">
      <c r="A52" s="9" t="s">
        <v>367</v>
      </c>
      <c r="B52" s="4">
        <v>-0.81405209591953298</v>
      </c>
      <c r="C52" s="4">
        <v>1.0157872536942001</v>
      </c>
      <c r="D52" s="11">
        <v>0.44305910590939973</v>
      </c>
      <c r="E52" s="11">
        <v>6.0507066860202532E-2</v>
      </c>
      <c r="F52" s="11">
        <v>3.2442718101470303</v>
      </c>
      <c r="G52" s="4">
        <v>0.42290000643923897</v>
      </c>
      <c r="H52" s="4">
        <f>-LOG10(Table8[[#This Row],[p_values]])</f>
        <v>0.37376230824036388</v>
      </c>
      <c r="I52" s="36"/>
      <c r="J52" s="36"/>
      <c r="K52" s="36"/>
      <c r="L52" s="36"/>
      <c r="U52" s="36"/>
    </row>
    <row r="53" spans="1:21">
      <c r="A53" s="9" t="s">
        <v>450</v>
      </c>
      <c r="B53" s="4">
        <v>0.191169831654593</v>
      </c>
      <c r="C53" s="4">
        <v>0.24628605064992901</v>
      </c>
      <c r="D53" s="11">
        <v>1.210665043870367</v>
      </c>
      <c r="E53" s="11">
        <v>0.74710403911824852</v>
      </c>
      <c r="F53" s="11">
        <v>1.9618550719917216</v>
      </c>
      <c r="G53" s="4">
        <v>0.43762467592679799</v>
      </c>
      <c r="H53" s="4">
        <f>-LOG10(Table8[[#This Row],[p_values]])</f>
        <v>0.35889819783389293</v>
      </c>
      <c r="I53" s="36"/>
      <c r="J53" s="36"/>
      <c r="K53" s="36"/>
      <c r="L53" s="36"/>
      <c r="U53" s="36"/>
    </row>
    <row r="54" spans="1:21">
      <c r="A54" s="9" t="s">
        <v>334</v>
      </c>
      <c r="B54" s="4">
        <v>-0.19790605944443401</v>
      </c>
      <c r="C54" s="4">
        <v>0.2587753339278</v>
      </c>
      <c r="D54" s="11">
        <v>0.82044692275752917</v>
      </c>
      <c r="E54" s="11">
        <v>0.49405634285136801</v>
      </c>
      <c r="F54" s="11">
        <v>1.3624623239880245</v>
      </c>
      <c r="G54" s="4">
        <v>0.44440288231772601</v>
      </c>
      <c r="H54" s="4">
        <f>-LOG10(Table8[[#This Row],[p_values]])</f>
        <v>0.35222313296558921</v>
      </c>
      <c r="I54" s="36"/>
      <c r="J54" s="36"/>
      <c r="K54" s="36"/>
      <c r="L54" s="36"/>
      <c r="U54" s="36"/>
    </row>
    <row r="55" spans="1:21">
      <c r="A55" s="9" t="s">
        <v>674</v>
      </c>
      <c r="B55" s="4">
        <v>1.0786547913166</v>
      </c>
      <c r="C55" s="4">
        <v>1.41897578686017</v>
      </c>
      <c r="D55" s="11">
        <v>2.9407210056953472</v>
      </c>
      <c r="E55" s="11">
        <v>0.18222050652986341</v>
      </c>
      <c r="F55" s="11">
        <v>47.458105555867242</v>
      </c>
      <c r="G55" s="4">
        <v>0.447156358123796</v>
      </c>
      <c r="H55" s="4">
        <f>-LOG10(Table8[[#This Row],[p_values]])</f>
        <v>0.34954058962722351</v>
      </c>
      <c r="I55" s="36"/>
      <c r="J55" s="36"/>
      <c r="K55" s="36"/>
      <c r="L55" s="36"/>
      <c r="U55" s="36"/>
    </row>
    <row r="56" spans="1:21">
      <c r="A56" s="9" t="s">
        <v>304</v>
      </c>
      <c r="B56" s="4">
        <v>1.07987956903872</v>
      </c>
      <c r="C56" s="4">
        <v>1.4422600917567401</v>
      </c>
      <c r="D56" s="11">
        <v>2.9443249418299215</v>
      </c>
      <c r="E56" s="11">
        <v>0.17430472632216468</v>
      </c>
      <c r="F56" s="11">
        <v>49.735021797738895</v>
      </c>
      <c r="G56" s="4">
        <v>0.45401319894724601</v>
      </c>
      <c r="H56" s="4">
        <f>-LOG10(Table8[[#This Row],[p_values]])</f>
        <v>0.34293152126925697</v>
      </c>
      <c r="I56" s="36"/>
      <c r="J56" s="36"/>
      <c r="K56" s="36"/>
      <c r="L56" s="36"/>
      <c r="U56" s="36"/>
    </row>
    <row r="57" spans="1:21">
      <c r="A57" s="9" t="s">
        <v>406</v>
      </c>
      <c r="B57" s="4">
        <v>-0.31863069546192302</v>
      </c>
      <c r="C57" s="4">
        <v>0.42886900882592999</v>
      </c>
      <c r="D57" s="11">
        <v>0.72714403731918353</v>
      </c>
      <c r="E57" s="11">
        <v>0.31373269270190729</v>
      </c>
      <c r="F57" s="11">
        <v>1.6853151211474875</v>
      </c>
      <c r="G57" s="4">
        <v>0.45750847206839201</v>
      </c>
      <c r="H57" s="4">
        <f>-LOG10(Table8[[#This Row],[p_values]])</f>
        <v>0.33960085932761874</v>
      </c>
      <c r="I57" s="36"/>
      <c r="J57" s="36"/>
      <c r="K57" s="36"/>
      <c r="L57" s="36"/>
      <c r="U57" s="36"/>
    </row>
    <row r="58" spans="1:21">
      <c r="A58" s="9" t="s">
        <v>231</v>
      </c>
      <c r="B58" s="4">
        <v>-0.56142226460635103</v>
      </c>
      <c r="C58" s="4">
        <v>0.78103716722564498</v>
      </c>
      <c r="D58" s="11">
        <v>0.57039723087198091</v>
      </c>
      <c r="E58" s="11">
        <v>0.12340852169878191</v>
      </c>
      <c r="F58" s="11">
        <v>2.636390068593093</v>
      </c>
      <c r="G58" s="4">
        <v>0.47225409899665799</v>
      </c>
      <c r="H58" s="4">
        <f>-LOG10(Table8[[#This Row],[p_values]])</f>
        <v>0.3258242638690102</v>
      </c>
      <c r="I58" s="36"/>
      <c r="J58" s="36"/>
      <c r="K58" s="36"/>
      <c r="L58" s="36"/>
      <c r="U58" s="36"/>
    </row>
    <row r="59" spans="1:21">
      <c r="A59" s="9" t="s">
        <v>213</v>
      </c>
      <c r="B59" s="4">
        <v>-0.22588545958664699</v>
      </c>
      <c r="C59" s="4">
        <v>0.31847641133430699</v>
      </c>
      <c r="D59" s="11">
        <v>0.79780947785981182</v>
      </c>
      <c r="E59" s="11">
        <v>0.42737252346340765</v>
      </c>
      <c r="F59" s="11">
        <v>1.4893329075177288</v>
      </c>
      <c r="G59" s="4">
        <v>0.47815753505535802</v>
      </c>
      <c r="H59" s="4">
        <f>-LOG10(Table8[[#This Row],[p_values]])</f>
        <v>0.320428995995304</v>
      </c>
      <c r="I59" s="36"/>
      <c r="J59" s="36"/>
      <c r="K59" s="36"/>
      <c r="L59" s="36"/>
      <c r="U59" s="36"/>
    </row>
    <row r="60" spans="1:21">
      <c r="A60" s="9" t="s">
        <v>294</v>
      </c>
      <c r="B60" s="4">
        <v>-0.18437561819746401</v>
      </c>
      <c r="C60" s="4">
        <v>0.26075426735127</v>
      </c>
      <c r="D60" s="11">
        <v>0.83162337228079297</v>
      </c>
      <c r="E60" s="11">
        <v>0.49884792848810577</v>
      </c>
      <c r="F60" s="11">
        <v>1.3863893058947894</v>
      </c>
      <c r="G60" s="4">
        <v>0.479513211171052</v>
      </c>
      <c r="H60" s="4">
        <f>-LOG10(Table8[[#This Row],[p_values]])</f>
        <v>0.31919942298831538</v>
      </c>
      <c r="I60" s="36"/>
      <c r="J60" s="36"/>
      <c r="K60" s="36"/>
      <c r="L60" s="36"/>
      <c r="U60" s="36"/>
    </row>
    <row r="61" spans="1:21">
      <c r="A61" s="9" t="s">
        <v>539</v>
      </c>
      <c r="B61" s="4">
        <v>0.52202266650225404</v>
      </c>
      <c r="C61" s="4">
        <v>0.73917756241321297</v>
      </c>
      <c r="D61" s="11">
        <v>1.6854332737415476</v>
      </c>
      <c r="E61" s="11">
        <v>0.39583201755140218</v>
      </c>
      <c r="F61" s="11">
        <v>7.1764920326746013</v>
      </c>
      <c r="G61" s="4">
        <v>0.48005075559610799</v>
      </c>
      <c r="H61" s="4">
        <f>-LOG10(Table8[[#This Row],[p_values]])</f>
        <v>0.31871284239528436</v>
      </c>
      <c r="I61" s="36"/>
      <c r="J61" s="36"/>
      <c r="K61" s="36"/>
      <c r="L61" s="36"/>
      <c r="U61" s="36"/>
    </row>
    <row r="62" spans="1:21">
      <c r="A62" s="9" t="s">
        <v>346</v>
      </c>
      <c r="B62" s="4">
        <v>-0.112757743469774</v>
      </c>
      <c r="C62" s="4">
        <v>0.16097588565823101</v>
      </c>
      <c r="D62" s="11">
        <v>0.89336705790673487</v>
      </c>
      <c r="E62" s="11">
        <v>0.65163513710529075</v>
      </c>
      <c r="F62" s="11">
        <v>1.2247723529739285</v>
      </c>
      <c r="G62" s="4">
        <v>0.48363784863057602</v>
      </c>
      <c r="H62" s="4">
        <f>-LOG10(Table8[[#This Row],[p_values]])</f>
        <v>0.31547971937411262</v>
      </c>
      <c r="I62" s="36"/>
      <c r="J62" s="36"/>
      <c r="K62" s="36"/>
      <c r="L62" s="36"/>
      <c r="U62" s="36"/>
    </row>
    <row r="63" spans="1:21">
      <c r="A63" s="9" t="s">
        <v>675</v>
      </c>
      <c r="B63" s="4">
        <v>0.99603765350479101</v>
      </c>
      <c r="C63" s="4">
        <v>1.4322214125125701</v>
      </c>
      <c r="D63" s="11">
        <v>2.7075323645973373</v>
      </c>
      <c r="E63" s="11">
        <v>0.16347154916335443</v>
      </c>
      <c r="F63" s="11">
        <v>44.844081694096928</v>
      </c>
      <c r="G63" s="4">
        <v>0.486773653697816</v>
      </c>
      <c r="H63" s="4">
        <f>-LOG10(Table8[[#This Row],[p_values]])</f>
        <v>0.31267293570758126</v>
      </c>
      <c r="I63" s="36"/>
      <c r="J63" s="36"/>
      <c r="K63" s="36"/>
      <c r="L63" s="36"/>
      <c r="U63" s="36"/>
    </row>
    <row r="64" spans="1:21">
      <c r="A64" s="9" t="s">
        <v>676</v>
      </c>
      <c r="B64" s="4">
        <v>0.99602810197650005</v>
      </c>
      <c r="C64" s="4">
        <v>1.4393530368671801</v>
      </c>
      <c r="D64" s="11">
        <v>2.7075065036488644</v>
      </c>
      <c r="E64" s="11">
        <v>0.16120090250110794</v>
      </c>
      <c r="F64" s="11">
        <v>45.474878574271713</v>
      </c>
      <c r="G64" s="4">
        <v>0.48893916126452802</v>
      </c>
      <c r="H64" s="4">
        <f>-LOG10(Table8[[#This Row],[p_values]])</f>
        <v>0.31074517680863833</v>
      </c>
      <c r="I64" s="36"/>
      <c r="J64" s="36"/>
      <c r="K64" s="36"/>
      <c r="L64" s="36"/>
      <c r="U64" s="36"/>
    </row>
    <row r="65" spans="1:21">
      <c r="A65" s="9" t="s">
        <v>236</v>
      </c>
      <c r="B65" s="4">
        <v>0.37970646902265598</v>
      </c>
      <c r="C65" s="4">
        <v>0.55177664582219699</v>
      </c>
      <c r="D65" s="11">
        <v>1.4618554265989074</v>
      </c>
      <c r="E65" s="11">
        <v>0.49570427154796665</v>
      </c>
      <c r="F65" s="11">
        <v>4.3110810435489366</v>
      </c>
      <c r="G65" s="4">
        <v>0.49135676305327203</v>
      </c>
      <c r="H65" s="4">
        <f>-LOG10(Table8[[#This Row],[p_values]])</f>
        <v>0.30860306192496567</v>
      </c>
      <c r="I65" s="36"/>
      <c r="J65" s="36"/>
      <c r="K65" s="36"/>
      <c r="L65" s="36"/>
      <c r="U65" s="36"/>
    </row>
    <row r="66" spans="1:21">
      <c r="A66" s="9" t="s">
        <v>202</v>
      </c>
      <c r="B66" s="4">
        <v>-0.43739440249603501</v>
      </c>
      <c r="C66" s="4">
        <v>0.64271331976933499</v>
      </c>
      <c r="D66" s="11">
        <v>0.64571670890060762</v>
      </c>
      <c r="E66" s="11">
        <v>0.18321178334459931</v>
      </c>
      <c r="F66" s="11">
        <v>2.2757819423066206</v>
      </c>
      <c r="G66" s="4">
        <v>0.49616035811611803</v>
      </c>
      <c r="H66" s="4">
        <f>-LOG10(Table8[[#This Row],[p_values]])</f>
        <v>0.30437793764375742</v>
      </c>
      <c r="I66" s="36"/>
      <c r="J66" s="36"/>
      <c r="K66" s="36"/>
      <c r="L66" s="36"/>
      <c r="U66" s="36"/>
    </row>
    <row r="67" spans="1:21">
      <c r="A67" s="9" t="s">
        <v>319</v>
      </c>
      <c r="B67" s="4">
        <v>-0.72790417068102098</v>
      </c>
      <c r="C67" s="4">
        <v>1.08602663108389</v>
      </c>
      <c r="D67" s="11">
        <v>0.48292004821325235</v>
      </c>
      <c r="E67" s="11">
        <v>5.7468611475888415E-2</v>
      </c>
      <c r="F67" s="11">
        <v>4.0580721715216059</v>
      </c>
      <c r="G67" s="4">
        <v>0.50270147431100798</v>
      </c>
      <c r="H67" s="4">
        <f>-LOG10(Table8[[#This Row],[p_values]])</f>
        <v>0.29868984108146029</v>
      </c>
      <c r="I67" s="36"/>
      <c r="J67" s="36"/>
      <c r="K67" s="36"/>
      <c r="L67" s="36"/>
      <c r="U67" s="36"/>
    </row>
    <row r="68" spans="1:21">
      <c r="A68" s="9" t="s">
        <v>382</v>
      </c>
      <c r="B68" s="4">
        <v>-0.16813474578096199</v>
      </c>
      <c r="C68" s="4">
        <v>0.25228542587325498</v>
      </c>
      <c r="D68" s="11">
        <v>0.84523993449597223</v>
      </c>
      <c r="E68" s="11">
        <v>0.51550195634300755</v>
      </c>
      <c r="F68" s="11">
        <v>1.3858929885251174</v>
      </c>
      <c r="G68" s="4">
        <v>0.50512573203464095</v>
      </c>
      <c r="H68" s="4">
        <f>-LOG10(Table8[[#This Row],[p_values]])</f>
        <v>0.29660050716374786</v>
      </c>
      <c r="I68" s="36"/>
      <c r="J68" s="36"/>
      <c r="K68" s="36"/>
      <c r="L68" s="36"/>
      <c r="U68" s="36"/>
    </row>
    <row r="69" spans="1:21">
      <c r="A69" s="9" t="s">
        <v>407</v>
      </c>
      <c r="B69" s="4">
        <v>0.12484367972093401</v>
      </c>
      <c r="C69" s="4">
        <v>0.18966015587360999</v>
      </c>
      <c r="D69" s="11">
        <v>1.1329713328285229</v>
      </c>
      <c r="E69" s="11">
        <v>0.78122644733955182</v>
      </c>
      <c r="F69" s="11">
        <v>1.6430883073436529</v>
      </c>
      <c r="G69" s="4">
        <v>0.51037790020275697</v>
      </c>
      <c r="H69" s="4">
        <f>-LOG10(Table8[[#This Row],[p_values]])</f>
        <v>0.29210813920027129</v>
      </c>
      <c r="I69" s="36"/>
      <c r="J69" s="36"/>
      <c r="K69" s="36"/>
      <c r="L69" s="36"/>
      <c r="U69" s="36"/>
    </row>
    <row r="70" spans="1:21">
      <c r="A70" s="9" t="s">
        <v>389</v>
      </c>
      <c r="B70" s="4">
        <v>-0.30460672093929703</v>
      </c>
      <c r="C70" s="4">
        <v>0.46392970150372198</v>
      </c>
      <c r="D70" s="11">
        <v>0.737413326592258</v>
      </c>
      <c r="E70" s="11">
        <v>0.297033920611878</v>
      </c>
      <c r="F70" s="11">
        <v>1.8306946665071064</v>
      </c>
      <c r="G70" s="4">
        <v>0.51145134844403695</v>
      </c>
      <c r="H70" s="4">
        <f>-LOG10(Table8[[#This Row],[p_values]])</f>
        <v>0.29119567203433638</v>
      </c>
      <c r="I70" s="36"/>
      <c r="J70" s="36"/>
      <c r="K70" s="36"/>
      <c r="L70" s="36"/>
      <c r="U70" s="36"/>
    </row>
    <row r="71" spans="1:21">
      <c r="A71" s="9" t="s">
        <v>283</v>
      </c>
      <c r="B71" s="4">
        <v>0.56658771728355095</v>
      </c>
      <c r="C71" s="4">
        <v>0.87320597799863597</v>
      </c>
      <c r="D71" s="11">
        <v>1.7622435071986846</v>
      </c>
      <c r="E71" s="11">
        <v>0.31825701492816771</v>
      </c>
      <c r="F71" s="11">
        <v>9.7578436075159249</v>
      </c>
      <c r="G71" s="4">
        <v>0.51642939959674805</v>
      </c>
      <c r="H71" s="4">
        <f>-LOG10(Table8[[#This Row],[p_values]])</f>
        <v>0.28698904193002378</v>
      </c>
      <c r="I71" s="36"/>
      <c r="J71" s="36"/>
      <c r="K71" s="36"/>
      <c r="L71" s="36"/>
      <c r="U71" s="36"/>
    </row>
    <row r="72" spans="1:21">
      <c r="A72" s="9" t="s">
        <v>395</v>
      </c>
      <c r="B72" s="4">
        <v>-0.11258537966529</v>
      </c>
      <c r="C72" s="4">
        <v>0.178505655126561</v>
      </c>
      <c r="D72" s="11">
        <v>0.89352105532304538</v>
      </c>
      <c r="E72" s="11">
        <v>0.62973482323059427</v>
      </c>
      <c r="F72" s="11">
        <v>1.2678032829911656</v>
      </c>
      <c r="G72" s="4">
        <v>0.528229873850244</v>
      </c>
      <c r="H72" s="4">
        <f>-LOG10(Table8[[#This Row],[p_values]])</f>
        <v>0.27717704106655039</v>
      </c>
      <c r="I72" s="36"/>
      <c r="J72" s="36"/>
      <c r="K72" s="36"/>
      <c r="L72" s="36"/>
      <c r="U72" s="36"/>
    </row>
    <row r="73" spans="1:21">
      <c r="A73" s="9" t="s">
        <v>409</v>
      </c>
      <c r="B73" s="4">
        <v>0.89390518204998504</v>
      </c>
      <c r="C73" s="4">
        <v>1.4270728940487301</v>
      </c>
      <c r="D73" s="11">
        <v>2.4446578684957507</v>
      </c>
      <c r="E73" s="11">
        <v>0.14909707273739012</v>
      </c>
      <c r="F73" s="11">
        <v>40.083631316655989</v>
      </c>
      <c r="G73" s="4">
        <v>0.53105871125119897</v>
      </c>
      <c r="H73" s="4">
        <f>-LOG10(Table8[[#This Row],[p_values]])</f>
        <v>0.27485746279253487</v>
      </c>
      <c r="I73" s="36"/>
      <c r="J73" s="36"/>
      <c r="K73" s="36"/>
      <c r="L73" s="36"/>
      <c r="U73" s="36"/>
    </row>
    <row r="74" spans="1:21">
      <c r="A74" s="9" t="s">
        <v>323</v>
      </c>
      <c r="B74" s="4">
        <v>0.15615886516355601</v>
      </c>
      <c r="C74" s="4">
        <v>0.25002071831468903</v>
      </c>
      <c r="D74" s="11">
        <v>1.1690119036060724</v>
      </c>
      <c r="E74" s="11">
        <v>0.71613846579747686</v>
      </c>
      <c r="F74" s="11">
        <v>1.9082745810209876</v>
      </c>
      <c r="G74" s="4">
        <v>0.53224432087521301</v>
      </c>
      <c r="H74" s="4">
        <f>-LOG10(Table8[[#This Row],[p_values]])</f>
        <v>0.27388896385058953</v>
      </c>
      <c r="I74" s="36"/>
      <c r="J74" s="36"/>
      <c r="K74" s="36"/>
      <c r="L74" s="36"/>
      <c r="U74" s="36"/>
    </row>
    <row r="75" spans="1:21">
      <c r="A75" s="9" t="s">
        <v>433</v>
      </c>
      <c r="B75" s="4">
        <v>-0.23706154966199899</v>
      </c>
      <c r="C75" s="4">
        <v>0.38486694605073002</v>
      </c>
      <c r="D75" s="11">
        <v>0.78894272736497328</v>
      </c>
      <c r="E75" s="11">
        <v>0.37105656417172778</v>
      </c>
      <c r="F75" s="11">
        <v>1.6774548334738986</v>
      </c>
      <c r="G75" s="4">
        <v>0.53792279686702404</v>
      </c>
      <c r="H75" s="4">
        <f>-LOG10(Table8[[#This Row],[p_values]])</f>
        <v>0.26928005017110079</v>
      </c>
      <c r="I75" s="36"/>
      <c r="J75" s="36"/>
      <c r="K75" s="36"/>
      <c r="L75" s="36"/>
      <c r="U75" s="36"/>
    </row>
    <row r="76" spans="1:21">
      <c r="A76" s="9" t="s">
        <v>295</v>
      </c>
      <c r="B76" s="4">
        <v>-0.47131201681087298</v>
      </c>
      <c r="C76" s="4">
        <v>0.78801887750023203</v>
      </c>
      <c r="D76" s="11">
        <v>0.6241827925004344</v>
      </c>
      <c r="E76" s="11">
        <v>0.13320992432441131</v>
      </c>
      <c r="F76" s="11">
        <v>2.9247382312508652</v>
      </c>
      <c r="G76" s="4">
        <v>0.54977496615447796</v>
      </c>
      <c r="H76" s="4">
        <f>-LOG10(Table8[[#This Row],[p_values]])</f>
        <v>0.25981503951709628</v>
      </c>
      <c r="I76" s="36"/>
      <c r="J76" s="36"/>
      <c r="K76" s="36"/>
      <c r="L76" s="36"/>
      <c r="U76" s="36"/>
    </row>
    <row r="77" spans="1:21">
      <c r="A77" s="9" t="s">
        <v>357</v>
      </c>
      <c r="B77" s="4">
        <v>0.17391355957160501</v>
      </c>
      <c r="C77" s="4">
        <v>0.29585968682907199</v>
      </c>
      <c r="D77" s="11">
        <v>1.1899527013533278</v>
      </c>
      <c r="E77" s="11">
        <v>0.66632920643491489</v>
      </c>
      <c r="F77" s="11">
        <v>2.1250568304428534</v>
      </c>
      <c r="G77" s="4">
        <v>0.55665012670954395</v>
      </c>
      <c r="H77" s="4">
        <f>-LOG10(Table8[[#This Row],[p_values]])</f>
        <v>0.25441768773763668</v>
      </c>
      <c r="I77" s="36"/>
      <c r="J77" s="36"/>
      <c r="K77" s="36"/>
      <c r="L77" s="36"/>
      <c r="U77" s="36"/>
    </row>
    <row r="78" spans="1:21">
      <c r="A78" s="9" t="s">
        <v>458</v>
      </c>
      <c r="B78" s="4">
        <v>-0.23543183538201301</v>
      </c>
      <c r="C78" s="4">
        <v>0.40785140739980102</v>
      </c>
      <c r="D78" s="11">
        <v>0.79022952686680459</v>
      </c>
      <c r="E78" s="11">
        <v>0.35529011642677588</v>
      </c>
      <c r="F78" s="11">
        <v>1.7576135002360351</v>
      </c>
      <c r="G78" s="4">
        <v>0.563771229998141</v>
      </c>
      <c r="H78" s="4">
        <f>-LOG10(Table8[[#This Row],[p_values]])</f>
        <v>0.2488970905287225</v>
      </c>
      <c r="I78" s="36"/>
      <c r="J78" s="36"/>
      <c r="K78" s="36"/>
      <c r="L78" s="36"/>
      <c r="U78" s="36"/>
    </row>
    <row r="79" spans="1:21">
      <c r="A79" s="9" t="s">
        <v>211</v>
      </c>
      <c r="B79" s="4">
        <v>-0.19175072945293201</v>
      </c>
      <c r="C79" s="4">
        <v>0.33261846681312301</v>
      </c>
      <c r="D79" s="11">
        <v>0.82551261882897453</v>
      </c>
      <c r="E79" s="11">
        <v>0.4301234904608271</v>
      </c>
      <c r="F79" s="11">
        <v>1.5843614658565961</v>
      </c>
      <c r="G79" s="4">
        <v>0.56428502357729304</v>
      </c>
      <c r="H79" s="4">
        <f>-LOG10(Table8[[#This Row],[p_values]])</f>
        <v>0.24850147598204389</v>
      </c>
      <c r="I79" s="36"/>
      <c r="J79" s="36"/>
      <c r="K79" s="36"/>
      <c r="L79" s="36"/>
      <c r="U79" s="36"/>
    </row>
    <row r="80" spans="1:21">
      <c r="A80" s="9" t="s">
        <v>325</v>
      </c>
      <c r="B80" s="4">
        <v>0.156204730620812</v>
      </c>
      <c r="C80" s="4">
        <v>0.272500439319661</v>
      </c>
      <c r="D80" s="11">
        <v>1.1690655221011779</v>
      </c>
      <c r="E80" s="11">
        <v>0.68530167894911531</v>
      </c>
      <c r="F80" s="11">
        <v>1.9943248892392984</v>
      </c>
      <c r="G80" s="4">
        <v>0.56649070394464995</v>
      </c>
      <c r="H80" s="4">
        <f>-LOG10(Table8[[#This Row],[p_values]])</f>
        <v>0.24680721247078172</v>
      </c>
      <c r="I80" s="36"/>
      <c r="J80" s="36"/>
      <c r="K80" s="36"/>
      <c r="L80" s="36"/>
      <c r="U80" s="36"/>
    </row>
    <row r="81" spans="1:21">
      <c r="A81" s="9" t="s">
        <v>214</v>
      </c>
      <c r="B81" s="4">
        <v>0.12740915015072901</v>
      </c>
      <c r="C81" s="4">
        <v>0.229284746666779</v>
      </c>
      <c r="D81" s="11">
        <v>1.1358816688750024</v>
      </c>
      <c r="E81" s="11">
        <v>0.72470619588590979</v>
      </c>
      <c r="F81" s="11">
        <v>1.7803451564382384</v>
      </c>
      <c r="G81" s="4">
        <v>0.578429028516947</v>
      </c>
      <c r="H81" s="4">
        <f>-LOG10(Table8[[#This Row],[p_values]])</f>
        <v>0.23774992005587905</v>
      </c>
      <c r="I81" s="36"/>
      <c r="J81" s="36"/>
      <c r="K81" s="36"/>
      <c r="L81" s="36"/>
      <c r="U81" s="36"/>
    </row>
    <row r="82" spans="1:21">
      <c r="A82" s="9" t="s">
        <v>385</v>
      </c>
      <c r="B82" s="4">
        <v>0.201215277415592</v>
      </c>
      <c r="C82" s="4">
        <v>0.36689507076896</v>
      </c>
      <c r="D82" s="11">
        <v>1.2228880036573619</v>
      </c>
      <c r="E82" s="11">
        <v>0.5957709122117798</v>
      </c>
      <c r="F82" s="11">
        <v>2.5101176288336404</v>
      </c>
      <c r="G82" s="4">
        <v>0.58339852721824004</v>
      </c>
      <c r="H82" s="4">
        <f>-LOG10(Table8[[#This Row],[p_values]])</f>
        <v>0.23403467158349894</v>
      </c>
      <c r="I82" s="36"/>
      <c r="J82" s="36"/>
      <c r="K82" s="36"/>
      <c r="L82" s="36"/>
      <c r="U82" s="36"/>
    </row>
    <row r="83" spans="1:21">
      <c r="A83" s="9" t="s">
        <v>677</v>
      </c>
      <c r="B83" s="4">
        <v>0.77234004527021405</v>
      </c>
      <c r="C83" s="4">
        <v>1.42003353925037</v>
      </c>
      <c r="D83" s="11">
        <v>2.1648261224438068</v>
      </c>
      <c r="E83" s="11">
        <v>0.13386469986013727</v>
      </c>
      <c r="F83" s="11">
        <v>35.009021387352639</v>
      </c>
      <c r="G83" s="4">
        <v>0.58651813828854604</v>
      </c>
      <c r="H83" s="4">
        <f>-LOG10(Table8[[#This Row],[p_values]])</f>
        <v>0.23171855262463206</v>
      </c>
      <c r="I83" s="36"/>
      <c r="J83" s="36"/>
      <c r="K83" s="36"/>
      <c r="L83" s="36"/>
      <c r="U83" s="36"/>
    </row>
    <row r="84" spans="1:21">
      <c r="A84" s="9" t="s">
        <v>241</v>
      </c>
      <c r="B84" s="4">
        <v>-0.168336919604269</v>
      </c>
      <c r="C84" s="4">
        <v>0.31824457915048698</v>
      </c>
      <c r="D84" s="11">
        <v>0.84506906637991552</v>
      </c>
      <c r="E84" s="11">
        <v>0.45289439932863951</v>
      </c>
      <c r="F84" s="11">
        <v>1.576839386865569</v>
      </c>
      <c r="G84" s="4">
        <v>0.596836975887855</v>
      </c>
      <c r="H84" s="4">
        <f>-LOG10(Table8[[#This Row],[p_values]])</f>
        <v>0.22414427882189192</v>
      </c>
      <c r="I84" s="36"/>
      <c r="J84" s="36"/>
      <c r="K84" s="36"/>
      <c r="L84" s="36"/>
      <c r="U84" s="36"/>
    </row>
    <row r="85" spans="1:21">
      <c r="A85" s="9" t="s">
        <v>447</v>
      </c>
      <c r="B85" s="4">
        <v>-6.4912227147057799E-2</v>
      </c>
      <c r="C85" s="4">
        <v>0.12839461783380099</v>
      </c>
      <c r="D85" s="11">
        <v>0.93714971607178743</v>
      </c>
      <c r="E85" s="11">
        <v>0.72864715382661249</v>
      </c>
      <c r="F85" s="11">
        <v>1.2053153377751591</v>
      </c>
      <c r="G85" s="4">
        <v>0.61315985764370995</v>
      </c>
      <c r="H85" s="4">
        <f>-LOG10(Table8[[#This Row],[p_values]])</f>
        <v>0.21242628528290478</v>
      </c>
      <c r="I85" s="36"/>
      <c r="J85" s="36"/>
      <c r="K85" s="36"/>
      <c r="L85" s="36"/>
      <c r="U85" s="36"/>
    </row>
    <row r="86" spans="1:21">
      <c r="A86" s="9" t="s">
        <v>546</v>
      </c>
      <c r="B86" s="4">
        <v>-0.23373610895774799</v>
      </c>
      <c r="C86" s="4">
        <v>0.46671157033657801</v>
      </c>
      <c r="D86" s="11">
        <v>0.79157067674702075</v>
      </c>
      <c r="E86" s="11">
        <v>0.31711500255261438</v>
      </c>
      <c r="F86" s="11">
        <v>1.9758892869843847</v>
      </c>
      <c r="G86" s="4">
        <v>0.61650139752614797</v>
      </c>
      <c r="H86" s="4">
        <f>-LOG10(Table8[[#This Row],[p_values]])</f>
        <v>0.2100659345796746</v>
      </c>
      <c r="I86" s="36"/>
      <c r="J86" s="36"/>
      <c r="K86" s="36"/>
      <c r="L86" s="36"/>
      <c r="U86" s="36"/>
    </row>
    <row r="87" spans="1:21">
      <c r="A87" s="9" t="s">
        <v>184</v>
      </c>
      <c r="B87" s="4">
        <v>0.15873258301683199</v>
      </c>
      <c r="C87" s="4">
        <v>0.32771718408780598</v>
      </c>
      <c r="D87" s="11">
        <v>1.1720244855180502</v>
      </c>
      <c r="E87" s="11">
        <v>0.61656403214117916</v>
      </c>
      <c r="F87" s="11">
        <v>2.227897384613116</v>
      </c>
      <c r="G87" s="4">
        <v>0.62813151018451696</v>
      </c>
      <c r="H87" s="4">
        <f>-LOG10(Table8[[#This Row],[p_values]])</f>
        <v>0.20194941968937125</v>
      </c>
      <c r="I87" s="36"/>
      <c r="J87" s="36"/>
      <c r="K87" s="36"/>
      <c r="L87" s="36"/>
      <c r="U87" s="36"/>
    </row>
    <row r="88" spans="1:21">
      <c r="A88" s="9" t="s">
        <v>426</v>
      </c>
      <c r="B88" s="4">
        <v>-0.139450022123976</v>
      </c>
      <c r="C88" s="4">
        <v>0.290119808188677</v>
      </c>
      <c r="D88" s="11">
        <v>0.86983649469857627</v>
      </c>
      <c r="E88" s="11">
        <v>0.49258667393251115</v>
      </c>
      <c r="F88" s="11">
        <v>1.5360048648274423</v>
      </c>
      <c r="G88" s="4">
        <v>0.63075562825214404</v>
      </c>
      <c r="H88" s="4">
        <f>-LOG10(Table8[[#This Row],[p_values]])</f>
        <v>0.20013886556989072</v>
      </c>
      <c r="I88" s="36"/>
      <c r="J88" s="36"/>
      <c r="K88" s="36"/>
      <c r="L88" s="36"/>
      <c r="U88" s="36"/>
    </row>
    <row r="89" spans="1:21">
      <c r="A89" s="9" t="s">
        <v>161</v>
      </c>
      <c r="B89" s="4">
        <v>7.4230710241345005E-2</v>
      </c>
      <c r="C89" s="4">
        <v>0.15555336946494899</v>
      </c>
      <c r="D89" s="11">
        <v>1.0770552645141158</v>
      </c>
      <c r="E89" s="11">
        <v>0.79401423164462914</v>
      </c>
      <c r="F89" s="11">
        <v>1.4609914993775146</v>
      </c>
      <c r="G89" s="4">
        <v>0.633216770963975</v>
      </c>
      <c r="H89" s="4">
        <f>-LOG10(Table8[[#This Row],[p_values]])</f>
        <v>0.19844759121862643</v>
      </c>
      <c r="I89" s="36"/>
      <c r="J89" s="36"/>
      <c r="K89" s="36"/>
      <c r="L89" s="36"/>
      <c r="U89" s="36"/>
    </row>
    <row r="90" spans="1:21">
      <c r="A90" s="9" t="s">
        <v>457</v>
      </c>
      <c r="B90" s="4">
        <v>0.135050638007576</v>
      </c>
      <c r="C90" s="4">
        <v>0.29674544892954802</v>
      </c>
      <c r="D90" s="11">
        <v>1.1445947428811114</v>
      </c>
      <c r="E90" s="11">
        <v>0.63981868855735058</v>
      </c>
      <c r="F90" s="11">
        <v>2.047606843721705</v>
      </c>
      <c r="G90" s="4">
        <v>0.64903297265488102</v>
      </c>
      <c r="H90" s="4">
        <f>-LOG10(Table8[[#This Row],[p_values]])</f>
        <v>0.18773323928850788</v>
      </c>
      <c r="I90" s="36"/>
      <c r="J90" s="36"/>
      <c r="K90" s="36"/>
      <c r="L90" s="36"/>
      <c r="U90" s="36"/>
    </row>
    <row r="91" spans="1:21">
      <c r="A91" s="9" t="s">
        <v>306</v>
      </c>
      <c r="B91" s="4">
        <v>-0.14830761668659201</v>
      </c>
      <c r="C91" s="4">
        <v>0.332963242351485</v>
      </c>
      <c r="D91" s="11">
        <v>0.86216585754094621</v>
      </c>
      <c r="E91" s="11">
        <v>0.44891775950808205</v>
      </c>
      <c r="F91" s="11">
        <v>1.6558265966662715</v>
      </c>
      <c r="G91" s="4">
        <v>0.65601815095558302</v>
      </c>
      <c r="H91" s="4">
        <f>-LOG10(Table8[[#This Row],[p_values]])</f>
        <v>0.18308414423592964</v>
      </c>
      <c r="I91" s="36"/>
      <c r="J91" s="36"/>
      <c r="K91" s="36"/>
      <c r="L91" s="36"/>
      <c r="U91" s="36"/>
    </row>
    <row r="92" spans="1:21">
      <c r="A92" s="9" t="s">
        <v>439</v>
      </c>
      <c r="B92" s="4">
        <v>0.14387914672018901</v>
      </c>
      <c r="C92" s="4">
        <v>0.32412854114256701</v>
      </c>
      <c r="D92" s="11">
        <v>1.1547445454260958</v>
      </c>
      <c r="E92" s="11">
        <v>0.61176149044917527</v>
      </c>
      <c r="F92" s="11">
        <v>2.1796647647962755</v>
      </c>
      <c r="G92" s="4">
        <v>0.657118258871627</v>
      </c>
      <c r="H92" s="4">
        <f>-LOG10(Table8[[#This Row],[p_values]])</f>
        <v>0.18235646521395343</v>
      </c>
      <c r="I92" s="36"/>
      <c r="J92" s="36"/>
      <c r="K92" s="36"/>
      <c r="L92" s="36"/>
      <c r="U92" s="36"/>
    </row>
    <row r="93" spans="1:21">
      <c r="A93" s="9" t="s">
        <v>398</v>
      </c>
      <c r="B93" s="4">
        <v>0.54571808869018401</v>
      </c>
      <c r="C93" s="4">
        <v>1.23730463542105</v>
      </c>
      <c r="D93" s="11">
        <v>1.7258472489056029</v>
      </c>
      <c r="E93" s="11">
        <v>0.15268184047230968</v>
      </c>
      <c r="F93" s="11">
        <v>19.50820554259186</v>
      </c>
      <c r="G93" s="4">
        <v>0.65917394506064098</v>
      </c>
      <c r="H93" s="4">
        <f>-LOG10(Table8[[#This Row],[p_values]])</f>
        <v>0.18099996717868827</v>
      </c>
      <c r="I93" s="36"/>
      <c r="J93" s="36"/>
      <c r="K93" s="36"/>
      <c r="L93" s="36"/>
      <c r="U93" s="36"/>
    </row>
    <row r="94" spans="1:21">
      <c r="A94" s="9" t="s">
        <v>293</v>
      </c>
      <c r="B94" s="4">
        <v>-0.48275772825499202</v>
      </c>
      <c r="C94" s="4">
        <v>1.1021652442357399</v>
      </c>
      <c r="D94" s="11">
        <v>0.61707930614539841</v>
      </c>
      <c r="E94" s="11">
        <v>7.1147392221650049E-2</v>
      </c>
      <c r="F94" s="11">
        <v>5.3520847100986702</v>
      </c>
      <c r="G94" s="4">
        <v>0.66138013300292098</v>
      </c>
      <c r="H94" s="4">
        <f>-LOG10(Table8[[#This Row],[p_values]])</f>
        <v>0.17954885486651154</v>
      </c>
      <c r="I94" s="36"/>
      <c r="J94" s="36"/>
      <c r="K94" s="36"/>
      <c r="L94" s="36"/>
      <c r="U94" s="36"/>
    </row>
    <row r="95" spans="1:21">
      <c r="A95" s="9" t="s">
        <v>379</v>
      </c>
      <c r="B95" s="4">
        <v>0.115950506888372</v>
      </c>
      <c r="C95" s="4">
        <v>0.26505070517953999</v>
      </c>
      <c r="D95" s="11">
        <v>1.1229402929486021</v>
      </c>
      <c r="E95" s="11">
        <v>0.66794537999471693</v>
      </c>
      <c r="F95" s="11">
        <v>1.8878712830343498</v>
      </c>
      <c r="G95" s="4">
        <v>0.66177387957497502</v>
      </c>
      <c r="H95" s="4">
        <f>-LOG10(Table8[[#This Row],[p_values]])</f>
        <v>0.17929037857889341</v>
      </c>
      <c r="I95" s="36"/>
      <c r="J95" s="36"/>
      <c r="K95" s="36"/>
      <c r="L95" s="36"/>
      <c r="U95" s="36"/>
    </row>
    <row r="96" spans="1:21">
      <c r="A96" s="9" t="s">
        <v>191</v>
      </c>
      <c r="B96" s="4">
        <v>0.197196035971725</v>
      </c>
      <c r="C96" s="4">
        <v>0.45258548191264603</v>
      </c>
      <c r="D96" s="11">
        <v>1.2179827857427836</v>
      </c>
      <c r="E96" s="11">
        <v>0.50164052142958115</v>
      </c>
      <c r="F96" s="11">
        <v>2.9572612318839524</v>
      </c>
      <c r="G96" s="4">
        <v>0.66304712432371304</v>
      </c>
      <c r="H96" s="4">
        <f>-LOG10(Table8[[#This Row],[p_values]])</f>
        <v>0.17845560416467299</v>
      </c>
      <c r="I96" s="36"/>
      <c r="J96" s="36"/>
      <c r="K96" s="36"/>
      <c r="L96" s="36"/>
      <c r="U96" s="36"/>
    </row>
    <row r="97" spans="1:21">
      <c r="A97" s="9" t="s">
        <v>212</v>
      </c>
      <c r="B97" s="4">
        <v>-0.24848681161995001</v>
      </c>
      <c r="C97" s="4">
        <v>0.57513118297371701</v>
      </c>
      <c r="D97" s="11">
        <v>0.77998014744191657</v>
      </c>
      <c r="E97" s="11">
        <v>0.2526515707288674</v>
      </c>
      <c r="F97" s="11">
        <v>2.4079368620129582</v>
      </c>
      <c r="G97" s="4">
        <v>0.66570332457810499</v>
      </c>
      <c r="H97" s="4">
        <f>-LOG10(Table8[[#This Row],[p_values]])</f>
        <v>0.1767192741399316</v>
      </c>
      <c r="I97" s="36"/>
      <c r="J97" s="36"/>
      <c r="K97" s="36"/>
      <c r="L97" s="36"/>
      <c r="U97" s="36"/>
    </row>
    <row r="98" spans="1:21">
      <c r="A98" s="9" t="s">
        <v>278</v>
      </c>
      <c r="B98" s="4">
        <v>-0.34562349913172102</v>
      </c>
      <c r="C98" s="4">
        <v>0.81046871138349197</v>
      </c>
      <c r="D98" s="11">
        <v>0.7077789163244842</v>
      </c>
      <c r="E98" s="11">
        <v>0.14454821295044265</v>
      </c>
      <c r="F98" s="11">
        <v>3.4656325676278597</v>
      </c>
      <c r="G98" s="4">
        <v>0.66978076790481</v>
      </c>
      <c r="H98" s="4">
        <f>-LOG10(Table8[[#This Row],[p_values]])</f>
        <v>0.17406732695549904</v>
      </c>
      <c r="I98" s="36"/>
      <c r="J98" s="36"/>
      <c r="K98" s="36"/>
      <c r="L98" s="36"/>
      <c r="U98" s="36"/>
    </row>
    <row r="99" spans="1:21">
      <c r="A99" s="9" t="s">
        <v>328</v>
      </c>
      <c r="B99" s="4">
        <v>0.22048830589500301</v>
      </c>
      <c r="C99" s="4">
        <v>0.53610855439226801</v>
      </c>
      <c r="D99" s="11">
        <v>1.2466853457836535</v>
      </c>
      <c r="E99" s="11">
        <v>0.43592526507070123</v>
      </c>
      <c r="F99" s="11">
        <v>3.5653458882215352</v>
      </c>
      <c r="G99" s="4">
        <v>0.680870543147578</v>
      </c>
      <c r="H99" s="4">
        <f>-LOG10(Table8[[#This Row],[p_values]])</f>
        <v>0.16693545452071862</v>
      </c>
      <c r="I99" s="36"/>
      <c r="J99" s="36"/>
      <c r="K99" s="36"/>
      <c r="L99" s="36"/>
      <c r="U99" s="36"/>
    </row>
    <row r="100" spans="1:21">
      <c r="A100" s="9" t="s">
        <v>377</v>
      </c>
      <c r="B100" s="4">
        <v>0.109379247774523</v>
      </c>
      <c r="C100" s="4">
        <v>0.27133709401615203</v>
      </c>
      <c r="D100" s="11">
        <v>1.1155853533874585</v>
      </c>
      <c r="E100" s="11">
        <v>0.655444625227941</v>
      </c>
      <c r="F100" s="11">
        <v>1.8987579313200045</v>
      </c>
      <c r="G100" s="4">
        <v>0.68686580838559697</v>
      </c>
      <c r="H100" s="4">
        <f>-LOG10(Table8[[#This Row],[p_values]])</f>
        <v>0.16312810190722862</v>
      </c>
      <c r="I100" s="36"/>
      <c r="J100" s="36"/>
      <c r="K100" s="36"/>
      <c r="L100" s="36"/>
      <c r="U100" s="36"/>
    </row>
    <row r="101" spans="1:21">
      <c r="A101" s="9" t="s">
        <v>327</v>
      </c>
      <c r="B101" s="4">
        <v>0.214998679295614</v>
      </c>
      <c r="C101" s="4">
        <v>0.54068641533311301</v>
      </c>
      <c r="D101" s="11">
        <v>1.2398602594760979</v>
      </c>
      <c r="E101" s="11">
        <v>0.42966618112374499</v>
      </c>
      <c r="F101" s="11">
        <v>3.577785570667019</v>
      </c>
      <c r="G101" s="4">
        <v>0.690895389444799</v>
      </c>
      <c r="H101" s="4">
        <f>-LOG10(Table8[[#This Row],[p_values]])</f>
        <v>0.16058770548568727</v>
      </c>
      <c r="I101" s="36"/>
      <c r="J101" s="36"/>
      <c r="K101" s="36"/>
      <c r="L101" s="36"/>
      <c r="U101" s="36"/>
    </row>
    <row r="102" spans="1:21">
      <c r="A102" s="9" t="s">
        <v>440</v>
      </c>
      <c r="B102" s="4">
        <v>0.46820595559481598</v>
      </c>
      <c r="C102" s="4">
        <v>1.23015324387338</v>
      </c>
      <c r="D102" s="11">
        <v>1.5971263059144909</v>
      </c>
      <c r="E102" s="11">
        <v>0.14328861408527699</v>
      </c>
      <c r="F102" s="11">
        <v>17.801919945474339</v>
      </c>
      <c r="G102" s="4">
        <v>0.70349427103582196</v>
      </c>
      <c r="H102" s="4">
        <f>-LOG10(Table8[[#This Row],[p_values]])</f>
        <v>0.15273943492811307</v>
      </c>
      <c r="I102" s="36"/>
      <c r="J102" s="36"/>
      <c r="K102" s="36"/>
      <c r="L102" s="36"/>
      <c r="U102" s="36"/>
    </row>
    <row r="103" spans="1:21">
      <c r="A103" s="9" t="s">
        <v>460</v>
      </c>
      <c r="B103" s="4">
        <v>0.46820595559481598</v>
      </c>
      <c r="C103" s="4">
        <v>1.23015324387338</v>
      </c>
      <c r="D103" s="11">
        <v>1.5971263059144909</v>
      </c>
      <c r="E103" s="11">
        <v>0.14328861408527699</v>
      </c>
      <c r="F103" s="11">
        <v>17.801919945474339</v>
      </c>
      <c r="G103" s="4">
        <v>0.70349427103582196</v>
      </c>
      <c r="H103" s="4">
        <f>-LOG10(Table8[[#This Row],[p_values]])</f>
        <v>0.15273943492811307</v>
      </c>
      <c r="I103" s="36"/>
      <c r="J103" s="36"/>
      <c r="K103" s="36"/>
      <c r="L103" s="36"/>
      <c r="U103" s="36"/>
    </row>
    <row r="104" spans="1:21">
      <c r="A104" s="9" t="s">
        <v>427</v>
      </c>
      <c r="B104" s="4">
        <v>0.187415693949323</v>
      </c>
      <c r="C104" s="4">
        <v>0.50894800011018904</v>
      </c>
      <c r="D104" s="11">
        <v>1.2061285611989714</v>
      </c>
      <c r="E104" s="11">
        <v>0.44480362503652282</v>
      </c>
      <c r="F104" s="11">
        <v>3.2705356347319592</v>
      </c>
      <c r="G104" s="4">
        <v>0.71269328721869796</v>
      </c>
      <c r="H104" s="4">
        <f>-LOG10(Table8[[#This Row],[p_values]])</f>
        <v>0.1470973317567256</v>
      </c>
      <c r="I104" s="36"/>
      <c r="J104" s="36"/>
      <c r="K104" s="36"/>
      <c r="L104" s="36"/>
      <c r="U104" s="36"/>
    </row>
    <row r="105" spans="1:21">
      <c r="A105" s="9" t="s">
        <v>162</v>
      </c>
      <c r="B105" s="4">
        <v>9.3484541135426397E-2</v>
      </c>
      <c r="C105" s="4">
        <v>0.257631758844315</v>
      </c>
      <c r="D105" s="11">
        <v>1.0979936294752808</v>
      </c>
      <c r="E105" s="11">
        <v>0.66267294495566798</v>
      </c>
      <c r="F105" s="11">
        <v>1.8192835840747243</v>
      </c>
      <c r="G105" s="4">
        <v>0.71670865331493305</v>
      </c>
      <c r="H105" s="4">
        <f>-LOG10(Table8[[#This Row],[p_values]])</f>
        <v>0.14465735196378113</v>
      </c>
      <c r="I105" s="36"/>
      <c r="J105" s="36"/>
      <c r="K105" s="36"/>
      <c r="L105" s="36"/>
      <c r="U105" s="36"/>
    </row>
    <row r="106" spans="1:21">
      <c r="A106" s="9" t="s">
        <v>678</v>
      </c>
      <c r="B106" s="4">
        <v>-0.40537862083536103</v>
      </c>
      <c r="C106" s="4">
        <v>1.12453157305504</v>
      </c>
      <c r="D106" s="11">
        <v>0.66672432734195686</v>
      </c>
      <c r="E106" s="11">
        <v>7.3574226056826619E-2</v>
      </c>
      <c r="F106" s="11">
        <v>6.0418077429214048</v>
      </c>
      <c r="G106" s="4">
        <v>0.718483237435105</v>
      </c>
      <c r="H106" s="4">
        <f>-LOG10(Table8[[#This Row],[p_values]])</f>
        <v>0.14358335971396913</v>
      </c>
      <c r="I106" s="36"/>
      <c r="J106" s="36"/>
      <c r="K106" s="36"/>
      <c r="L106" s="36"/>
      <c r="U106" s="36"/>
    </row>
    <row r="107" spans="1:21">
      <c r="A107" s="9" t="s">
        <v>232</v>
      </c>
      <c r="B107" s="4">
        <v>0.21987204157181101</v>
      </c>
      <c r="C107" s="4">
        <v>0.61088654328435898</v>
      </c>
      <c r="D107" s="11">
        <v>1.2459172947683279</v>
      </c>
      <c r="E107" s="11">
        <v>0.37626349996182207</v>
      </c>
      <c r="F107" s="11">
        <v>4.1255925848782438</v>
      </c>
      <c r="G107" s="4">
        <v>0.71890480932376299</v>
      </c>
      <c r="H107" s="4">
        <f>-LOG10(Table8[[#This Row],[p_values]])</f>
        <v>0.14332861103892319</v>
      </c>
      <c r="I107" s="36"/>
      <c r="J107" s="36"/>
      <c r="K107" s="36"/>
      <c r="L107" s="36"/>
      <c r="U107" s="36"/>
    </row>
    <row r="108" spans="1:21">
      <c r="A108" s="9" t="s">
        <v>381</v>
      </c>
      <c r="B108" s="4">
        <v>-6.7881699775016499E-2</v>
      </c>
      <c r="C108" s="4">
        <v>0.211967806219023</v>
      </c>
      <c r="D108" s="11">
        <v>0.93437100333914991</v>
      </c>
      <c r="E108" s="11">
        <v>0.61672096631886764</v>
      </c>
      <c r="F108" s="11">
        <v>1.4156307626318168</v>
      </c>
      <c r="G108" s="4">
        <v>0.74878236372756901</v>
      </c>
      <c r="H108" s="4">
        <f>-LOG10(Table8[[#This Row],[p_values]])</f>
        <v>0.1256443932042442</v>
      </c>
      <c r="I108" s="36"/>
      <c r="J108" s="36"/>
      <c r="K108" s="36"/>
      <c r="L108" s="36"/>
      <c r="U108" s="36"/>
    </row>
    <row r="109" spans="1:21">
      <c r="A109" s="9" t="s">
        <v>679</v>
      </c>
      <c r="B109" s="4">
        <v>0.39255093363879701</v>
      </c>
      <c r="C109" s="4">
        <v>1.23500744561163</v>
      </c>
      <c r="D109" s="11">
        <v>1.4807532835132504</v>
      </c>
      <c r="E109" s="11">
        <v>0.13159007777762025</v>
      </c>
      <c r="F109" s="11">
        <v>16.662580672234977</v>
      </c>
      <c r="G109" s="4">
        <v>0.75059637679648405</v>
      </c>
      <c r="H109" s="4">
        <f>-LOG10(Table8[[#This Row],[p_values]])</f>
        <v>0.12459353630062306</v>
      </c>
      <c r="I109" s="36"/>
      <c r="J109" s="36"/>
      <c r="K109" s="36"/>
      <c r="L109" s="36"/>
      <c r="U109" s="36"/>
    </row>
    <row r="110" spans="1:21">
      <c r="A110" s="9" t="s">
        <v>284</v>
      </c>
      <c r="B110" s="4">
        <v>0.157890476843282</v>
      </c>
      <c r="C110" s="4">
        <v>0.50980270089115398</v>
      </c>
      <c r="D110" s="11">
        <v>1.1710379319129849</v>
      </c>
      <c r="E110" s="11">
        <v>0.43113982699798281</v>
      </c>
      <c r="F110" s="11">
        <v>3.1807078634501957</v>
      </c>
      <c r="G110" s="4">
        <v>0.75678226977910901</v>
      </c>
      <c r="H110" s="4">
        <f>-LOG10(Table8[[#This Row],[p_values]])</f>
        <v>0.12102905132520689</v>
      </c>
      <c r="I110" s="36"/>
      <c r="J110" s="36"/>
      <c r="K110" s="36"/>
      <c r="L110" s="36"/>
      <c r="U110" s="36"/>
    </row>
    <row r="111" spans="1:21">
      <c r="A111" s="9" t="s">
        <v>347</v>
      </c>
      <c r="B111" s="4">
        <v>-6.0386474922064899E-2</v>
      </c>
      <c r="C111" s="4">
        <v>0.198075881566873</v>
      </c>
      <c r="D111" s="11">
        <v>0.94140063553279318</v>
      </c>
      <c r="E111" s="11">
        <v>0.63851174896552032</v>
      </c>
      <c r="F111" s="11">
        <v>1.3879700068438423</v>
      </c>
      <c r="G111" s="4">
        <v>0.76046869939293105</v>
      </c>
      <c r="H111" s="4">
        <f>-LOG10(Table8[[#This Row],[p_values]])</f>
        <v>0.11891865664146514</v>
      </c>
      <c r="I111" s="36"/>
      <c r="J111" s="36"/>
      <c r="K111" s="36"/>
      <c r="L111" s="36"/>
      <c r="U111" s="36"/>
    </row>
    <row r="112" spans="1:21">
      <c r="A112" s="9" t="s">
        <v>441</v>
      </c>
      <c r="B112" s="4">
        <v>5.0637626205484301E-2</v>
      </c>
      <c r="C112" s="4">
        <v>0.16754722282263301</v>
      </c>
      <c r="D112" s="11">
        <v>1.0519416281277318</v>
      </c>
      <c r="E112" s="11">
        <v>0.75748243459050268</v>
      </c>
      <c r="F112" s="11">
        <v>1.460867128339741</v>
      </c>
      <c r="G112" s="4">
        <v>0.76247751396504704</v>
      </c>
      <c r="H112" s="4">
        <f>-LOG10(Table8[[#This Row],[p_values]])</f>
        <v>0.11777295946300659</v>
      </c>
      <c r="I112" s="36"/>
      <c r="J112" s="36"/>
      <c r="K112" s="36"/>
      <c r="L112" s="36"/>
      <c r="U112" s="36"/>
    </row>
    <row r="113" spans="1:21">
      <c r="A113" s="9" t="s">
        <v>322</v>
      </c>
      <c r="B113" s="4">
        <v>-0.240785341800135</v>
      </c>
      <c r="C113" s="4">
        <v>0.79737255865471202</v>
      </c>
      <c r="D113" s="11">
        <v>0.78601033184360192</v>
      </c>
      <c r="E113" s="11">
        <v>0.164699025808174</v>
      </c>
      <c r="F113" s="11">
        <v>3.7511590535117016</v>
      </c>
      <c r="G113" s="4">
        <v>0.76267230317958801</v>
      </c>
      <c r="H113" s="4">
        <f>-LOG10(Table8[[#This Row],[p_values]])</f>
        <v>0.1176620249429766</v>
      </c>
      <c r="I113" s="36"/>
      <c r="J113" s="36"/>
      <c r="K113" s="36"/>
      <c r="L113" s="36"/>
      <c r="U113" s="36"/>
    </row>
    <row r="114" spans="1:21">
      <c r="A114" s="9" t="s">
        <v>348</v>
      </c>
      <c r="B114" s="4">
        <v>0.14838885678187799</v>
      </c>
      <c r="C114" s="4">
        <v>0.49207736576627298</v>
      </c>
      <c r="D114" s="11">
        <v>1.1599638684925027</v>
      </c>
      <c r="E114" s="11">
        <v>0.44216030568172332</v>
      </c>
      <c r="F114" s="11">
        <v>3.0430505835062989</v>
      </c>
      <c r="G114" s="4">
        <v>0.76299059343823605</v>
      </c>
      <c r="H114" s="4">
        <f>-LOG10(Table8[[#This Row],[p_values]])</f>
        <v>0.11748081622998198</v>
      </c>
      <c r="I114" s="36"/>
      <c r="J114" s="36"/>
      <c r="K114" s="36"/>
      <c r="L114" s="36"/>
      <c r="U114" s="36"/>
    </row>
    <row r="115" spans="1:21">
      <c r="A115" s="9" t="s">
        <v>263</v>
      </c>
      <c r="B115" s="4">
        <v>-0.320574566989618</v>
      </c>
      <c r="C115" s="4">
        <v>1.12617922911715</v>
      </c>
      <c r="D115" s="11">
        <v>0.72573193564527627</v>
      </c>
      <c r="E115" s="11">
        <v>7.9827609068645985E-2</v>
      </c>
      <c r="F115" s="11">
        <v>6.5978030478468499</v>
      </c>
      <c r="G115" s="4">
        <v>0.77590709632849197</v>
      </c>
      <c r="H115" s="4">
        <f>-LOG10(Table8[[#This Row],[p_values]])</f>
        <v>0.11019027612236114</v>
      </c>
      <c r="I115" s="36"/>
      <c r="J115" s="36"/>
      <c r="K115" s="36"/>
      <c r="L115" s="36"/>
      <c r="U115" s="36"/>
    </row>
    <row r="116" spans="1:21">
      <c r="A116" s="9" t="s">
        <v>425</v>
      </c>
      <c r="B116" s="4">
        <v>-5.7777630674063697E-2</v>
      </c>
      <c r="C116" s="4">
        <v>0.20726116210762</v>
      </c>
      <c r="D116" s="11">
        <v>0.9438598095721159</v>
      </c>
      <c r="E116" s="11">
        <v>0.62875757595699711</v>
      </c>
      <c r="F116" s="11">
        <v>1.4168757152063971</v>
      </c>
      <c r="G116" s="4">
        <v>0.78042342520784003</v>
      </c>
      <c r="H116" s="4">
        <f>-LOG10(Table8[[#This Row],[p_values]])</f>
        <v>0.10766970328851679</v>
      </c>
      <c r="I116" s="36"/>
      <c r="J116" s="36"/>
      <c r="K116" s="36"/>
      <c r="L116" s="36"/>
      <c r="U116" s="36"/>
    </row>
    <row r="117" spans="1:21">
      <c r="A117" s="9" t="s">
        <v>217</v>
      </c>
      <c r="B117" s="4">
        <v>6.4068807964432706E-2</v>
      </c>
      <c r="C117" s="4">
        <v>0.237009015999912</v>
      </c>
      <c r="D117" s="11">
        <v>1.0661657569331455</v>
      </c>
      <c r="E117" s="11">
        <v>0.67000583117053436</v>
      </c>
      <c r="F117" s="11">
        <v>1.6965664601320525</v>
      </c>
      <c r="G117" s="4">
        <v>0.78691235745769705</v>
      </c>
      <c r="H117" s="4">
        <f>-LOG10(Table8[[#This Row],[p_values]])</f>
        <v>0.10407363459397591</v>
      </c>
      <c r="I117" s="36"/>
      <c r="J117" s="36"/>
      <c r="K117" s="36"/>
      <c r="L117" s="36"/>
      <c r="U117" s="36"/>
    </row>
    <row r="118" spans="1:21">
      <c r="A118" s="9" t="s">
        <v>183</v>
      </c>
      <c r="B118" s="4">
        <v>4.5656521529261203E-2</v>
      </c>
      <c r="C118" s="4">
        <v>0.17138818950708101</v>
      </c>
      <c r="D118" s="11">
        <v>1.0467148251980305</v>
      </c>
      <c r="E118" s="11">
        <v>0.74806580527951461</v>
      </c>
      <c r="F118" s="11">
        <v>1.4645929777260283</v>
      </c>
      <c r="G118" s="4">
        <v>0.78993697104752703</v>
      </c>
      <c r="H118" s="4">
        <f>-LOG10(Table8[[#This Row],[p_values]])</f>
        <v>0.1024075596187724</v>
      </c>
      <c r="I118" s="36"/>
      <c r="J118" s="36"/>
      <c r="K118" s="36"/>
      <c r="L118" s="36"/>
      <c r="U118" s="36"/>
    </row>
    <row r="119" spans="1:21">
      <c r="A119" s="9" t="s">
        <v>237</v>
      </c>
      <c r="B119" s="4">
        <v>5.8570859557442803E-2</v>
      </c>
      <c r="C119" s="4">
        <v>0.22038100778047501</v>
      </c>
      <c r="D119" s="11">
        <v>1.0603201168469132</v>
      </c>
      <c r="E119" s="11">
        <v>0.68840640142863974</v>
      </c>
      <c r="F119" s="11">
        <v>1.6331613823710127</v>
      </c>
      <c r="G119" s="4">
        <v>0.79041565315823004</v>
      </c>
      <c r="H119" s="4">
        <f>-LOG10(Table8[[#This Row],[p_values]])</f>
        <v>0.10214446769556793</v>
      </c>
      <c r="I119" s="36"/>
      <c r="J119" s="36"/>
      <c r="K119" s="36"/>
      <c r="L119" s="36"/>
      <c r="U119" s="36"/>
    </row>
    <row r="120" spans="1:21">
      <c r="A120" s="9" t="s">
        <v>288</v>
      </c>
      <c r="B120" s="4">
        <v>-0.28226961871524198</v>
      </c>
      <c r="C120" s="4">
        <v>1.12515380831096</v>
      </c>
      <c r="D120" s="11">
        <v>0.75407034564454101</v>
      </c>
      <c r="E120" s="11">
        <v>8.3111592769583284E-2</v>
      </c>
      <c r="F120" s="11">
        <v>6.8416699431680081</v>
      </c>
      <c r="G120" s="4">
        <v>0.801913050678279</v>
      </c>
      <c r="H120" s="4">
        <f>-LOG10(Table8[[#This Row],[p_values]])</f>
        <v>9.587271857088725E-2</v>
      </c>
      <c r="I120" s="36"/>
      <c r="J120" s="36"/>
      <c r="K120" s="36"/>
      <c r="L120" s="36"/>
      <c r="U120" s="36"/>
    </row>
    <row r="121" spans="1:21">
      <c r="A121" s="9" t="s">
        <v>243</v>
      </c>
      <c r="B121" s="4">
        <v>-0.26619550949135301</v>
      </c>
      <c r="C121" s="4">
        <v>1.1280133199114399</v>
      </c>
      <c r="D121" s="11">
        <v>0.76628929602426354</v>
      </c>
      <c r="E121" s="11">
        <v>8.3986297661873349E-2</v>
      </c>
      <c r="F121" s="11">
        <v>6.99160817357863</v>
      </c>
      <c r="G121" s="4">
        <v>0.81344342498185196</v>
      </c>
      <c r="H121" s="4">
        <f>-LOG10(Table8[[#This Row],[p_values]])</f>
        <v>8.9672646872918621E-2</v>
      </c>
      <c r="I121" s="36"/>
      <c r="J121" s="36"/>
      <c r="K121" s="36"/>
      <c r="L121" s="36"/>
      <c r="U121" s="36"/>
    </row>
    <row r="122" spans="1:21">
      <c r="A122" s="9" t="s">
        <v>309</v>
      </c>
      <c r="B122" s="4">
        <v>-8.2151763159203903E-2</v>
      </c>
      <c r="C122" s="4">
        <v>0.36510896455080699</v>
      </c>
      <c r="D122" s="11">
        <v>0.92113215416226812</v>
      </c>
      <c r="E122" s="11">
        <v>0.45033418717121454</v>
      </c>
      <c r="F122" s="11">
        <v>1.8841217691274934</v>
      </c>
      <c r="G122" s="4">
        <v>0.82197448840140297</v>
      </c>
      <c r="H122" s="4">
        <f>-LOG10(Table8[[#This Row],[p_values]])</f>
        <v>8.5141661436143309E-2</v>
      </c>
      <c r="I122" s="36"/>
      <c r="J122" s="36"/>
      <c r="K122" s="36"/>
      <c r="L122" s="36"/>
      <c r="U122" s="36"/>
    </row>
    <row r="123" spans="1:21">
      <c r="A123" s="9" t="s">
        <v>424</v>
      </c>
      <c r="B123" s="4">
        <v>-4.8048507653545999E-2</v>
      </c>
      <c r="C123" s="4">
        <v>0.228121301125671</v>
      </c>
      <c r="D123" s="11">
        <v>0.95308755391531841</v>
      </c>
      <c r="E123" s="11">
        <v>0.60946956976614242</v>
      </c>
      <c r="F123" s="11">
        <v>1.4904368166844406</v>
      </c>
      <c r="G123" s="4">
        <v>0.83317833389057605</v>
      </c>
      <c r="H123" s="4">
        <f>-LOG10(Table8[[#This Row],[p_values]])</f>
        <v>7.9262032044153496E-2</v>
      </c>
      <c r="I123" s="36"/>
      <c r="J123" s="36"/>
      <c r="K123" s="36"/>
      <c r="L123" s="36"/>
      <c r="U123" s="36"/>
    </row>
    <row r="124" spans="1:21">
      <c r="A124" s="9" t="s">
        <v>445</v>
      </c>
      <c r="B124" s="4">
        <v>-9.4824793037396396E-2</v>
      </c>
      <c r="C124" s="4">
        <v>0.45500760249357203</v>
      </c>
      <c r="D124" s="11">
        <v>0.90953227689649729</v>
      </c>
      <c r="E124" s="11">
        <v>0.37282740264433839</v>
      </c>
      <c r="F124" s="11">
        <v>2.2188523613048026</v>
      </c>
      <c r="G124" s="4">
        <v>0.83491458236502303</v>
      </c>
      <c r="H124" s="4">
        <f>-LOG10(Table8[[#This Row],[p_values]])</f>
        <v>7.8357953624271851E-2</v>
      </c>
      <c r="I124" s="36"/>
      <c r="J124" s="36"/>
      <c r="K124" s="36"/>
      <c r="L124" s="36"/>
      <c r="U124" s="36"/>
    </row>
    <row r="125" spans="1:21">
      <c r="A125" s="9" t="s">
        <v>201</v>
      </c>
      <c r="B125" s="4">
        <v>0.18236084324507101</v>
      </c>
      <c r="C125" s="4">
        <v>0.876094952644629</v>
      </c>
      <c r="D125" s="11">
        <v>1.200047144667407</v>
      </c>
      <c r="E125" s="11">
        <v>0.21550196224416909</v>
      </c>
      <c r="F125" s="11">
        <v>6.6825987774195399</v>
      </c>
      <c r="G125" s="4">
        <v>0.83511035145957502</v>
      </c>
      <c r="H125" s="4">
        <f>-LOG10(Table8[[#This Row],[p_values]])</f>
        <v>7.8256133063202907E-2</v>
      </c>
      <c r="I125" s="36"/>
      <c r="J125" s="36"/>
      <c r="K125" s="36"/>
      <c r="L125" s="36"/>
      <c r="U125" s="36"/>
    </row>
    <row r="126" spans="1:21">
      <c r="A126" s="9" t="s">
        <v>313</v>
      </c>
      <c r="B126" s="4">
        <v>0.23566882156869201</v>
      </c>
      <c r="C126" s="4">
        <v>1.2280836855462101</v>
      </c>
      <c r="D126" s="11">
        <v>1.2657550499738748</v>
      </c>
      <c r="E126" s="11">
        <v>0.11402070752785841</v>
      </c>
      <c r="F126" s="11">
        <v>14.051270872380096</v>
      </c>
      <c r="G126" s="4">
        <v>0.847820816619961</v>
      </c>
      <c r="H126" s="4">
        <f>-LOG10(Table8[[#This Row],[p_values]])</f>
        <v>7.1695924365823935E-2</v>
      </c>
      <c r="I126" s="36"/>
      <c r="J126" s="36"/>
      <c r="K126" s="36"/>
      <c r="L126" s="36"/>
      <c r="U126" s="36"/>
    </row>
    <row r="127" spans="1:21">
      <c r="A127" s="9" t="s">
        <v>273</v>
      </c>
      <c r="B127" s="4">
        <v>0.16041876213159001</v>
      </c>
      <c r="C127" s="4">
        <v>0.842603602618053</v>
      </c>
      <c r="D127" s="11">
        <v>1.1740023958143992</v>
      </c>
      <c r="E127" s="11">
        <v>0.22512841663238714</v>
      </c>
      <c r="F127" s="11">
        <v>6.1222019236627485</v>
      </c>
      <c r="G127" s="4">
        <v>0.84900775296853603</v>
      </c>
      <c r="H127" s="4">
        <f>-LOG10(Table8[[#This Row],[p_values]])</f>
        <v>7.1088343847826113E-2</v>
      </c>
      <c r="I127" s="36"/>
      <c r="J127" s="36"/>
      <c r="K127" s="36"/>
      <c r="L127" s="36"/>
      <c r="U127" s="36"/>
    </row>
    <row r="128" spans="1:21">
      <c r="A128" s="9" t="s">
        <v>449</v>
      </c>
      <c r="B128" s="4">
        <v>2.3755388547998399E-2</v>
      </c>
      <c r="C128" s="4">
        <v>0.14357641264750801</v>
      </c>
      <c r="D128" s="11">
        <v>1.0240397953902767</v>
      </c>
      <c r="E128" s="11">
        <v>0.77286230243449539</v>
      </c>
      <c r="F128" s="11">
        <v>1.3568490780824951</v>
      </c>
      <c r="G128" s="4">
        <v>0.86858612297861304</v>
      </c>
      <c r="H128" s="4">
        <f>-LOG10(Table8[[#This Row],[p_values]])</f>
        <v>6.1187113451750146E-2</v>
      </c>
      <c r="I128" s="36"/>
      <c r="J128" s="36"/>
      <c r="K128" s="36"/>
      <c r="L128" s="36"/>
      <c r="U128" s="36"/>
    </row>
    <row r="129" spans="1:21">
      <c r="A129" s="9" t="s">
        <v>465</v>
      </c>
      <c r="B129" s="4">
        <v>-4.6775949805149701E-2</v>
      </c>
      <c r="C129" s="4">
        <v>0.28382112550319499</v>
      </c>
      <c r="D129" s="11">
        <v>0.95430118500636729</v>
      </c>
      <c r="E129" s="11">
        <v>0.54713190896285913</v>
      </c>
      <c r="F129" s="11">
        <v>1.6644811548843099</v>
      </c>
      <c r="G129" s="4">
        <v>0.86909522422594099</v>
      </c>
      <c r="H129" s="4">
        <f>-LOG10(Table8[[#This Row],[p_values]])</f>
        <v>6.0932636566069849E-2</v>
      </c>
      <c r="I129" s="36"/>
      <c r="J129" s="36"/>
      <c r="K129" s="36"/>
      <c r="L129" s="36"/>
      <c r="U129" s="36"/>
    </row>
    <row r="130" spans="1:21">
      <c r="A130" s="9" t="s">
        <v>199</v>
      </c>
      <c r="B130" s="4">
        <v>-3.4991986123843501E-2</v>
      </c>
      <c r="C130" s="4">
        <v>0.21634347365118201</v>
      </c>
      <c r="D130" s="11">
        <v>0.9656131545307951</v>
      </c>
      <c r="E130" s="11">
        <v>0.63189932432395146</v>
      </c>
      <c r="F130" s="11">
        <v>1.4755653761783447</v>
      </c>
      <c r="G130" s="4">
        <v>0.87150844630639102</v>
      </c>
      <c r="H130" s="4">
        <f>-LOG10(Table8[[#This Row],[p_values]])</f>
        <v>5.9728399527616542E-2</v>
      </c>
      <c r="I130" s="36"/>
      <c r="J130" s="36"/>
      <c r="K130" s="36"/>
      <c r="L130" s="36"/>
      <c r="U130" s="36"/>
    </row>
    <row r="131" spans="1:21">
      <c r="A131" s="9" t="s">
        <v>461</v>
      </c>
      <c r="B131" s="4">
        <v>2.15621650523494E-2</v>
      </c>
      <c r="C131" s="4">
        <v>0.13668755853748699</v>
      </c>
      <c r="D131" s="11">
        <v>1.0217963083840613</v>
      </c>
      <c r="E131" s="11">
        <v>0.7816521567923731</v>
      </c>
      <c r="F131" s="11">
        <v>1.3357190749805952</v>
      </c>
      <c r="G131" s="4">
        <v>0.87465551342651404</v>
      </c>
      <c r="H131" s="4">
        <f>-LOG10(Table8[[#This Row],[p_values]])</f>
        <v>5.8162961921759841E-2</v>
      </c>
      <c r="I131" s="36"/>
      <c r="J131" s="36"/>
      <c r="K131" s="36"/>
      <c r="L131" s="36"/>
      <c r="U131" s="36"/>
    </row>
    <row r="132" spans="1:21">
      <c r="A132" s="9" t="s">
        <v>345</v>
      </c>
      <c r="B132" s="4">
        <v>-2.6000374783003499E-2</v>
      </c>
      <c r="C132" s="4">
        <v>0.20563568231704399</v>
      </c>
      <c r="D132" s="11">
        <v>0.97433472444458646</v>
      </c>
      <c r="E132" s="11">
        <v>0.65112977327967902</v>
      </c>
      <c r="F132" s="11">
        <v>1.4579707367347561</v>
      </c>
      <c r="G132" s="4">
        <v>0.899384414052112</v>
      </c>
      <c r="H132" s="4">
        <f>-LOG10(Table8[[#This Row],[p_values]])</f>
        <v>4.6054642840807215E-2</v>
      </c>
      <c r="I132" s="36"/>
      <c r="J132" s="36"/>
      <c r="K132" s="36"/>
      <c r="L132" s="36"/>
      <c r="U132" s="36"/>
    </row>
    <row r="133" spans="1:21">
      <c r="A133" s="9" t="s">
        <v>200</v>
      </c>
      <c r="B133" s="4">
        <v>-2.3927733798606101E-2</v>
      </c>
      <c r="C133" s="4">
        <v>0.19277634481625799</v>
      </c>
      <c r="D133" s="11">
        <v>0.97635626476696924</v>
      </c>
      <c r="E133" s="11">
        <v>0.6691350507546131</v>
      </c>
      <c r="F133" s="11">
        <v>1.4246325232472303</v>
      </c>
      <c r="G133" s="4">
        <v>0.901218891600849</v>
      </c>
      <c r="H133" s="4">
        <f>-LOG10(Table8[[#This Row],[p_values]])</f>
        <v>4.5169713051169777E-2</v>
      </c>
      <c r="I133" s="36"/>
      <c r="J133" s="36"/>
      <c r="K133" s="36"/>
      <c r="L133" s="36"/>
      <c r="U133" s="36"/>
    </row>
    <row r="134" spans="1:21">
      <c r="A134" s="9" t="s">
        <v>391</v>
      </c>
      <c r="B134" s="4">
        <v>-7.6791563655430106E-2</v>
      </c>
      <c r="C134" s="4">
        <v>0.82669405065386503</v>
      </c>
      <c r="D134" s="11">
        <v>0.92608286281742391</v>
      </c>
      <c r="E134" s="11">
        <v>0.18321189442720615</v>
      </c>
      <c r="F134" s="11">
        <v>4.6810796399732073</v>
      </c>
      <c r="G134" s="4">
        <v>0.92599099512987204</v>
      </c>
      <c r="H134" s="4">
        <f>-LOG10(Table8[[#This Row],[p_values]])</f>
        <v>3.339323662737672E-2</v>
      </c>
      <c r="I134" s="36"/>
      <c r="J134" s="36"/>
      <c r="K134" s="36"/>
      <c r="L134" s="36"/>
      <c r="U134" s="36"/>
    </row>
    <row r="135" spans="1:21">
      <c r="A135" s="9" t="s">
        <v>581</v>
      </c>
      <c r="B135" s="4">
        <v>-5.7066956777685897E-2</v>
      </c>
      <c r="C135" s="4">
        <v>0.67597997992974701</v>
      </c>
      <c r="D135" s="11">
        <v>0.9445308245087769</v>
      </c>
      <c r="E135" s="11">
        <v>0.25107898264920536</v>
      </c>
      <c r="F135" s="11">
        <v>3.5532184694793032</v>
      </c>
      <c r="G135" s="4">
        <v>0.93272165144239505</v>
      </c>
      <c r="H135" s="4">
        <f>-LOG10(Table8[[#This Row],[p_values]])</f>
        <v>3.0247941760981289E-2</v>
      </c>
      <c r="I135" s="36"/>
      <c r="J135" s="36"/>
      <c r="K135" s="36"/>
      <c r="L135" s="36"/>
      <c r="U135" s="36"/>
    </row>
    <row r="136" spans="1:21">
      <c r="A136" s="9" t="s">
        <v>410</v>
      </c>
      <c r="B136" s="4">
        <v>-5.1073341364131303E-2</v>
      </c>
      <c r="C136" s="4">
        <v>0.67854881132420497</v>
      </c>
      <c r="D136" s="11">
        <v>0.95020897835411611</v>
      </c>
      <c r="E136" s="11">
        <v>0.25131980896867895</v>
      </c>
      <c r="F136" s="11">
        <v>3.5926221106482612</v>
      </c>
      <c r="G136" s="4">
        <v>0.94000109526320397</v>
      </c>
      <c r="H136" s="4">
        <f>-LOG10(Table8[[#This Row],[p_values]])</f>
        <v>2.6871640372121981E-2</v>
      </c>
      <c r="I136" s="36"/>
      <c r="J136" s="36"/>
      <c r="K136" s="36"/>
      <c r="L136" s="36"/>
      <c r="U136" s="36"/>
    </row>
    <row r="137" spans="1:21">
      <c r="A137" s="9" t="s">
        <v>196</v>
      </c>
      <c r="B137" s="4">
        <v>-2.41555986961038E-2</v>
      </c>
      <c r="C137" s="4">
        <v>0.32838479768798801</v>
      </c>
      <c r="D137" s="11">
        <v>0.97613381279223754</v>
      </c>
      <c r="E137" s="11">
        <v>0.51284080574052004</v>
      </c>
      <c r="F137" s="11">
        <v>1.8579590582704413</v>
      </c>
      <c r="G137" s="4">
        <v>0.94136143806041095</v>
      </c>
      <c r="H137" s="4">
        <f>-LOG10(Table8[[#This Row],[p_values]])</f>
        <v>2.6243596108649916E-2</v>
      </c>
      <c r="I137" s="36"/>
      <c r="J137" s="36"/>
      <c r="K137" s="36"/>
      <c r="L137" s="36"/>
      <c r="U137" s="36"/>
    </row>
    <row r="138" spans="1:21">
      <c r="A138" s="9" t="s">
        <v>179</v>
      </c>
      <c r="B138" s="4">
        <v>2.9840716415217801E-2</v>
      </c>
      <c r="C138" s="4">
        <v>0.43263634344589802</v>
      </c>
      <c r="D138" s="11">
        <v>1.0302904125326648</v>
      </c>
      <c r="E138" s="11">
        <v>0.44125756926560711</v>
      </c>
      <c r="F138" s="11">
        <v>2.4056206807361953</v>
      </c>
      <c r="G138" s="4">
        <v>0.94501020983872597</v>
      </c>
      <c r="H138" s="4">
        <f>-LOG10(Table8[[#This Row],[p_values]])</f>
        <v>2.4563499371512754E-2</v>
      </c>
      <c r="I138" s="36"/>
      <c r="J138" s="36"/>
      <c r="K138" s="36"/>
      <c r="L138" s="36"/>
      <c r="U138" s="36"/>
    </row>
    <row r="139" spans="1:21">
      <c r="A139" s="9" t="s">
        <v>221</v>
      </c>
      <c r="B139" s="4">
        <v>-1.2460748241231801E-2</v>
      </c>
      <c r="C139" s="4">
        <v>0.18457842074068301</v>
      </c>
      <c r="D139" s="11">
        <v>0.98761656542026199</v>
      </c>
      <c r="E139" s="11">
        <v>0.68781563255863876</v>
      </c>
      <c r="F139" s="11">
        <v>1.4180929221746927</v>
      </c>
      <c r="G139" s="4">
        <v>0.94617630921333695</v>
      </c>
      <c r="H139" s="4">
        <f>-LOG10(Table8[[#This Row],[p_values]])</f>
        <v>2.4027930211281606E-2</v>
      </c>
      <c r="I139" s="36"/>
      <c r="J139" s="36"/>
      <c r="K139" s="36"/>
      <c r="L139" s="36"/>
      <c r="U139" s="36"/>
    </row>
    <row r="140" spans="1:21">
      <c r="A140" s="9" t="s">
        <v>374</v>
      </c>
      <c r="B140" s="4">
        <v>14.6333513055251</v>
      </c>
      <c r="C140" s="4">
        <v>373.44084611474898</v>
      </c>
      <c r="D140" s="11">
        <v>2265602.5443689227</v>
      </c>
      <c r="E140" s="11">
        <v>0</v>
      </c>
      <c r="F140" s="11" t="e">
        <v>#NUM!</v>
      </c>
      <c r="G140" s="4">
        <v>0.968742739535145</v>
      </c>
      <c r="H140" s="4">
        <f>-LOG10(Table8[[#This Row],[p_values]])</f>
        <v>1.3791539393131271E-2</v>
      </c>
      <c r="I140" s="36"/>
      <c r="J140" s="36"/>
      <c r="K140" s="36"/>
      <c r="L140" s="36"/>
      <c r="U140" s="36"/>
    </row>
    <row r="141" spans="1:21">
      <c r="A141" s="9" t="s">
        <v>333</v>
      </c>
      <c r="B141" s="4">
        <v>-1.93259277413672E-2</v>
      </c>
      <c r="C141" s="4">
        <v>0.52534462964254802</v>
      </c>
      <c r="D141" s="11">
        <v>0.98085962077853117</v>
      </c>
      <c r="E141" s="11">
        <v>0.35028737084001987</v>
      </c>
      <c r="F141" s="11">
        <v>2.7465608976042688</v>
      </c>
      <c r="G141" s="4">
        <v>0.97065472592548496</v>
      </c>
      <c r="H141" s="4">
        <f>-LOG10(Table8[[#This Row],[p_values]])</f>
        <v>1.2935226623204845E-2</v>
      </c>
      <c r="I141" s="36"/>
      <c r="J141" s="36"/>
      <c r="K141" s="36"/>
      <c r="L141" s="36"/>
      <c r="U141" s="36"/>
    </row>
    <row r="142" spans="1:21">
      <c r="A142" s="9" t="s">
        <v>680</v>
      </c>
      <c r="B142" s="4">
        <v>14.106424885789799</v>
      </c>
      <c r="C142" s="4">
        <v>405.91566164198298</v>
      </c>
      <c r="D142" s="11">
        <v>1337649.9796584623</v>
      </c>
      <c r="E142" s="11">
        <v>0</v>
      </c>
      <c r="F142" s="11" t="e">
        <v>#NUM!</v>
      </c>
      <c r="G142" s="4">
        <v>0.97227740987274902</v>
      </c>
      <c r="H142" s="4">
        <f>-LOG10(Table8[[#This Row],[p_values]])</f>
        <v>1.2209804633381713E-2</v>
      </c>
      <c r="I142" s="36"/>
      <c r="J142" s="36"/>
      <c r="K142" s="36"/>
      <c r="L142" s="36"/>
      <c r="U142" s="36"/>
    </row>
    <row r="143" spans="1:21">
      <c r="A143" s="9" t="s">
        <v>210</v>
      </c>
      <c r="B143" s="4">
        <v>1.0658452525559E-2</v>
      </c>
      <c r="C143" s="4">
        <v>0.31488120703210998</v>
      </c>
      <c r="D143" s="11">
        <v>1.0107154561742298</v>
      </c>
      <c r="E143" s="11">
        <v>0.54525117809188051</v>
      </c>
      <c r="F143" s="11">
        <v>1.8735323725927655</v>
      </c>
      <c r="G143" s="4">
        <v>0.97299746433844203</v>
      </c>
      <c r="H143" s="4">
        <f>-LOG10(Table8[[#This Row],[p_values]])</f>
        <v>1.1888291515057658E-2</v>
      </c>
      <c r="I143" s="36"/>
      <c r="J143" s="36"/>
      <c r="K143" s="36"/>
      <c r="L143" s="36"/>
      <c r="U143" s="36"/>
    </row>
    <row r="144" spans="1:21">
      <c r="A144" s="9" t="s">
        <v>570</v>
      </c>
      <c r="B144" s="4">
        <v>-12.683838681686</v>
      </c>
      <c r="C144" s="4">
        <v>376.04117745068203</v>
      </c>
      <c r="D144" s="11">
        <v>3.1008363836485947E-6</v>
      </c>
      <c r="E144" s="11">
        <v>0</v>
      </c>
      <c r="F144" s="11" t="e">
        <v>#NUM!</v>
      </c>
      <c r="G144" s="4">
        <v>0.97309252015095105</v>
      </c>
      <c r="H144" s="4">
        <f>-LOG10(Table8[[#This Row],[p_values]])</f>
        <v>1.1845865712337998E-2</v>
      </c>
      <c r="I144" s="36"/>
      <c r="J144" s="36"/>
      <c r="K144" s="36"/>
      <c r="L144" s="36"/>
      <c r="U144" s="36"/>
    </row>
    <row r="145" spans="1:21">
      <c r="A145" s="9" t="s">
        <v>272</v>
      </c>
      <c r="B145" s="4">
        <v>-12.4146476461747</v>
      </c>
      <c r="C145" s="4">
        <v>368.17373760216799</v>
      </c>
      <c r="D145" s="11">
        <v>4.0587007569244327E-6</v>
      </c>
      <c r="E145" s="11">
        <v>0</v>
      </c>
      <c r="F145" s="11">
        <v>1.0097163117144472E+308</v>
      </c>
      <c r="G145" s="4">
        <v>0.97310080025347201</v>
      </c>
      <c r="H145" s="4">
        <f>-LOG10(Table8[[#This Row],[p_values]])</f>
        <v>1.1842170290308988E-2</v>
      </c>
      <c r="I145" s="36"/>
      <c r="J145" s="36"/>
      <c r="K145" s="36"/>
      <c r="L145" s="36"/>
      <c r="U145" s="36"/>
    </row>
    <row r="146" spans="1:21">
      <c r="A146" s="9" t="s">
        <v>681</v>
      </c>
      <c r="B146" s="4">
        <v>-12.681697255019399</v>
      </c>
      <c r="C146" s="4">
        <v>378.45270311560398</v>
      </c>
      <c r="D146" s="11">
        <v>3.1074837122124042E-6</v>
      </c>
      <c r="E146" s="11">
        <v>0</v>
      </c>
      <c r="F146" s="11" t="e">
        <v>#NUM!</v>
      </c>
      <c r="G146" s="4">
        <v>0.97326842419458903</v>
      </c>
      <c r="H146" s="4">
        <f>-LOG10(Table8[[#This Row],[p_values]])</f>
        <v>1.176736623779154E-2</v>
      </c>
      <c r="I146" s="36"/>
      <c r="J146" s="36"/>
      <c r="K146" s="36"/>
      <c r="L146" s="36"/>
      <c r="U146" s="36"/>
    </row>
    <row r="147" spans="1:21">
      <c r="A147" s="9" t="s">
        <v>317</v>
      </c>
      <c r="B147" s="4">
        <v>5.3071793293257303E-3</v>
      </c>
      <c r="C147" s="4">
        <v>0.15871459462360399</v>
      </c>
      <c r="D147" s="11">
        <v>1.0053212873524369</v>
      </c>
      <c r="E147" s="11">
        <v>0.73655348432301815</v>
      </c>
      <c r="F147" s="11">
        <v>1.3721622561230429</v>
      </c>
      <c r="G147" s="4">
        <v>0.97332490143944606</v>
      </c>
      <c r="H147" s="4">
        <f>-LOG10(Table8[[#This Row],[p_values]])</f>
        <v>1.1742165539239471E-2</v>
      </c>
      <c r="I147" s="36"/>
      <c r="J147" s="36"/>
      <c r="K147" s="36"/>
      <c r="L147" s="36"/>
      <c r="U147" s="36"/>
    </row>
    <row r="148" spans="1:21">
      <c r="A148" s="9" t="s">
        <v>627</v>
      </c>
      <c r="B148" s="4">
        <v>-12.600402693455401</v>
      </c>
      <c r="C148" s="4">
        <v>377.92473317476998</v>
      </c>
      <c r="D148" s="11">
        <v>3.3706576190425878E-6</v>
      </c>
      <c r="E148" s="11">
        <v>0</v>
      </c>
      <c r="F148" s="11" t="e">
        <v>#NUM!</v>
      </c>
      <c r="G148" s="4">
        <v>0.97340262876086903</v>
      </c>
      <c r="H148" s="4">
        <f>-LOG10(Table8[[#This Row],[p_values]])</f>
        <v>1.170748523983303E-2</v>
      </c>
      <c r="I148" s="36"/>
      <c r="J148" s="36"/>
      <c r="K148" s="36"/>
      <c r="L148" s="36"/>
      <c r="U148" s="36"/>
    </row>
    <row r="149" spans="1:21">
      <c r="A149" s="9" t="s">
        <v>545</v>
      </c>
      <c r="B149" s="4">
        <v>-12.2530668927346</v>
      </c>
      <c r="C149" s="4">
        <v>378.332732412442</v>
      </c>
      <c r="D149" s="11">
        <v>4.7704644313795848E-6</v>
      </c>
      <c r="E149" s="11">
        <v>0</v>
      </c>
      <c r="F149" s="11" t="e">
        <v>#NUM!</v>
      </c>
      <c r="G149" s="4">
        <v>0.97416341966609099</v>
      </c>
      <c r="H149" s="4">
        <f>-LOG10(Table8[[#This Row],[p_values]])</f>
        <v>1.1368182437657623E-2</v>
      </c>
      <c r="I149" s="36"/>
      <c r="J149" s="36"/>
      <c r="K149" s="36"/>
      <c r="L149" s="36"/>
      <c r="U149" s="36"/>
    </row>
    <row r="150" spans="1:21">
      <c r="A150" s="9" t="s">
        <v>470</v>
      </c>
      <c r="B150" s="4">
        <v>-12.242527509386401</v>
      </c>
      <c r="C150" s="4">
        <v>378.29574449017701</v>
      </c>
      <c r="D150" s="11">
        <v>4.8210080662840545E-6</v>
      </c>
      <c r="E150" s="11">
        <v>0</v>
      </c>
      <c r="F150" s="11" t="e">
        <v>#NUM!</v>
      </c>
      <c r="G150" s="4">
        <v>0.97418311192503404</v>
      </c>
      <c r="H150" s="4">
        <f>-LOG10(Table8[[#This Row],[p_values]])</f>
        <v>1.1359403466097071E-2</v>
      </c>
      <c r="I150" s="36"/>
      <c r="J150" s="36"/>
      <c r="K150" s="36"/>
      <c r="L150" s="36"/>
      <c r="U150" s="36"/>
    </row>
    <row r="151" spans="1:21">
      <c r="A151" s="9" t="s">
        <v>365</v>
      </c>
      <c r="B151" s="4">
        <v>-13.424641904709301</v>
      </c>
      <c r="C151" s="4">
        <v>435.478283151092</v>
      </c>
      <c r="D151" s="11">
        <v>1.4782643354523544E-6</v>
      </c>
      <c r="E151" s="11">
        <v>0</v>
      </c>
      <c r="F151" s="11" t="e">
        <v>#NUM!</v>
      </c>
      <c r="G151" s="4">
        <v>0.97540722780698796</v>
      </c>
      <c r="H151" s="4">
        <f>-LOG10(Table8[[#This Row],[p_values]])</f>
        <v>1.0814030592862298E-2</v>
      </c>
      <c r="I151" s="36"/>
      <c r="J151" s="36"/>
      <c r="K151" s="36"/>
      <c r="L151" s="36"/>
      <c r="U151" s="36"/>
    </row>
    <row r="152" spans="1:21">
      <c r="A152" s="9" t="s">
        <v>422</v>
      </c>
      <c r="B152" s="4">
        <v>-13.4017339727615</v>
      </c>
      <c r="C152" s="4">
        <v>435.59870614564898</v>
      </c>
      <c r="D152" s="11">
        <v>1.5125191699698535E-6</v>
      </c>
      <c r="E152" s="11">
        <v>0</v>
      </c>
      <c r="F152" s="11" t="e">
        <v>#NUM!</v>
      </c>
      <c r="G152" s="4">
        <v>0.97545596491122599</v>
      </c>
      <c r="H152" s="4">
        <f>-LOG10(Table8[[#This Row],[p_values]])</f>
        <v>1.0792331218433657E-2</v>
      </c>
      <c r="I152" s="36"/>
      <c r="J152" s="36"/>
      <c r="K152" s="36"/>
      <c r="L152" s="36"/>
      <c r="U152" s="36"/>
    </row>
    <row r="153" spans="1:21">
      <c r="A153" s="9" t="s">
        <v>281</v>
      </c>
      <c r="B153" s="4">
        <v>-13.3298108067144</v>
      </c>
      <c r="C153" s="4">
        <v>437.73959690859903</v>
      </c>
      <c r="D153" s="11">
        <v>1.6253119250695656E-6</v>
      </c>
      <c r="E153" s="11">
        <v>0</v>
      </c>
      <c r="F153" s="11" t="e">
        <v>#NUM!</v>
      </c>
      <c r="G153" s="4">
        <v>0.975707002930428</v>
      </c>
      <c r="H153" s="4">
        <f>-LOG10(Table8[[#This Row],[p_values]])</f>
        <v>1.068057794217141E-2</v>
      </c>
      <c r="I153" s="36"/>
      <c r="J153" s="36"/>
      <c r="K153" s="36"/>
      <c r="L153" s="36"/>
      <c r="U153" s="36"/>
    </row>
    <row r="154" spans="1:21">
      <c r="A154" s="9" t="s">
        <v>292</v>
      </c>
      <c r="B154" s="4">
        <v>-14.612890205085799</v>
      </c>
      <c r="C154" s="4">
        <v>512.84369739519195</v>
      </c>
      <c r="D154" s="11">
        <v>4.5050790851232085E-7</v>
      </c>
      <c r="E154" s="11">
        <v>0</v>
      </c>
      <c r="F154" s="11" t="e">
        <v>#NUM!</v>
      </c>
      <c r="G154" s="4">
        <v>0.97726827486648105</v>
      </c>
      <c r="H154" s="4">
        <f>-LOG10(Table8[[#This Row],[p_values]])</f>
        <v>9.9861995353038233E-3</v>
      </c>
      <c r="I154" s="36"/>
      <c r="J154" s="36"/>
      <c r="K154" s="36"/>
      <c r="L154" s="36"/>
      <c r="U154" s="36"/>
    </row>
    <row r="155" spans="1:21">
      <c r="A155" s="9" t="s">
        <v>682</v>
      </c>
      <c r="B155" s="4">
        <v>15.0026181258159</v>
      </c>
      <c r="C155" s="4">
        <v>535.41119415741605</v>
      </c>
      <c r="D155" s="11">
        <v>3277587.2849068339</v>
      </c>
      <c r="E155" s="11">
        <v>0</v>
      </c>
      <c r="F155" s="11" t="e">
        <v>#NUM!</v>
      </c>
      <c r="G155" s="4">
        <v>0.97764560912335197</v>
      </c>
      <c r="H155" s="4">
        <f>-LOG10(Table8[[#This Row],[p_values]])</f>
        <v>9.8185459225597627E-3</v>
      </c>
      <c r="I155" s="36"/>
      <c r="J155" s="36"/>
      <c r="K155" s="36"/>
      <c r="L155" s="36"/>
      <c r="U155" s="36"/>
    </row>
    <row r="156" spans="1:21">
      <c r="A156" s="9" t="s">
        <v>683</v>
      </c>
      <c r="B156" s="4">
        <v>14.9358876728458</v>
      </c>
      <c r="C156" s="4">
        <v>535.41118852025204</v>
      </c>
      <c r="D156" s="11">
        <v>3066010.2233852595</v>
      </c>
      <c r="E156" s="11">
        <v>0</v>
      </c>
      <c r="F156" s="11" t="e">
        <v>#NUM!</v>
      </c>
      <c r="G156" s="4">
        <v>0.97774501359593902</v>
      </c>
      <c r="H156" s="4">
        <f>-LOG10(Table8[[#This Row],[p_values]])</f>
        <v>9.7743902296187676E-3</v>
      </c>
      <c r="I156" s="36"/>
      <c r="J156" s="36"/>
      <c r="K156" s="36"/>
      <c r="L156" s="36"/>
      <c r="U156" s="36"/>
    </row>
    <row r="157" spans="1:21">
      <c r="A157" s="9" t="s">
        <v>684</v>
      </c>
      <c r="B157" s="4">
        <v>14.891912707815701</v>
      </c>
      <c r="C157" s="4">
        <v>535.41118529775804</v>
      </c>
      <c r="D157" s="11">
        <v>2934104.0712089869</v>
      </c>
      <c r="E157" s="11">
        <v>0</v>
      </c>
      <c r="F157" s="11" t="e">
        <v>#NUM!</v>
      </c>
      <c r="G157" s="4">
        <v>0.97781052075289898</v>
      </c>
      <c r="H157" s="4">
        <f>-LOG10(Table8[[#This Row],[p_values]])</f>
        <v>9.7452942552996354E-3</v>
      </c>
      <c r="I157" s="36"/>
      <c r="J157" s="36"/>
      <c r="K157" s="36"/>
      <c r="L157" s="36"/>
      <c r="U157" s="36"/>
    </row>
    <row r="158" spans="1:21">
      <c r="A158" s="9" t="s">
        <v>285</v>
      </c>
      <c r="B158" s="4">
        <v>14.8919127078206</v>
      </c>
      <c r="C158" s="4">
        <v>535.41118529883204</v>
      </c>
      <c r="D158" s="11">
        <v>2934104.0712233614</v>
      </c>
      <c r="E158" s="11">
        <v>0</v>
      </c>
      <c r="F158" s="11" t="e">
        <v>#NUM!</v>
      </c>
      <c r="G158" s="4">
        <v>0.97781052075293595</v>
      </c>
      <c r="H158" s="4">
        <f>-LOG10(Table8[[#This Row],[p_values]])</f>
        <v>9.7452942552832163E-3</v>
      </c>
      <c r="I158" s="36"/>
      <c r="J158" s="36"/>
      <c r="K158" s="36"/>
      <c r="L158" s="36"/>
      <c r="U158" s="36"/>
    </row>
    <row r="159" spans="1:21">
      <c r="A159" s="9" t="s">
        <v>307</v>
      </c>
      <c r="B159" s="4">
        <v>-1.47189328505575E-2</v>
      </c>
      <c r="C159" s="4">
        <v>0.53081886659548605</v>
      </c>
      <c r="D159" s="11">
        <v>0.9853888611227567</v>
      </c>
      <c r="E159" s="11">
        <v>0.34814928497578979</v>
      </c>
      <c r="F159" s="11">
        <v>2.7890081913921669</v>
      </c>
      <c r="G159" s="4">
        <v>0.97787850955376299</v>
      </c>
      <c r="H159" s="4">
        <f>-LOG10(Table8[[#This Row],[p_values]])</f>
        <v>9.7150980834126138E-3</v>
      </c>
      <c r="I159" s="36"/>
      <c r="J159" s="36"/>
      <c r="K159" s="36"/>
      <c r="L159" s="36"/>
      <c r="U159" s="36"/>
    </row>
    <row r="160" spans="1:21">
      <c r="A160" s="9" t="s">
        <v>685</v>
      </c>
      <c r="B160" s="4">
        <v>14.656946465822999</v>
      </c>
      <c r="C160" s="4">
        <v>535.41117519017905</v>
      </c>
      <c r="D160" s="11">
        <v>2319695.4554491849</v>
      </c>
      <c r="E160" s="11">
        <v>0</v>
      </c>
      <c r="F160" s="11" t="e">
        <v>#NUM!</v>
      </c>
      <c r="G160" s="4">
        <v>0.97816054024391796</v>
      </c>
      <c r="H160" s="4">
        <f>-LOG10(Table8[[#This Row],[p_values]])</f>
        <v>9.5898609381489495E-3</v>
      </c>
      <c r="I160" s="36"/>
      <c r="J160" s="36"/>
      <c r="K160" s="36"/>
      <c r="L160" s="36"/>
      <c r="U160" s="36"/>
    </row>
    <row r="161" spans="1:21">
      <c r="A161" s="9" t="s">
        <v>686</v>
      </c>
      <c r="B161" s="4">
        <v>14.512981926947599</v>
      </c>
      <c r="C161" s="4">
        <v>535.41117541669598</v>
      </c>
      <c r="D161" s="11">
        <v>2008667.1024335406</v>
      </c>
      <c r="E161" s="11">
        <v>0</v>
      </c>
      <c r="F161" s="11" t="e">
        <v>#NUM!</v>
      </c>
      <c r="G161" s="4">
        <v>0.97837500060975402</v>
      </c>
      <c r="H161" s="4">
        <f>-LOG10(Table8[[#This Row],[p_values]])</f>
        <v>9.4946529013944202E-3</v>
      </c>
      <c r="I161" s="36"/>
      <c r="J161" s="36"/>
      <c r="K161" s="36"/>
      <c r="L161" s="36"/>
      <c r="U161" s="36"/>
    </row>
    <row r="162" spans="1:21">
      <c r="A162" s="9" t="s">
        <v>687</v>
      </c>
      <c r="B162" s="4">
        <v>14.512981926947599</v>
      </c>
      <c r="C162" s="4">
        <v>535.41117541669598</v>
      </c>
      <c r="D162" s="11">
        <v>2008667.1024335406</v>
      </c>
      <c r="E162" s="11">
        <v>0</v>
      </c>
      <c r="F162" s="11" t="e">
        <v>#NUM!</v>
      </c>
      <c r="G162" s="4">
        <v>0.97837500060975402</v>
      </c>
      <c r="H162" s="4">
        <f>-LOG10(Table8[[#This Row],[p_values]])</f>
        <v>9.4946529013944202E-3</v>
      </c>
      <c r="I162" s="36"/>
      <c r="J162" s="36"/>
      <c r="K162" s="36"/>
      <c r="L162" s="36"/>
      <c r="U162" s="36"/>
    </row>
    <row r="163" spans="1:21">
      <c r="A163" s="9" t="s">
        <v>688</v>
      </c>
      <c r="B163" s="4">
        <v>14.3926070740639</v>
      </c>
      <c r="C163" s="4">
        <v>535.41117971709195</v>
      </c>
      <c r="D163" s="11">
        <v>1780860.2179874238</v>
      </c>
      <c r="E163" s="11">
        <v>0</v>
      </c>
      <c r="F163" s="11" t="e">
        <v>#NUM!</v>
      </c>
      <c r="G163" s="4">
        <v>0.97855432137655096</v>
      </c>
      <c r="H163" s="4">
        <f>-LOG10(Table8[[#This Row],[p_values]])</f>
        <v>9.4150608396336016E-3</v>
      </c>
      <c r="I163" s="36"/>
      <c r="J163" s="36"/>
      <c r="K163" s="36"/>
      <c r="L163" s="36"/>
      <c r="U163" s="36"/>
    </row>
    <row r="164" spans="1:21">
      <c r="A164" s="9" t="s">
        <v>320</v>
      </c>
      <c r="B164" s="4">
        <v>14.3333629535711</v>
      </c>
      <c r="C164" s="4">
        <v>535.41118329416702</v>
      </c>
      <c r="D164" s="11">
        <v>1678419.1958814994</v>
      </c>
      <c r="E164" s="11">
        <v>0</v>
      </c>
      <c r="F164" s="11" t="e">
        <v>#NUM!</v>
      </c>
      <c r="G164" s="4">
        <v>0.97864257698572199</v>
      </c>
      <c r="H164" s="4">
        <f>-LOG10(Table8[[#This Row],[p_values]])</f>
        <v>9.3758936775376073E-3</v>
      </c>
      <c r="I164" s="36"/>
      <c r="J164" s="36"/>
      <c r="K164" s="36"/>
      <c r="L164" s="36"/>
      <c r="U164" s="36"/>
    </row>
    <row r="165" spans="1:21">
      <c r="A165" s="9" t="s">
        <v>361</v>
      </c>
      <c r="B165" s="4">
        <v>-13.467765060976999</v>
      </c>
      <c r="C165" s="4">
        <v>506.76700975946301</v>
      </c>
      <c r="D165" s="11">
        <v>1.4158718602277994E-6</v>
      </c>
      <c r="E165" s="11">
        <v>0</v>
      </c>
      <c r="F165" s="11" t="e">
        <v>#NUM!</v>
      </c>
      <c r="G165" s="4">
        <v>0.97879803375054197</v>
      </c>
      <c r="H165" s="4">
        <f>-LOG10(Table8[[#This Row],[p_values]])</f>
        <v>9.306911747861182E-3</v>
      </c>
      <c r="I165" s="36"/>
      <c r="J165" s="36"/>
      <c r="K165" s="36"/>
      <c r="L165" s="36"/>
      <c r="U165" s="36"/>
    </row>
    <row r="166" spans="1:21">
      <c r="A166" s="9" t="s">
        <v>244</v>
      </c>
      <c r="B166" s="4">
        <v>-13.445241973074101</v>
      </c>
      <c r="C166" s="4">
        <v>508.107429888767</v>
      </c>
      <c r="D166" s="11">
        <v>1.4481235065287058E-6</v>
      </c>
      <c r="E166" s="11">
        <v>0</v>
      </c>
      <c r="F166" s="11" t="e">
        <v>#NUM!</v>
      </c>
      <c r="G166" s="4">
        <v>0.97888930854603795</v>
      </c>
      <c r="H166" s="4">
        <f>-LOG10(Table8[[#This Row],[p_values]])</f>
        <v>9.2664148419528344E-3</v>
      </c>
      <c r="I166" s="36"/>
      <c r="J166" s="36"/>
      <c r="K166" s="36"/>
      <c r="L166" s="36"/>
      <c r="U166" s="36"/>
    </row>
    <row r="167" spans="1:21">
      <c r="A167" s="9" t="s">
        <v>444</v>
      </c>
      <c r="B167" s="4">
        <v>-13.4085019823469</v>
      </c>
      <c r="C167" s="4">
        <v>508.75145534467799</v>
      </c>
      <c r="D167" s="11">
        <v>1.5023169889023808E-6</v>
      </c>
      <c r="E167" s="11">
        <v>0</v>
      </c>
      <c r="F167" s="11" t="e">
        <v>#NUM!</v>
      </c>
      <c r="G167" s="4">
        <v>0.97897362618148998</v>
      </c>
      <c r="H167" s="4">
        <f>-LOG10(Table8[[#This Row],[p_values]])</f>
        <v>9.2290080519502656E-3</v>
      </c>
      <c r="I167" s="36"/>
      <c r="J167" s="36"/>
      <c r="K167" s="36"/>
      <c r="L167" s="36"/>
      <c r="U167" s="36"/>
    </row>
    <row r="168" spans="1:21">
      <c r="A168" s="9" t="s">
        <v>689</v>
      </c>
      <c r="B168" s="4">
        <v>-13.3132112986832</v>
      </c>
      <c r="C168" s="4">
        <v>509.23298213481303</v>
      </c>
      <c r="D168" s="11">
        <v>1.6525164697850771E-6</v>
      </c>
      <c r="E168" s="11">
        <v>0</v>
      </c>
      <c r="F168" s="11" t="e">
        <v>#NUM!</v>
      </c>
      <c r="G168" s="4">
        <v>0.97914275745282298</v>
      </c>
      <c r="H168" s="4">
        <f>-LOG10(Table8[[#This Row],[p_values]])</f>
        <v>9.1539841374845294E-3</v>
      </c>
      <c r="I168" s="36"/>
      <c r="J168" s="36"/>
      <c r="K168" s="36"/>
      <c r="L168" s="36"/>
      <c r="U168" s="36"/>
    </row>
    <row r="169" spans="1:21">
      <c r="A169" s="9" t="s">
        <v>690</v>
      </c>
      <c r="B169" s="4">
        <v>-12.9851117892893</v>
      </c>
      <c r="C169" s="4">
        <v>535.41119739673297</v>
      </c>
      <c r="D169" s="11">
        <v>2.2942334263014788E-6</v>
      </c>
      <c r="E169" s="11">
        <v>0</v>
      </c>
      <c r="F169" s="11" t="e">
        <v>#NUM!</v>
      </c>
      <c r="G169" s="4">
        <v>0.98065112442405</v>
      </c>
      <c r="H169" s="4">
        <f>-LOG10(Table8[[#This Row],[p_values]])</f>
        <v>8.4854693638688732E-3</v>
      </c>
      <c r="I169" s="36"/>
      <c r="J169" s="36"/>
      <c r="K169" s="36"/>
      <c r="L169" s="36"/>
      <c r="U169" s="36"/>
    </row>
    <row r="170" spans="1:21">
      <c r="A170" s="9" t="s">
        <v>691</v>
      </c>
      <c r="B170" s="4">
        <v>-12.9421403970622</v>
      </c>
      <c r="C170" s="4">
        <v>535.41119321073995</v>
      </c>
      <c r="D170" s="11">
        <v>2.3949686976484336E-6</v>
      </c>
      <c r="E170" s="11">
        <v>0</v>
      </c>
      <c r="F170" s="11" t="e">
        <v>#NUM!</v>
      </c>
      <c r="G170" s="4">
        <v>0.980715142661432</v>
      </c>
      <c r="H170" s="4">
        <f>-LOG10(Table8[[#This Row],[p_values]])</f>
        <v>8.4571189555717394E-3</v>
      </c>
      <c r="I170" s="36"/>
      <c r="J170" s="36"/>
      <c r="K170" s="36"/>
      <c r="L170" s="36"/>
      <c r="U170" s="36"/>
    </row>
    <row r="171" spans="1:21">
      <c r="A171" s="9" t="s">
        <v>692</v>
      </c>
      <c r="B171" s="4">
        <v>-12.8569102379911</v>
      </c>
      <c r="C171" s="4">
        <v>535.41118612897901</v>
      </c>
      <c r="D171" s="11">
        <v>2.6080434911326925E-6</v>
      </c>
      <c r="E171" s="11">
        <v>0</v>
      </c>
      <c r="F171" s="11" t="e">
        <v>#NUM!</v>
      </c>
      <c r="G171" s="4">
        <v>0.98084211788959896</v>
      </c>
      <c r="H171" s="4">
        <f>-LOG10(Table8[[#This Row],[p_values]])</f>
        <v>8.4008935859459268E-3</v>
      </c>
      <c r="I171" s="36"/>
      <c r="J171" s="36"/>
      <c r="K171" s="36"/>
      <c r="L171" s="36"/>
      <c r="U171" s="36"/>
    </row>
    <row r="172" spans="1:21">
      <c r="A172" s="9" t="s">
        <v>693</v>
      </c>
      <c r="B172" s="4">
        <v>-12.856910237991</v>
      </c>
      <c r="C172" s="4">
        <v>535.41118612897503</v>
      </c>
      <c r="D172" s="11">
        <v>2.6080434911329522E-6</v>
      </c>
      <c r="E172" s="11">
        <v>0</v>
      </c>
      <c r="F172" s="11" t="e">
        <v>#NUM!</v>
      </c>
      <c r="G172" s="4">
        <v>0.98084211788959896</v>
      </c>
      <c r="H172" s="4">
        <f>-LOG10(Table8[[#This Row],[p_values]])</f>
        <v>8.4008935859459268E-3</v>
      </c>
      <c r="I172" s="36"/>
      <c r="J172" s="36"/>
      <c r="K172" s="36"/>
      <c r="L172" s="36"/>
      <c r="U172" s="36"/>
    </row>
    <row r="173" spans="1:21">
      <c r="A173" s="9" t="s">
        <v>392</v>
      </c>
      <c r="B173" s="4">
        <v>-12.835740284626899</v>
      </c>
      <c r="C173" s="4">
        <v>535.41118462327597</v>
      </c>
      <c r="D173" s="11">
        <v>2.6638442155913237E-6</v>
      </c>
      <c r="E173" s="11">
        <v>0</v>
      </c>
      <c r="F173" s="11" t="e">
        <v>#NUM!</v>
      </c>
      <c r="G173" s="4">
        <v>0.98087365680643201</v>
      </c>
      <c r="H173" s="4">
        <f>-LOG10(Table8[[#This Row],[p_values]])</f>
        <v>8.3869290986092193E-3</v>
      </c>
      <c r="I173" s="36"/>
      <c r="J173" s="36"/>
      <c r="K173" s="36"/>
      <c r="L173" s="36"/>
      <c r="U173" s="36"/>
    </row>
    <row r="174" spans="1:21">
      <c r="A174" s="9" t="s">
        <v>694</v>
      </c>
      <c r="B174" s="4">
        <v>-12.793552900756699</v>
      </c>
      <c r="C174" s="4">
        <v>535.41118193275599</v>
      </c>
      <c r="D174" s="11">
        <v>2.7786290461773137E-6</v>
      </c>
      <c r="E174" s="11">
        <v>0</v>
      </c>
      <c r="F174" s="11" t="e">
        <v>#NUM!</v>
      </c>
      <c r="G174" s="4">
        <v>0.98093650751278405</v>
      </c>
      <c r="H174" s="4">
        <f>-LOG10(Table8[[#This Row],[p_values]])</f>
        <v>8.3591020280208463E-3</v>
      </c>
      <c r="I174" s="36"/>
      <c r="J174" s="36"/>
      <c r="K174" s="36"/>
      <c r="L174" s="36"/>
      <c r="U174" s="36"/>
    </row>
    <row r="175" spans="1:21">
      <c r="A175" s="9" t="s">
        <v>695</v>
      </c>
      <c r="B175" s="4">
        <v>-12.793552900758501</v>
      </c>
      <c r="C175" s="4">
        <v>535.41118193342504</v>
      </c>
      <c r="D175" s="11">
        <v>2.7786290461723086E-6</v>
      </c>
      <c r="E175" s="11">
        <v>0</v>
      </c>
      <c r="F175" s="11" t="e">
        <v>#NUM!</v>
      </c>
      <c r="G175" s="4">
        <v>0.98093650751280503</v>
      </c>
      <c r="H175" s="4">
        <f>-LOG10(Table8[[#This Row],[p_values]])</f>
        <v>8.3591020280115568E-3</v>
      </c>
      <c r="I175" s="36"/>
      <c r="J175" s="36"/>
      <c r="K175" s="36"/>
      <c r="L175" s="36"/>
      <c r="U175" s="36"/>
    </row>
    <row r="176" spans="1:21">
      <c r="A176" s="9" t="s">
        <v>696</v>
      </c>
      <c r="B176" s="4">
        <v>-12.7935529007593</v>
      </c>
      <c r="C176" s="4">
        <v>535.41118193365799</v>
      </c>
      <c r="D176" s="11">
        <v>2.7786290461700877E-6</v>
      </c>
      <c r="E176" s="11">
        <v>0</v>
      </c>
      <c r="F176" s="11" t="e">
        <v>#NUM!</v>
      </c>
      <c r="G176" s="4">
        <v>0.98093650751281203</v>
      </c>
      <c r="H176" s="4">
        <f>-LOG10(Table8[[#This Row],[p_values]])</f>
        <v>8.3591020280084603E-3</v>
      </c>
      <c r="I176" s="36"/>
      <c r="J176" s="36"/>
      <c r="K176" s="36"/>
      <c r="L176" s="36"/>
      <c r="U176" s="36"/>
    </row>
    <row r="177" spans="1:21">
      <c r="A177" s="9" t="s">
        <v>257</v>
      </c>
      <c r="B177" s="4">
        <v>-12.7935529007593</v>
      </c>
      <c r="C177" s="4">
        <v>535.41118193365799</v>
      </c>
      <c r="D177" s="11">
        <v>2.7786290461700877E-6</v>
      </c>
      <c r="E177" s="11">
        <v>0</v>
      </c>
      <c r="F177" s="11" t="e">
        <v>#NUM!</v>
      </c>
      <c r="G177" s="4">
        <v>0.98093650751281203</v>
      </c>
      <c r="H177" s="4">
        <f>-LOG10(Table8[[#This Row],[p_values]])</f>
        <v>8.3591020280084603E-3</v>
      </c>
      <c r="I177" s="36"/>
      <c r="J177" s="36"/>
      <c r="K177" s="36"/>
      <c r="L177" s="36"/>
      <c r="U177" s="36"/>
    </row>
    <row r="178" spans="1:21">
      <c r="A178" s="9" t="s">
        <v>375</v>
      </c>
      <c r="B178" s="4">
        <v>-12.7935529007594</v>
      </c>
      <c r="C178" s="4">
        <v>535.41118193366799</v>
      </c>
      <c r="D178" s="11">
        <v>2.7786290461698111E-6</v>
      </c>
      <c r="E178" s="11">
        <v>0</v>
      </c>
      <c r="F178" s="11" t="e">
        <v>#NUM!</v>
      </c>
      <c r="G178" s="4">
        <v>0.98093650751281203</v>
      </c>
      <c r="H178" s="4">
        <f>-LOG10(Table8[[#This Row],[p_values]])</f>
        <v>8.3591020280084603E-3</v>
      </c>
      <c r="I178" s="36"/>
      <c r="J178" s="36"/>
      <c r="K178" s="36"/>
      <c r="L178" s="36"/>
      <c r="U178" s="36"/>
    </row>
    <row r="179" spans="1:21">
      <c r="A179" s="9" t="s">
        <v>697</v>
      </c>
      <c r="B179" s="4">
        <v>-12.7725319970539</v>
      </c>
      <c r="C179" s="4">
        <v>535.411180748834</v>
      </c>
      <c r="D179" s="11">
        <v>2.8376565721864844E-6</v>
      </c>
      <c r="E179" s="11">
        <v>0</v>
      </c>
      <c r="F179" s="11" t="e">
        <v>#NUM!</v>
      </c>
      <c r="G179" s="4">
        <v>0.98096782447615205</v>
      </c>
      <c r="H179" s="4">
        <f>-LOG10(Table8[[#This Row],[p_values]])</f>
        <v>8.3452371477001474E-3</v>
      </c>
      <c r="I179" s="36"/>
      <c r="J179" s="36"/>
      <c r="K179" s="36"/>
      <c r="L179" s="36"/>
      <c r="U179" s="36"/>
    </row>
    <row r="180" spans="1:21">
      <c r="A180" s="9" t="s">
        <v>698</v>
      </c>
      <c r="B180" s="4">
        <v>-12.772531997053999</v>
      </c>
      <c r="C180" s="4">
        <v>535.411180748844</v>
      </c>
      <c r="D180" s="11">
        <v>2.8376565721862024E-6</v>
      </c>
      <c r="E180" s="11">
        <v>0</v>
      </c>
      <c r="F180" s="11" t="e">
        <v>#NUM!</v>
      </c>
      <c r="G180" s="4">
        <v>0.98096782447615305</v>
      </c>
      <c r="H180" s="4">
        <f>-LOG10(Table8[[#This Row],[p_values]])</f>
        <v>8.345237147699705E-3</v>
      </c>
      <c r="I180" s="36"/>
      <c r="J180" s="36"/>
      <c r="K180" s="36"/>
      <c r="L180" s="36"/>
      <c r="U180" s="36"/>
    </row>
    <row r="181" spans="1:21">
      <c r="A181" s="9" t="s">
        <v>699</v>
      </c>
      <c r="B181" s="4">
        <v>-12.7725319970541</v>
      </c>
      <c r="C181" s="4">
        <v>535.41118074885799</v>
      </c>
      <c r="D181" s="11">
        <v>2.8376565721859148E-6</v>
      </c>
      <c r="E181" s="11">
        <v>0</v>
      </c>
      <c r="F181" s="11" t="e">
        <v>#NUM!</v>
      </c>
      <c r="G181" s="4">
        <v>0.98096782447615305</v>
      </c>
      <c r="H181" s="4">
        <f>-LOG10(Table8[[#This Row],[p_values]])</f>
        <v>8.345237147699705E-3</v>
      </c>
      <c r="I181" s="36"/>
      <c r="J181" s="36"/>
      <c r="K181" s="36"/>
      <c r="L181" s="36"/>
      <c r="U181" s="36"/>
    </row>
    <row r="182" spans="1:21">
      <c r="A182" s="9" t="s">
        <v>700</v>
      </c>
      <c r="B182" s="4">
        <v>-12.7725319970541</v>
      </c>
      <c r="C182" s="4">
        <v>535.41118074885799</v>
      </c>
      <c r="D182" s="11">
        <v>2.8376565721859148E-6</v>
      </c>
      <c r="E182" s="11">
        <v>0</v>
      </c>
      <c r="F182" s="11" t="e">
        <v>#NUM!</v>
      </c>
      <c r="G182" s="4">
        <v>0.98096782447615305</v>
      </c>
      <c r="H182" s="4">
        <f>-LOG10(Table8[[#This Row],[p_values]])</f>
        <v>8.345237147699705E-3</v>
      </c>
      <c r="I182" s="36"/>
      <c r="J182" s="36"/>
      <c r="K182" s="36"/>
      <c r="L182" s="36"/>
      <c r="U182" s="36"/>
    </row>
    <row r="183" spans="1:21">
      <c r="A183" s="9" t="s">
        <v>701</v>
      </c>
      <c r="B183" s="4">
        <v>-12.751557354289799</v>
      </c>
      <c r="C183" s="4">
        <v>535.41117966867796</v>
      </c>
      <c r="D183" s="11">
        <v>2.8978039852601174E-6</v>
      </c>
      <c r="E183" s="11">
        <v>0</v>
      </c>
      <c r="F183" s="11" t="e">
        <v>#NUM!</v>
      </c>
      <c r="G183" s="4">
        <v>0.98099907255288998</v>
      </c>
      <c r="H183" s="4">
        <f>-LOG10(Table8[[#This Row],[p_values]])</f>
        <v>8.3314032065474487E-3</v>
      </c>
      <c r="I183" s="36"/>
      <c r="J183" s="36"/>
      <c r="K183" s="36"/>
      <c r="L183" s="36"/>
      <c r="U183" s="36"/>
    </row>
    <row r="184" spans="1:21">
      <c r="A184" s="9" t="s">
        <v>702</v>
      </c>
      <c r="B184" s="4">
        <v>-12.751557354290201</v>
      </c>
      <c r="C184" s="4">
        <v>535.41117966878903</v>
      </c>
      <c r="D184" s="11">
        <v>2.897803985258954E-6</v>
      </c>
      <c r="E184" s="11">
        <v>0</v>
      </c>
      <c r="F184" s="11" t="e">
        <v>#NUM!</v>
      </c>
      <c r="G184" s="4">
        <v>0.98099907255289298</v>
      </c>
      <c r="H184" s="4">
        <f>-LOG10(Table8[[#This Row],[p_values]])</f>
        <v>8.3314032065461216E-3</v>
      </c>
      <c r="I184" s="36"/>
      <c r="J184" s="36"/>
      <c r="K184" s="36"/>
      <c r="L184" s="36"/>
      <c r="U184" s="36"/>
    </row>
    <row r="185" spans="1:21">
      <c r="A185" s="9" t="s">
        <v>703</v>
      </c>
      <c r="B185" s="4">
        <v>-12.7097402419909</v>
      </c>
      <c r="C185" s="4">
        <v>535.411177823299</v>
      </c>
      <c r="D185" s="11">
        <v>3.0215511216559682E-6</v>
      </c>
      <c r="E185" s="11">
        <v>0</v>
      </c>
      <c r="F185" s="11" t="e">
        <v>#NUM!</v>
      </c>
      <c r="G185" s="4">
        <v>0.98106137189257903</v>
      </c>
      <c r="H185" s="4">
        <f>-LOG10(Table8[[#This Row],[p_values]])</f>
        <v>8.3038237713278507E-3</v>
      </c>
      <c r="I185" s="36"/>
      <c r="J185" s="36"/>
      <c r="K185" s="36"/>
      <c r="L185" s="36"/>
      <c r="U185" s="36"/>
    </row>
    <row r="186" spans="1:21">
      <c r="A186" s="9" t="s">
        <v>704</v>
      </c>
      <c r="B186" s="4">
        <v>-12.647321026280499</v>
      </c>
      <c r="C186" s="4">
        <v>535.41117584276299</v>
      </c>
      <c r="D186" s="11">
        <v>3.2161646002725635E-6</v>
      </c>
      <c r="E186" s="11">
        <v>0</v>
      </c>
      <c r="F186" s="11" t="e">
        <v>#NUM!</v>
      </c>
      <c r="G186" s="4">
        <v>0.98115436459011895</v>
      </c>
      <c r="H186" s="4">
        <f>-LOG10(Table8[[#This Row],[p_values]])</f>
        <v>8.2626598822831965E-3</v>
      </c>
      <c r="I186" s="36"/>
      <c r="J186" s="36"/>
      <c r="K186" s="36"/>
      <c r="L186" s="36"/>
      <c r="U186" s="36"/>
    </row>
    <row r="187" spans="1:21">
      <c r="A187" s="9" t="s">
        <v>705</v>
      </c>
      <c r="B187" s="4">
        <v>-12.647321026280499</v>
      </c>
      <c r="C187" s="4">
        <v>535.41117584276299</v>
      </c>
      <c r="D187" s="11">
        <v>3.2161646002725635E-6</v>
      </c>
      <c r="E187" s="11">
        <v>0</v>
      </c>
      <c r="F187" s="11" t="e">
        <v>#NUM!</v>
      </c>
      <c r="G187" s="4">
        <v>0.98115436459011895</v>
      </c>
      <c r="H187" s="4">
        <f>-LOG10(Table8[[#This Row],[p_values]])</f>
        <v>8.2626598822831965E-3</v>
      </c>
      <c r="I187" s="36"/>
      <c r="J187" s="36"/>
      <c r="K187" s="36"/>
      <c r="L187" s="36"/>
      <c r="U187" s="36"/>
    </row>
    <row r="188" spans="1:21">
      <c r="A188" s="9" t="s">
        <v>706</v>
      </c>
      <c r="B188" s="4">
        <v>-12.585232840556101</v>
      </c>
      <c r="C188" s="4">
        <v>535.41117480394996</v>
      </c>
      <c r="D188" s="11">
        <v>3.4221798032359873E-6</v>
      </c>
      <c r="E188" s="11">
        <v>0</v>
      </c>
      <c r="F188" s="11" t="e">
        <v>#NUM!</v>
      </c>
      <c r="G188" s="4">
        <v>0.98124686440361997</v>
      </c>
      <c r="H188" s="4">
        <f>-LOG10(Table8[[#This Row],[p_values]])</f>
        <v>8.2217180422386703E-3</v>
      </c>
      <c r="I188" s="36"/>
      <c r="J188" s="36"/>
      <c r="K188" s="36"/>
      <c r="L188" s="36"/>
      <c r="U188" s="36"/>
    </row>
    <row r="189" spans="1:21">
      <c r="A189" s="9" t="s">
        <v>707</v>
      </c>
      <c r="B189" s="4">
        <v>-12.544005242825399</v>
      </c>
      <c r="C189" s="4">
        <v>535.41117463286798</v>
      </c>
      <c r="D189" s="11">
        <v>3.566216804049115E-6</v>
      </c>
      <c r="E189" s="11">
        <v>0</v>
      </c>
      <c r="F189" s="11" t="e">
        <v>#NUM!</v>
      </c>
      <c r="G189" s="4">
        <v>0.98130828599045805</v>
      </c>
      <c r="H189" s="4">
        <f>-LOG10(Table8[[#This Row],[p_values]])</f>
        <v>8.1945340354739448E-3</v>
      </c>
      <c r="I189" s="36"/>
      <c r="J189" s="36"/>
      <c r="K189" s="36"/>
      <c r="L189" s="36"/>
      <c r="U189" s="36"/>
    </row>
    <row r="190" spans="1:21">
      <c r="A190" s="9" t="s">
        <v>708</v>
      </c>
      <c r="B190" s="4">
        <v>-12.523436645757901</v>
      </c>
      <c r="C190" s="4">
        <v>535.41117470461097</v>
      </c>
      <c r="D190" s="11">
        <v>3.6403284540481888E-6</v>
      </c>
      <c r="E190" s="11">
        <v>0</v>
      </c>
      <c r="F190" s="11" t="e">
        <v>#NUM!</v>
      </c>
      <c r="G190" s="4">
        <v>0.98133892948840196</v>
      </c>
      <c r="H190" s="4">
        <f>-LOG10(Table8[[#This Row],[p_values]])</f>
        <v>8.1809724519561582E-3</v>
      </c>
      <c r="I190" s="36"/>
      <c r="J190" s="36"/>
      <c r="K190" s="36"/>
      <c r="L190" s="36"/>
      <c r="U190" s="36"/>
    </row>
    <row r="191" spans="1:21">
      <c r="A191" s="9" t="s">
        <v>709</v>
      </c>
      <c r="B191" s="4">
        <v>-12.523436645757901</v>
      </c>
      <c r="C191" s="4">
        <v>535.41117470461097</v>
      </c>
      <c r="D191" s="11">
        <v>3.6403284540481888E-6</v>
      </c>
      <c r="E191" s="11">
        <v>0</v>
      </c>
      <c r="F191" s="11" t="e">
        <v>#NUM!</v>
      </c>
      <c r="G191" s="4">
        <v>0.98133892948840196</v>
      </c>
      <c r="H191" s="4">
        <f>-LOG10(Table8[[#This Row],[p_values]])</f>
        <v>8.1809724519561582E-3</v>
      </c>
      <c r="I191" s="36"/>
      <c r="J191" s="36"/>
      <c r="K191" s="36"/>
      <c r="L191" s="36"/>
      <c r="U191" s="36"/>
    </row>
    <row r="192" spans="1:21">
      <c r="A192" s="9" t="s">
        <v>435</v>
      </c>
      <c r="B192" s="4">
        <v>-12.523436645757901</v>
      </c>
      <c r="C192" s="4">
        <v>535.41117470461097</v>
      </c>
      <c r="D192" s="11">
        <v>3.6403284540481888E-6</v>
      </c>
      <c r="E192" s="11">
        <v>0</v>
      </c>
      <c r="F192" s="11" t="e">
        <v>#NUM!</v>
      </c>
      <c r="G192" s="4">
        <v>0.98133892948840196</v>
      </c>
      <c r="H192" s="4">
        <f>-LOG10(Table8[[#This Row],[p_values]])</f>
        <v>8.1809724519561582E-3</v>
      </c>
      <c r="I192" s="36"/>
      <c r="J192" s="36"/>
      <c r="K192" s="36"/>
      <c r="L192" s="36"/>
      <c r="U192" s="36"/>
    </row>
    <row r="193" spans="1:21">
      <c r="A193" s="9" t="s">
        <v>305</v>
      </c>
      <c r="B193" s="4">
        <v>-12.502896406111001</v>
      </c>
      <c r="C193" s="4">
        <v>535.41117488205202</v>
      </c>
      <c r="D193" s="11">
        <v>3.7158748877368686E-6</v>
      </c>
      <c r="E193" s="11">
        <v>0</v>
      </c>
      <c r="F193" s="11" t="e">
        <v>#NUM!</v>
      </c>
      <c r="G193" s="4">
        <v>0.98136953077005695</v>
      </c>
      <c r="H193" s="4">
        <f>-LOG10(Table8[[#This Row],[p_values]])</f>
        <v>8.1674299742707478E-3</v>
      </c>
      <c r="I193" s="36"/>
      <c r="J193" s="36"/>
      <c r="K193" s="36"/>
      <c r="L193" s="36"/>
      <c r="U193" s="36"/>
    </row>
    <row r="194" spans="1:21">
      <c r="A194" s="9" t="s">
        <v>549</v>
      </c>
      <c r="B194" s="4">
        <v>-12.456462726848899</v>
      </c>
      <c r="C194" s="4">
        <v>535.41121706852198</v>
      </c>
      <c r="D194" s="11">
        <v>3.8924852333985863E-6</v>
      </c>
      <c r="E194" s="11">
        <v>0</v>
      </c>
      <c r="F194" s="11" t="e">
        <v>#NUM!</v>
      </c>
      <c r="G194" s="4">
        <v>0.98143871019265105</v>
      </c>
      <c r="H194" s="4">
        <f>-LOG10(Table8[[#This Row],[p_values]])</f>
        <v>8.1368164473053454E-3</v>
      </c>
      <c r="I194" s="36"/>
      <c r="J194" s="36"/>
      <c r="K194" s="36"/>
      <c r="L194" s="36"/>
      <c r="U194" s="36"/>
    </row>
    <row r="195" spans="1:21">
      <c r="A195" s="9" t="s">
        <v>536</v>
      </c>
      <c r="B195" s="4">
        <v>-12.441433022304</v>
      </c>
      <c r="C195" s="4">
        <v>535.411176036597</v>
      </c>
      <c r="D195" s="11">
        <v>3.9514299879328886E-6</v>
      </c>
      <c r="E195" s="11">
        <v>0</v>
      </c>
      <c r="F195" s="11" t="e">
        <v>#NUM!</v>
      </c>
      <c r="G195" s="4">
        <v>0.98146110039886902</v>
      </c>
      <c r="H195" s="4">
        <f>-LOG10(Table8[[#This Row],[p_values]])</f>
        <v>8.1269087149217645E-3</v>
      </c>
      <c r="I195" s="36"/>
      <c r="J195" s="36"/>
      <c r="K195" s="36"/>
      <c r="L195" s="36"/>
      <c r="U195" s="36"/>
    </row>
    <row r="196" spans="1:21">
      <c r="A196" s="9" t="s">
        <v>290</v>
      </c>
      <c r="B196" s="4">
        <v>-12.420993549775501</v>
      </c>
      <c r="C196" s="4">
        <v>535.411176632457</v>
      </c>
      <c r="D196" s="11">
        <v>4.0330261835209828E-6</v>
      </c>
      <c r="E196" s="11">
        <v>0</v>
      </c>
      <c r="F196" s="11" t="e">
        <v>#NUM!</v>
      </c>
      <c r="G196" s="4">
        <v>0.981491551678501</v>
      </c>
      <c r="H196" s="4">
        <f>-LOG10(Table8[[#This Row],[p_values]])</f>
        <v>8.1134342964755291E-3</v>
      </c>
      <c r="I196" s="36"/>
      <c r="J196" s="36"/>
      <c r="K196" s="36"/>
      <c r="L196" s="36"/>
      <c r="U196" s="36"/>
    </row>
    <row r="197" spans="1:21">
      <c r="A197" s="9" t="s">
        <v>356</v>
      </c>
      <c r="B197" s="4">
        <v>-12.420993549775501</v>
      </c>
      <c r="C197" s="4">
        <v>535.411176632457</v>
      </c>
      <c r="D197" s="11">
        <v>4.0330261835209828E-6</v>
      </c>
      <c r="E197" s="11">
        <v>0</v>
      </c>
      <c r="F197" s="11" t="e">
        <v>#NUM!</v>
      </c>
      <c r="G197" s="4">
        <v>0.981491551678501</v>
      </c>
      <c r="H197" s="4">
        <f>-LOG10(Table8[[#This Row],[p_values]])</f>
        <v>8.1134342964755291E-3</v>
      </c>
      <c r="I197" s="36"/>
      <c r="J197" s="36"/>
      <c r="K197" s="36"/>
      <c r="L197" s="36"/>
      <c r="U197" s="36"/>
    </row>
    <row r="198" spans="1:21">
      <c r="A198" s="9" t="s">
        <v>311</v>
      </c>
      <c r="B198" s="4">
        <v>-12.393231652168</v>
      </c>
      <c r="C198" s="4">
        <v>535.41121326011603</v>
      </c>
      <c r="D198" s="11">
        <v>4.1465592990525932E-6</v>
      </c>
      <c r="E198" s="11">
        <v>0</v>
      </c>
      <c r="F198" s="11" t="e">
        <v>#NUM!</v>
      </c>
      <c r="G198" s="4">
        <v>0.98153291338357196</v>
      </c>
      <c r="H198" s="4">
        <f>-LOG10(Table8[[#This Row],[p_values]])</f>
        <v>8.0951327820555138E-3</v>
      </c>
      <c r="I198" s="36"/>
      <c r="J198" s="36"/>
      <c r="K198" s="36"/>
      <c r="L198" s="36"/>
      <c r="U198" s="36"/>
    </row>
    <row r="199" spans="1:21">
      <c r="A199" s="9" t="s">
        <v>710</v>
      </c>
      <c r="B199" s="4">
        <v>-12.3598035930524</v>
      </c>
      <c r="C199" s="4">
        <v>535.41117904247005</v>
      </c>
      <c r="D199" s="11">
        <v>4.2875135160212668E-6</v>
      </c>
      <c r="E199" s="11">
        <v>0</v>
      </c>
      <c r="F199" s="11" t="e">
        <v>#NUM!</v>
      </c>
      <c r="G199" s="4">
        <v>0.98158271431510202</v>
      </c>
      <c r="H199" s="4">
        <f>-LOG10(Table8[[#This Row],[p_values]])</f>
        <v>8.0730981454231916E-3</v>
      </c>
      <c r="I199" s="36"/>
      <c r="J199" s="36"/>
      <c r="K199" s="36"/>
      <c r="L199" s="36"/>
      <c r="U199" s="36"/>
    </row>
    <row r="200" spans="1:21">
      <c r="A200" s="9" t="s">
        <v>711</v>
      </c>
      <c r="B200" s="4">
        <v>-12.3598035930524</v>
      </c>
      <c r="C200" s="4">
        <v>535.41117904247005</v>
      </c>
      <c r="D200" s="11">
        <v>4.2875135160212668E-6</v>
      </c>
      <c r="E200" s="11">
        <v>0</v>
      </c>
      <c r="F200" s="11" t="e">
        <v>#NUM!</v>
      </c>
      <c r="G200" s="4">
        <v>0.98158271431510202</v>
      </c>
      <c r="H200" s="4">
        <f>-LOG10(Table8[[#This Row],[p_values]])</f>
        <v>8.0730981454231916E-3</v>
      </c>
      <c r="I200" s="36"/>
      <c r="J200" s="36"/>
      <c r="K200" s="36"/>
      <c r="L200" s="36"/>
      <c r="U200" s="36"/>
    </row>
    <row r="201" spans="1:21">
      <c r="A201" s="9" t="s">
        <v>434</v>
      </c>
      <c r="B201" s="4">
        <v>-12.319106191330601</v>
      </c>
      <c r="C201" s="4">
        <v>535.41118117551798</v>
      </c>
      <c r="D201" s="11">
        <v>4.465603495823774E-6</v>
      </c>
      <c r="E201" s="11">
        <v>0</v>
      </c>
      <c r="F201" s="11" t="e">
        <v>#NUM!</v>
      </c>
      <c r="G201" s="4">
        <v>0.98164334667832298</v>
      </c>
      <c r="H201" s="4">
        <f>-LOG10(Table8[[#This Row],[p_values]])</f>
        <v>8.046272604235476E-3</v>
      </c>
      <c r="I201" s="36"/>
      <c r="J201" s="36"/>
      <c r="K201" s="36"/>
      <c r="L201" s="36"/>
      <c r="U201" s="36"/>
    </row>
    <row r="202" spans="1:21">
      <c r="A202" s="9" t="s">
        <v>712</v>
      </c>
      <c r="B202" s="4">
        <v>-12.309443102866799</v>
      </c>
      <c r="C202" s="4">
        <v>535.41120968064195</v>
      </c>
      <c r="D202" s="11">
        <v>4.5089641791065874E-6</v>
      </c>
      <c r="E202" s="11">
        <v>0</v>
      </c>
      <c r="F202" s="11" t="e">
        <v>#NUM!</v>
      </c>
      <c r="G202" s="4">
        <v>0.98165774404832495</v>
      </c>
      <c r="H202" s="4">
        <f>-LOG10(Table8[[#This Row],[p_values]])</f>
        <v>8.0399030276326593E-3</v>
      </c>
      <c r="I202" s="36"/>
      <c r="J202" s="36"/>
      <c r="K202" s="36"/>
      <c r="L202" s="36"/>
      <c r="U202" s="36"/>
    </row>
    <row r="203" spans="1:21">
      <c r="A203" s="9" t="s">
        <v>358</v>
      </c>
      <c r="B203" s="4">
        <v>-12.309443102866799</v>
      </c>
      <c r="C203" s="4">
        <v>535.41120968064195</v>
      </c>
      <c r="D203" s="11">
        <v>4.5089641791065874E-6</v>
      </c>
      <c r="E203" s="11">
        <v>0</v>
      </c>
      <c r="F203" s="11" t="e">
        <v>#NUM!</v>
      </c>
      <c r="G203" s="4">
        <v>0.98165774404832495</v>
      </c>
      <c r="H203" s="4">
        <f>-LOG10(Table8[[#This Row],[p_values]])</f>
        <v>8.0399030276326593E-3</v>
      </c>
      <c r="I203" s="36"/>
      <c r="J203" s="36"/>
      <c r="K203" s="36"/>
      <c r="L203" s="36"/>
      <c r="U203" s="36"/>
    </row>
    <row r="204" spans="1:21">
      <c r="A204" s="9" t="s">
        <v>262</v>
      </c>
      <c r="B204" s="4">
        <v>-12.288579355105499</v>
      </c>
      <c r="C204" s="4">
        <v>535.41120905434695</v>
      </c>
      <c r="D204" s="11">
        <v>4.6040262981191417E-6</v>
      </c>
      <c r="E204" s="11">
        <v>0</v>
      </c>
      <c r="F204" s="11" t="e">
        <v>#NUM!</v>
      </c>
      <c r="G204" s="4">
        <v>0.98168882755755005</v>
      </c>
      <c r="H204" s="4">
        <f>-LOG10(Table8[[#This Row],[p_values]])</f>
        <v>8.0261516128483264E-3</v>
      </c>
      <c r="I204" s="36"/>
      <c r="J204" s="36"/>
      <c r="K204" s="36"/>
      <c r="L204" s="36"/>
      <c r="U204" s="36"/>
    </row>
    <row r="205" spans="1:21">
      <c r="A205" s="9" t="s">
        <v>713</v>
      </c>
      <c r="B205" s="4">
        <v>-12.267746296879499</v>
      </c>
      <c r="C205" s="4">
        <v>535.41120852880294</v>
      </c>
      <c r="D205" s="11">
        <v>4.7009483317940564E-6</v>
      </c>
      <c r="E205" s="11">
        <v>0</v>
      </c>
      <c r="F205" s="11" t="e">
        <v>#NUM!</v>
      </c>
      <c r="G205" s="4">
        <v>0.981719865375699</v>
      </c>
      <c r="H205" s="4">
        <f>-LOG10(Table8[[#This Row],[p_values]])</f>
        <v>8.0124208463481627E-3</v>
      </c>
      <c r="I205" s="36"/>
      <c r="J205" s="36"/>
      <c r="K205" s="36"/>
      <c r="L205" s="36"/>
      <c r="U205" s="36"/>
    </row>
    <row r="206" spans="1:21">
      <c r="A206" s="9" t="s">
        <v>714</v>
      </c>
      <c r="B206" s="4">
        <v>-12.237903928997699</v>
      </c>
      <c r="C206" s="4">
        <v>535.41118670091498</v>
      </c>
      <c r="D206" s="11">
        <v>4.843349994682898E-6</v>
      </c>
      <c r="E206" s="11">
        <v>0</v>
      </c>
      <c r="F206" s="11" t="e">
        <v>#NUM!</v>
      </c>
      <c r="G206" s="4">
        <v>0.98176432490882803</v>
      </c>
      <c r="H206" s="4">
        <f>-LOG10(Table8[[#This Row],[p_values]])</f>
        <v>7.9927532269145306E-3</v>
      </c>
      <c r="I206" s="36"/>
      <c r="J206" s="36"/>
      <c r="K206" s="36"/>
      <c r="L206" s="36"/>
      <c r="U206" s="36"/>
    </row>
    <row r="207" spans="1:21">
      <c r="A207" s="9" t="s">
        <v>209</v>
      </c>
      <c r="B207" s="4">
        <v>-12.2261671762309</v>
      </c>
      <c r="C207" s="4">
        <v>535.41120780065705</v>
      </c>
      <c r="D207" s="11">
        <v>4.9005300940936607E-6</v>
      </c>
      <c r="E207" s="11">
        <v>0</v>
      </c>
      <c r="F207" s="11" t="e">
        <v>#NUM!</v>
      </c>
      <c r="G207" s="4">
        <v>0.981781811496381</v>
      </c>
      <c r="H207" s="4">
        <f>-LOG10(Table8[[#This Row],[p_values]])</f>
        <v>7.9850179072895235E-3</v>
      </c>
      <c r="I207" s="36"/>
      <c r="J207" s="36"/>
      <c r="K207" s="36"/>
      <c r="L207" s="36"/>
      <c r="U207" s="36"/>
    </row>
    <row r="208" spans="1:21">
      <c r="A208" s="9" t="s">
        <v>715</v>
      </c>
      <c r="B208" s="4">
        <v>-12.2176377770393</v>
      </c>
      <c r="C208" s="4">
        <v>535.41118834620295</v>
      </c>
      <c r="D208" s="11">
        <v>4.9425074377877062E-6</v>
      </c>
      <c r="E208" s="11">
        <v>0</v>
      </c>
      <c r="F208" s="11" t="e">
        <v>#NUM!</v>
      </c>
      <c r="G208" s="4">
        <v>0.98179451826988895</v>
      </c>
      <c r="H208" s="4">
        <f>-LOG10(Table8[[#This Row],[p_values]])</f>
        <v>7.9793970597230503E-3</v>
      </c>
      <c r="I208" s="36"/>
      <c r="J208" s="36"/>
      <c r="K208" s="36"/>
      <c r="L208" s="36"/>
      <c r="U208" s="36"/>
    </row>
    <row r="209" spans="1:21">
      <c r="A209" s="9" t="s">
        <v>565</v>
      </c>
      <c r="B209" s="4">
        <v>-12.177140349198201</v>
      </c>
      <c r="C209" s="4">
        <v>535.41119195329395</v>
      </c>
      <c r="D209" s="11">
        <v>5.1467745050670288E-6</v>
      </c>
      <c r="E209" s="11">
        <v>0</v>
      </c>
      <c r="F209" s="11" t="e">
        <v>#NUM!</v>
      </c>
      <c r="G209" s="4">
        <v>0.98185485312052101</v>
      </c>
      <c r="H209" s="4">
        <f>-LOG10(Table8[[#This Row],[p_values]])</f>
        <v>7.9527089013522387E-3</v>
      </c>
      <c r="I209" s="36"/>
      <c r="J209" s="36"/>
      <c r="K209" s="36"/>
      <c r="L209" s="36"/>
      <c r="U209" s="36"/>
    </row>
    <row r="210" spans="1:21">
      <c r="A210" s="9" t="s">
        <v>716</v>
      </c>
      <c r="B210" s="4">
        <v>-12.156907342884001</v>
      </c>
      <c r="C210" s="4">
        <v>535.41119391375503</v>
      </c>
      <c r="D210" s="11">
        <v>5.2519698464623902E-6</v>
      </c>
      <c r="E210" s="11">
        <v>0</v>
      </c>
      <c r="F210" s="11" t="e">
        <v>#NUM!</v>
      </c>
      <c r="G210" s="4">
        <v>0.981884997187908</v>
      </c>
      <c r="H210" s="4">
        <f>-LOG10(Table8[[#This Row],[p_values]])</f>
        <v>7.9393757685268657E-3</v>
      </c>
      <c r="I210" s="36"/>
      <c r="J210" s="36"/>
      <c r="K210" s="36"/>
      <c r="L210" s="36"/>
      <c r="U210" s="36"/>
    </row>
    <row r="211" spans="1:21">
      <c r="A211" s="9" t="s">
        <v>218</v>
      </c>
      <c r="B211" s="4">
        <v>-12.1433231727404</v>
      </c>
      <c r="C211" s="4">
        <v>535.41120761216598</v>
      </c>
      <c r="D211" s="11">
        <v>5.3238002722413772E-6</v>
      </c>
      <c r="E211" s="11">
        <v>0</v>
      </c>
      <c r="F211" s="11" t="e">
        <v>#NUM!</v>
      </c>
      <c r="G211" s="4">
        <v>0.98190523594484103</v>
      </c>
      <c r="H211" s="4">
        <f>-LOG10(Table8[[#This Row],[p_values]])</f>
        <v>7.930424119507935E-3</v>
      </c>
      <c r="I211" s="36"/>
      <c r="J211" s="36"/>
      <c r="K211" s="36"/>
      <c r="L211" s="36"/>
      <c r="U211" s="36"/>
    </row>
    <row r="212" spans="1:21">
      <c r="A212" s="9" t="s">
        <v>341</v>
      </c>
      <c r="B212" s="4">
        <v>-12.0608383508683</v>
      </c>
      <c r="C212" s="4">
        <v>535.41120911297799</v>
      </c>
      <c r="D212" s="11">
        <v>5.7815522795026989E-6</v>
      </c>
      <c r="E212" s="11">
        <v>0</v>
      </c>
      <c r="F212" s="11" t="e">
        <v>#NUM!</v>
      </c>
      <c r="G212" s="4">
        <v>0.982028125756641</v>
      </c>
      <c r="H212" s="4">
        <f>-LOG10(Table8[[#This Row],[p_values]])</f>
        <v>7.8760736326153706E-3</v>
      </c>
      <c r="I212" s="36"/>
      <c r="J212" s="36"/>
      <c r="K212" s="36"/>
      <c r="L212" s="36"/>
      <c r="U212" s="36"/>
    </row>
    <row r="213" spans="1:21">
      <c r="A213" s="9" t="s">
        <v>533</v>
      </c>
      <c r="B213" s="4">
        <v>-11.978647497349099</v>
      </c>
      <c r="C213" s="4">
        <v>535.411212300957</v>
      </c>
      <c r="D213" s="11">
        <v>6.2768173499906337E-6</v>
      </c>
      <c r="E213" s="11">
        <v>0</v>
      </c>
      <c r="F213" s="11" t="e">
        <v>#NUM!</v>
      </c>
      <c r="G213" s="4">
        <v>0.98215057808033401</v>
      </c>
      <c r="H213" s="4">
        <f>-LOG10(Table8[[#This Row],[p_values]])</f>
        <v>7.8219233982796486E-3</v>
      </c>
      <c r="I213" s="36"/>
      <c r="J213" s="36"/>
      <c r="K213" s="36"/>
      <c r="L213" s="36"/>
      <c r="U213" s="36"/>
    </row>
    <row r="214" spans="1:21">
      <c r="A214" s="9" t="s">
        <v>164</v>
      </c>
      <c r="B214" s="4">
        <v>-11.958138755515099</v>
      </c>
      <c r="C214" s="4">
        <v>535.411213362735</v>
      </c>
      <c r="D214" s="11">
        <v>6.4068760884874447E-6</v>
      </c>
      <c r="E214" s="11">
        <v>0</v>
      </c>
      <c r="F214" s="11" t="e">
        <v>#NUM!</v>
      </c>
      <c r="G214" s="4">
        <v>0.98218113317367595</v>
      </c>
      <c r="H214" s="4">
        <f>-LOG10(Table8[[#This Row],[p_values]])</f>
        <v>7.8084125351627065E-3</v>
      </c>
      <c r="I214" s="36"/>
      <c r="J214" s="36"/>
      <c r="K214" s="36"/>
      <c r="L214" s="36"/>
      <c r="U214" s="36"/>
    </row>
    <row r="215" spans="1:21">
      <c r="A215" s="9" t="s">
        <v>519</v>
      </c>
      <c r="B215" s="4">
        <v>-11.8762344108964</v>
      </c>
      <c r="C215" s="4">
        <v>535.41121866125002</v>
      </c>
      <c r="D215" s="11">
        <v>6.9537156809676989E-6</v>
      </c>
      <c r="E215" s="11">
        <v>0</v>
      </c>
      <c r="F215" s="11" t="e">
        <v>#NUM!</v>
      </c>
      <c r="G215" s="4">
        <v>0.98230315923183698</v>
      </c>
      <c r="H215" s="4">
        <f>-LOG10(Table8[[#This Row],[p_values]])</f>
        <v>7.7544591958758789E-3</v>
      </c>
      <c r="I215" s="36"/>
      <c r="J215" s="36"/>
      <c r="K215" s="36"/>
      <c r="L215" s="36"/>
      <c r="U215" s="36"/>
    </row>
    <row r="216" spans="1:21">
      <c r="A216" s="9" t="s">
        <v>551</v>
      </c>
      <c r="B216" s="4">
        <v>-11.8557870854195</v>
      </c>
      <c r="C216" s="4">
        <v>535.41122025124605</v>
      </c>
      <c r="D216" s="11">
        <v>7.0973641777181289E-6</v>
      </c>
      <c r="E216" s="11">
        <v>0</v>
      </c>
      <c r="F216" s="11" t="e">
        <v>#NUM!</v>
      </c>
      <c r="G216" s="4">
        <v>0.98233362297011495</v>
      </c>
      <c r="H216" s="4">
        <f>-LOG10(Table8[[#This Row],[p_values]])</f>
        <v>7.7409908198857874E-3</v>
      </c>
      <c r="I216" s="36"/>
      <c r="J216" s="36"/>
      <c r="K216" s="36"/>
      <c r="L216" s="36"/>
      <c r="U216" s="36"/>
    </row>
    <row r="217" spans="1:21">
      <c r="A217" s="9" t="s">
        <v>559</v>
      </c>
      <c r="B217" s="4">
        <v>-11.8557870854195</v>
      </c>
      <c r="C217" s="4">
        <v>535.41122025124605</v>
      </c>
      <c r="D217" s="11">
        <v>7.0973641777181289E-6</v>
      </c>
      <c r="E217" s="11">
        <v>0</v>
      </c>
      <c r="F217" s="11" t="e">
        <v>#NUM!</v>
      </c>
      <c r="G217" s="4">
        <v>0.98233362297011495</v>
      </c>
      <c r="H217" s="4">
        <f>-LOG10(Table8[[#This Row],[p_values]])</f>
        <v>7.7409908198857874E-3</v>
      </c>
      <c r="I217" s="36"/>
      <c r="J217" s="36"/>
      <c r="K217" s="36"/>
      <c r="L217" s="36"/>
      <c r="U217" s="36"/>
    </row>
    <row r="218" spans="1:21">
      <c r="A218" s="9" t="s">
        <v>526</v>
      </c>
      <c r="B218" s="4">
        <v>-11.8353497912143</v>
      </c>
      <c r="C218" s="4">
        <v>535.41122194570801</v>
      </c>
      <c r="D218" s="11">
        <v>7.2439074710144274E-6</v>
      </c>
      <c r="E218" s="11">
        <v>0</v>
      </c>
      <c r="F218" s="11" t="e">
        <v>#NUM!</v>
      </c>
      <c r="G218" s="4">
        <v>0.98236407179218799</v>
      </c>
      <c r="H218" s="4">
        <f>-LOG10(Table8[[#This Row],[p_values]])</f>
        <v>7.7275294558875642E-3</v>
      </c>
      <c r="I218" s="36"/>
      <c r="J218" s="36"/>
      <c r="K218" s="36"/>
      <c r="L218" s="36"/>
      <c r="U218" s="36"/>
    </row>
    <row r="219" spans="1:21">
      <c r="A219" s="9" t="s">
        <v>185</v>
      </c>
      <c r="B219" s="4">
        <v>1.06445592781573E-3</v>
      </c>
      <c r="C219" s="4">
        <v>1.23377045209016</v>
      </c>
      <c r="D219" s="11">
        <v>1.001065022662097</v>
      </c>
      <c r="E219" s="11">
        <v>8.9177578761437337E-2</v>
      </c>
      <c r="F219" s="11">
        <v>11.237479123292951</v>
      </c>
      <c r="G219" s="4">
        <v>0.99931161194235596</v>
      </c>
      <c r="H219" s="4">
        <f>-LOG10(Table8[[#This Row],[p_values]])</f>
        <v>2.9906608341717921E-4</v>
      </c>
      <c r="I219" s="36"/>
      <c r="J219" s="36"/>
      <c r="K219" s="36"/>
      <c r="L219" s="36"/>
      <c r="U219" s="36"/>
    </row>
  </sheetData>
  <pageMargins left="0.75" right="0.75" top="1" bottom="1" header="0.5" footer="0.5"/>
  <pageSetup scale="19" orientation="portrait" horizontalDpi="0" verticalDpi="0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8C7EB8-9E69-3F4E-947E-0798E2AFFA9F}">
  <dimension ref="A1:R327"/>
  <sheetViews>
    <sheetView workbookViewId="0"/>
  </sheetViews>
  <sheetFormatPr baseColWidth="10" defaultColWidth="10.83203125" defaultRowHeight="16"/>
  <cols>
    <col min="1" max="1" width="19.1640625" style="37" customWidth="1"/>
    <col min="2" max="2" width="17" style="10" customWidth="1"/>
    <col min="3" max="3" width="14.1640625" style="10" customWidth="1"/>
    <col min="4" max="4" width="14.83203125" style="10" bestFit="1" customWidth="1"/>
    <col min="5" max="5" width="16.5" style="10" customWidth="1"/>
    <col min="6" max="6" width="15.6640625" style="10" customWidth="1"/>
    <col min="7" max="7" width="15.1640625" style="10" customWidth="1"/>
    <col min="8" max="8" width="20.83203125" style="10" customWidth="1"/>
    <col min="9" max="9" width="10.83203125" style="10"/>
    <col min="10" max="10" width="14.1640625" style="10" customWidth="1"/>
    <col min="11" max="11" width="14" style="10" customWidth="1"/>
    <col min="12" max="12" width="16.83203125" style="10" customWidth="1"/>
    <col min="13" max="16384" width="10.83203125" style="10"/>
  </cols>
  <sheetData>
    <row r="1" spans="1:18" s="31" customFormat="1" ht="30" customHeight="1">
      <c r="A1" s="33" t="s">
        <v>1909</v>
      </c>
      <c r="B1" s="52"/>
      <c r="C1" s="52"/>
      <c r="D1" s="52"/>
      <c r="E1" s="33"/>
      <c r="F1" s="52"/>
      <c r="G1" s="35"/>
      <c r="H1" s="35"/>
      <c r="I1" s="35"/>
      <c r="J1" s="35"/>
      <c r="K1" s="35"/>
      <c r="L1" s="35"/>
    </row>
    <row r="2" spans="1:18" s="31" customFormat="1">
      <c r="A2" s="8" t="s">
        <v>153</v>
      </c>
      <c r="B2" s="3" t="s">
        <v>154</v>
      </c>
      <c r="C2" s="3" t="s">
        <v>155</v>
      </c>
      <c r="D2" s="3" t="s">
        <v>156</v>
      </c>
      <c r="E2" s="3" t="s">
        <v>157</v>
      </c>
      <c r="F2" s="3" t="s">
        <v>158</v>
      </c>
      <c r="G2" s="3" t="s">
        <v>671</v>
      </c>
      <c r="H2" s="1" t="s">
        <v>672</v>
      </c>
      <c r="I2" s="35"/>
      <c r="J2" s="35"/>
      <c r="R2" s="35"/>
    </row>
    <row r="3" spans="1:18">
      <c r="A3" s="9" t="s">
        <v>433</v>
      </c>
      <c r="B3" s="4">
        <v>-0.70215208114552496</v>
      </c>
      <c r="C3" s="4">
        <v>0.24502459247733699</v>
      </c>
      <c r="D3" s="11">
        <v>0.49551776105329742</v>
      </c>
      <c r="E3" s="11">
        <v>0.30654206731587913</v>
      </c>
      <c r="F3" s="11">
        <v>0.80099235210760156</v>
      </c>
      <c r="G3" s="4">
        <v>4.1616824064160396E-3</v>
      </c>
      <c r="H3" s="4">
        <f>-LOG10(Table11[[#This Row],[p_values]])</f>
        <v>2.3807310654996474</v>
      </c>
      <c r="I3" s="36"/>
      <c r="J3" s="36"/>
      <c r="R3" s="36"/>
    </row>
    <row r="4" spans="1:18">
      <c r="A4" s="9" t="s">
        <v>361</v>
      </c>
      <c r="B4" s="4">
        <v>-0.46428296893596099</v>
      </c>
      <c r="C4" s="4">
        <v>0.16966795507313701</v>
      </c>
      <c r="D4" s="11">
        <v>0.62858565908374053</v>
      </c>
      <c r="E4" s="11">
        <v>0.45075462292445129</v>
      </c>
      <c r="F4" s="11">
        <v>0.87657432827253445</v>
      </c>
      <c r="G4" s="4">
        <v>6.2111491294081899E-3</v>
      </c>
      <c r="H4" s="4">
        <f>-LOG10(Table11[[#This Row],[p_values]])</f>
        <v>2.2068280432385028</v>
      </c>
      <c r="I4" s="36"/>
      <c r="J4" s="36"/>
      <c r="R4" s="36"/>
    </row>
    <row r="5" spans="1:18">
      <c r="A5" s="9" t="s">
        <v>395</v>
      </c>
      <c r="B5" s="4">
        <v>0.270555211575493</v>
      </c>
      <c r="C5" s="4">
        <v>0.107811643205257</v>
      </c>
      <c r="D5" s="11">
        <v>1.3106919601019016</v>
      </c>
      <c r="E5" s="11">
        <v>1.0610345162297103</v>
      </c>
      <c r="F5" s="11">
        <v>1.6190928645565783</v>
      </c>
      <c r="G5" s="4">
        <v>1.20896205265544E-2</v>
      </c>
      <c r="H5" s="4">
        <f>-LOG10(Table11[[#This Row],[p_values]])</f>
        <v>1.9175873307198632</v>
      </c>
      <c r="I5" s="36"/>
      <c r="J5" s="36"/>
      <c r="R5" s="36"/>
    </row>
    <row r="6" spans="1:18">
      <c r="A6" s="9" t="s">
        <v>451</v>
      </c>
      <c r="B6" s="4">
        <v>0.25017507275964901</v>
      </c>
      <c r="C6" s="4">
        <v>0.10041315514966299</v>
      </c>
      <c r="D6" s="11">
        <v>1.2842502342400408</v>
      </c>
      <c r="E6" s="11">
        <v>1.0548148866760423</v>
      </c>
      <c r="F6" s="11">
        <v>1.5635906214244939</v>
      </c>
      <c r="G6" s="4">
        <v>1.2722031385006801E-2</v>
      </c>
      <c r="H6" s="4">
        <f>-LOG10(Table11[[#This Row],[p_values]])</f>
        <v>1.8954435373620289</v>
      </c>
      <c r="I6" s="36"/>
      <c r="J6" s="36"/>
      <c r="R6" s="36"/>
    </row>
    <row r="7" spans="1:18">
      <c r="A7" s="9" t="s">
        <v>332</v>
      </c>
      <c r="B7" s="4">
        <v>-0.31437023022805799</v>
      </c>
      <c r="C7" s="4">
        <v>0.146449942691699</v>
      </c>
      <c r="D7" s="11">
        <v>0.73024861799312624</v>
      </c>
      <c r="E7" s="11">
        <v>0.54803719628574121</v>
      </c>
      <c r="F7" s="11">
        <v>0.97304169807268459</v>
      </c>
      <c r="G7" s="4">
        <v>3.1824713777008802E-2</v>
      </c>
      <c r="H7" s="4">
        <f>-LOG10(Table11[[#This Row],[p_values]])</f>
        <v>1.4972354935855294</v>
      </c>
      <c r="I7" s="36"/>
      <c r="J7" s="36"/>
      <c r="R7" s="36"/>
    </row>
    <row r="8" spans="1:18">
      <c r="A8" s="9" t="s">
        <v>347</v>
      </c>
      <c r="B8" s="4">
        <v>-0.193079979373006</v>
      </c>
      <c r="C8" s="4">
        <v>9.0019091795443706E-2</v>
      </c>
      <c r="D8" s="11">
        <v>0.82441603522467344</v>
      </c>
      <c r="E8" s="11">
        <v>0.69106775996445113</v>
      </c>
      <c r="F8" s="11">
        <v>0.98349516286294725</v>
      </c>
      <c r="G8" s="4">
        <v>3.1962593946152501E-2</v>
      </c>
      <c r="H8" s="4">
        <f>-LOG10(Table11[[#This Row],[p_values]])</f>
        <v>1.4953579824623413</v>
      </c>
      <c r="I8" s="36"/>
      <c r="J8" s="36"/>
      <c r="R8" s="36"/>
    </row>
    <row r="9" spans="1:18">
      <c r="A9" s="9" t="s">
        <v>217</v>
      </c>
      <c r="B9" s="4">
        <v>2.28745384884777</v>
      </c>
      <c r="C9" s="4">
        <v>1.1089933765945701</v>
      </c>
      <c r="D9" s="11">
        <v>9.8498265791148167</v>
      </c>
      <c r="E9" s="11">
        <v>1.1205580618516948</v>
      </c>
      <c r="F9" s="11">
        <v>86.581041127235295</v>
      </c>
      <c r="G9" s="4">
        <v>3.9146865776308902E-2</v>
      </c>
      <c r="H9" s="4">
        <f>-LOG10(Table11[[#This Row],[p_values]])</f>
        <v>1.4073030032239868</v>
      </c>
      <c r="I9" s="36"/>
      <c r="J9" s="36"/>
      <c r="R9" s="36"/>
    </row>
    <row r="10" spans="1:18">
      <c r="A10" s="9" t="s">
        <v>356</v>
      </c>
      <c r="B10" s="4">
        <v>0.23261097692223401</v>
      </c>
      <c r="C10" s="4">
        <v>0.114635031893149</v>
      </c>
      <c r="D10" s="11">
        <v>1.2618904793102199</v>
      </c>
      <c r="E10" s="11">
        <v>1.0079578108035105</v>
      </c>
      <c r="F10" s="11">
        <v>1.5797958651705806</v>
      </c>
      <c r="G10" s="4">
        <v>4.2443634526045201E-2</v>
      </c>
      <c r="H10" s="4">
        <f>-LOG10(Table11[[#This Row],[p_values]])</f>
        <v>1.3721874337475852</v>
      </c>
      <c r="I10" s="36"/>
      <c r="J10" s="36"/>
      <c r="R10" s="36"/>
    </row>
    <row r="11" spans="1:18">
      <c r="A11" s="9" t="s">
        <v>324</v>
      </c>
      <c r="B11" s="4">
        <v>-0.297288672776372</v>
      </c>
      <c r="C11" s="4">
        <v>0.14677602016631999</v>
      </c>
      <c r="D11" s="11">
        <v>0.74282954674060719</v>
      </c>
      <c r="E11" s="11">
        <v>0.55712275780651188</v>
      </c>
      <c r="F11" s="11">
        <v>0.99043833298673833</v>
      </c>
      <c r="G11" s="4">
        <v>4.2820351032842499E-2</v>
      </c>
      <c r="H11" s="4">
        <f>-LOG10(Table11[[#This Row],[p_values]])</f>
        <v>1.3683497767659714</v>
      </c>
      <c r="I11" s="36"/>
      <c r="J11" s="36"/>
      <c r="R11" s="36"/>
    </row>
    <row r="12" spans="1:18">
      <c r="A12" s="9" t="s">
        <v>394</v>
      </c>
      <c r="B12" s="4">
        <v>1.07480655238408</v>
      </c>
      <c r="C12" s="4">
        <v>0.53801143158522502</v>
      </c>
      <c r="D12" s="11">
        <v>2.9294261552119636</v>
      </c>
      <c r="E12" s="11">
        <v>1.0205116778618828</v>
      </c>
      <c r="F12" s="11">
        <v>8.4090537962480685</v>
      </c>
      <c r="G12" s="4">
        <v>4.5744936860982799E-2</v>
      </c>
      <c r="H12" s="4">
        <f>-LOG10(Table11[[#This Row],[p_values]])</f>
        <v>1.3396569674996246</v>
      </c>
      <c r="I12" s="36"/>
      <c r="J12" s="36"/>
      <c r="R12" s="36"/>
    </row>
    <row r="13" spans="1:18">
      <c r="A13" s="9" t="s">
        <v>717</v>
      </c>
      <c r="B13" s="4">
        <v>0.68686997738717703</v>
      </c>
      <c r="C13" s="4">
        <v>0.34569779606267897</v>
      </c>
      <c r="D13" s="11">
        <v>1.9874849146158942</v>
      </c>
      <c r="E13" s="11">
        <v>1.0093456979414754</v>
      </c>
      <c r="F13" s="11">
        <v>3.9135216941844893</v>
      </c>
      <c r="G13" s="4">
        <v>4.6932509314135798E-2</v>
      </c>
      <c r="H13" s="4">
        <f>-LOG10(Table11[[#This Row],[p_values]])</f>
        <v>1.3285262249874061</v>
      </c>
      <c r="I13" s="36"/>
      <c r="J13" s="36"/>
      <c r="R13" s="36"/>
    </row>
    <row r="14" spans="1:18">
      <c r="A14" s="9" t="s">
        <v>386</v>
      </c>
      <c r="B14" s="4">
        <v>-1.5000947552443999</v>
      </c>
      <c r="C14" s="4">
        <v>0.76068416300311104</v>
      </c>
      <c r="D14" s="11">
        <v>0.22310901839723368</v>
      </c>
      <c r="E14" s="11">
        <v>5.0235380247101481E-2</v>
      </c>
      <c r="F14" s="11">
        <v>0.99088797268632733</v>
      </c>
      <c r="G14" s="4">
        <v>4.8605766957218202E-2</v>
      </c>
      <c r="H14" s="4">
        <f>-LOG10(Table11[[#This Row],[p_values]])</f>
        <v>1.31331219968603</v>
      </c>
      <c r="I14" s="36"/>
      <c r="J14" s="36"/>
      <c r="R14" s="36"/>
    </row>
    <row r="15" spans="1:18">
      <c r="A15" s="9" t="s">
        <v>405</v>
      </c>
      <c r="B15" s="4">
        <v>0.21762620792667201</v>
      </c>
      <c r="C15" s="4">
        <v>0.11202441468617599</v>
      </c>
      <c r="D15" s="11">
        <v>1.2431223114971812</v>
      </c>
      <c r="E15" s="11">
        <v>0.99806023891474149</v>
      </c>
      <c r="F15" s="11">
        <v>1.5483565230716556</v>
      </c>
      <c r="G15" s="4">
        <v>5.2056325695337302E-2</v>
      </c>
      <c r="H15" s="4">
        <f>-LOG10(Table11[[#This Row],[p_values]])</f>
        <v>1.2835264890610978</v>
      </c>
      <c r="I15" s="36"/>
      <c r="J15" s="36"/>
      <c r="R15" s="36"/>
    </row>
    <row r="16" spans="1:18">
      <c r="A16" s="9" t="s">
        <v>307</v>
      </c>
      <c r="B16" s="4">
        <v>0.65230282159374198</v>
      </c>
      <c r="C16" s="4">
        <v>0.35828761606458098</v>
      </c>
      <c r="D16" s="11">
        <v>1.9199570607439376</v>
      </c>
      <c r="E16" s="11">
        <v>0.95128563821519563</v>
      </c>
      <c r="F16" s="11">
        <v>3.8750034343171875</v>
      </c>
      <c r="G16" s="4">
        <v>6.8665819911749998E-2</v>
      </c>
      <c r="H16" s="4">
        <f>-LOG10(Table11[[#This Row],[p_values]])</f>
        <v>1.1632593898348085</v>
      </c>
      <c r="I16" s="36"/>
      <c r="J16" s="36"/>
      <c r="R16" s="36"/>
    </row>
    <row r="17" spans="1:18">
      <c r="A17" s="9" t="s">
        <v>718</v>
      </c>
      <c r="B17" s="4">
        <v>-0.68879065117225002</v>
      </c>
      <c r="C17" s="4">
        <v>0.37952138069243602</v>
      </c>
      <c r="D17" s="11">
        <v>0.50218301642877583</v>
      </c>
      <c r="E17" s="11">
        <v>0.23867498276017493</v>
      </c>
      <c r="F17" s="11">
        <v>1.0566159011433014</v>
      </c>
      <c r="G17" s="4">
        <v>6.9540373125024493E-2</v>
      </c>
      <c r="H17" s="4">
        <f>-LOG10(Table11[[#This Row],[p_values]])</f>
        <v>1.1577629834010426</v>
      </c>
      <c r="I17" s="36"/>
      <c r="J17" s="36"/>
      <c r="R17" s="36"/>
    </row>
    <row r="18" spans="1:18">
      <c r="A18" s="9" t="s">
        <v>345</v>
      </c>
      <c r="B18" s="4">
        <v>0.21689210833993</v>
      </c>
      <c r="C18" s="4">
        <v>0.12179555414625701</v>
      </c>
      <c r="D18" s="11">
        <v>1.242210070800768</v>
      </c>
      <c r="E18" s="11">
        <v>0.97840931130338293</v>
      </c>
      <c r="F18" s="11">
        <v>1.5771373413681387</v>
      </c>
      <c r="G18" s="4">
        <v>7.4947027386425599E-2</v>
      </c>
      <c r="H18" s="4">
        <f>-LOG10(Table11[[#This Row],[p_values]])</f>
        <v>1.1252455878360357</v>
      </c>
      <c r="I18" s="36"/>
      <c r="J18" s="36"/>
      <c r="R18" s="36"/>
    </row>
    <row r="19" spans="1:18">
      <c r="A19" s="9" t="s">
        <v>577</v>
      </c>
      <c r="B19" s="4">
        <v>0.27101269438205999</v>
      </c>
      <c r="C19" s="4">
        <v>0.15327922007406</v>
      </c>
      <c r="D19" s="11">
        <v>1.3112917163169719</v>
      </c>
      <c r="E19" s="11">
        <v>0.97101382104797307</v>
      </c>
      <c r="F19" s="11">
        <v>1.7708151295166357</v>
      </c>
      <c r="G19" s="4">
        <v>7.7044508745752499E-2</v>
      </c>
      <c r="H19" s="4">
        <f>-LOG10(Table11[[#This Row],[p_values]])</f>
        <v>1.1132583096568407</v>
      </c>
      <c r="I19" s="36"/>
      <c r="J19" s="36"/>
      <c r="R19" s="36"/>
    </row>
    <row r="20" spans="1:18">
      <c r="A20" s="9" t="s">
        <v>221</v>
      </c>
      <c r="B20" s="4">
        <v>-0.36178568629961799</v>
      </c>
      <c r="C20" s="4">
        <v>0.211386817567247</v>
      </c>
      <c r="D20" s="11">
        <v>0.6964316066839269</v>
      </c>
      <c r="E20" s="11">
        <v>0.46019551429113853</v>
      </c>
      <c r="F20" s="11">
        <v>1.0539367893132359</v>
      </c>
      <c r="G20" s="4">
        <v>8.6991339680138502E-2</v>
      </c>
      <c r="H20" s="4">
        <f>-LOG10(Table11[[#This Row],[p_values]])</f>
        <v>1.060523980902514</v>
      </c>
      <c r="I20" s="36"/>
      <c r="J20" s="36"/>
      <c r="R20" s="36"/>
    </row>
    <row r="21" spans="1:18">
      <c r="A21" s="9" t="s">
        <v>447</v>
      </c>
      <c r="B21" s="4">
        <v>0.16217554536408699</v>
      </c>
      <c r="C21" s="4">
        <v>9.6308806268225494E-2</v>
      </c>
      <c r="D21" s="11">
        <v>1.1760666762539953</v>
      </c>
      <c r="E21" s="11">
        <v>0.97376067905361885</v>
      </c>
      <c r="F21" s="11">
        <v>1.4204032435766074</v>
      </c>
      <c r="G21" s="4">
        <v>9.21986953665382E-2</v>
      </c>
      <c r="H21" s="4">
        <f>-LOG10(Table11[[#This Row],[p_values]])</f>
        <v>1.0352752242730743</v>
      </c>
      <c r="I21" s="36"/>
      <c r="J21" s="36"/>
      <c r="R21" s="36"/>
    </row>
    <row r="22" spans="1:18">
      <c r="A22" s="9" t="s">
        <v>316</v>
      </c>
      <c r="B22" s="4">
        <v>-0.30566812467616999</v>
      </c>
      <c r="C22" s="4">
        <v>0.18764844274620199</v>
      </c>
      <c r="D22" s="11">
        <v>0.73663104856164696</v>
      </c>
      <c r="E22" s="11">
        <v>0.50994159855467736</v>
      </c>
      <c r="F22" s="11">
        <v>1.0640930319138295</v>
      </c>
      <c r="G22" s="4">
        <v>0.103325641859475</v>
      </c>
      <c r="H22" s="4">
        <f>-LOG10(Table11[[#This Row],[p_values]])</f>
        <v>0.98579188819808261</v>
      </c>
      <c r="I22" s="36"/>
      <c r="J22" s="36"/>
      <c r="R22" s="36"/>
    </row>
    <row r="23" spans="1:18">
      <c r="A23" s="9" t="s">
        <v>719</v>
      </c>
      <c r="B23" s="4">
        <v>0.60910153427983604</v>
      </c>
      <c r="C23" s="4">
        <v>0.37968340840520798</v>
      </c>
      <c r="D23" s="11">
        <v>1.8387785768726175</v>
      </c>
      <c r="E23" s="11">
        <v>0.87364781151186566</v>
      </c>
      <c r="F23" s="11">
        <v>3.870102586206464</v>
      </c>
      <c r="G23" s="4">
        <v>0.108662192004187</v>
      </c>
      <c r="H23" s="4">
        <f>-LOG10(Table11[[#This Row],[p_values]])</f>
        <v>0.96392153834407301</v>
      </c>
      <c r="I23" s="36"/>
      <c r="J23" s="36"/>
      <c r="R23" s="36"/>
    </row>
    <row r="24" spans="1:18">
      <c r="A24" s="9" t="s">
        <v>455</v>
      </c>
      <c r="B24" s="4">
        <v>0.38528689932329802</v>
      </c>
      <c r="C24" s="4">
        <v>0.244291560820974</v>
      </c>
      <c r="D24" s="11">
        <v>1.4700360132841346</v>
      </c>
      <c r="E24" s="11">
        <v>0.91071565007915833</v>
      </c>
      <c r="F24" s="11">
        <v>2.3728656471034402</v>
      </c>
      <c r="G24" s="4">
        <v>0.11475869423908799</v>
      </c>
      <c r="H24" s="4">
        <f>-LOG10(Table11[[#This Row],[p_values]])</f>
        <v>0.9402144019386306</v>
      </c>
      <c r="I24" s="36"/>
      <c r="J24" s="36"/>
      <c r="R24" s="36"/>
    </row>
    <row r="25" spans="1:18">
      <c r="A25" s="9" t="s">
        <v>297</v>
      </c>
      <c r="B25" s="4">
        <v>0.23788535262228599</v>
      </c>
      <c r="C25" s="4">
        <v>0.151269295183419</v>
      </c>
      <c r="D25" s="11">
        <v>1.2685637469805233</v>
      </c>
      <c r="E25" s="11">
        <v>0.94308160170847466</v>
      </c>
      <c r="F25" s="11">
        <v>1.7063782998607557</v>
      </c>
      <c r="G25" s="4">
        <v>0.115812602643024</v>
      </c>
      <c r="H25" s="4">
        <f>-LOG10(Table11[[#This Row],[p_values]])</f>
        <v>0.9362441784279788</v>
      </c>
      <c r="I25" s="36"/>
      <c r="J25" s="36"/>
      <c r="R25" s="36"/>
    </row>
    <row r="26" spans="1:18">
      <c r="A26" s="9" t="s">
        <v>186</v>
      </c>
      <c r="B26" s="4">
        <v>0.31394959877196699</v>
      </c>
      <c r="C26" s="4">
        <v>0.19982361345862901</v>
      </c>
      <c r="D26" s="11">
        <v>1.3688207445622669</v>
      </c>
      <c r="E26" s="11">
        <v>0.92523762403955356</v>
      </c>
      <c r="F26" s="11">
        <v>2.0250692168824944</v>
      </c>
      <c r="G26" s="4">
        <v>0.116151612942041</v>
      </c>
      <c r="H26" s="4">
        <f>-LOG10(Table11[[#This Row],[p_values]])</f>
        <v>0.93497475498157345</v>
      </c>
      <c r="I26" s="36"/>
      <c r="J26" s="36"/>
      <c r="R26" s="36"/>
    </row>
    <row r="27" spans="1:18">
      <c r="A27" s="9" t="s">
        <v>334</v>
      </c>
      <c r="B27" s="4">
        <v>0.17494154902542799</v>
      </c>
      <c r="C27" s="4">
        <v>0.112613151331802</v>
      </c>
      <c r="D27" s="11">
        <v>1.1911765891449584</v>
      </c>
      <c r="E27" s="11">
        <v>0.95525187713517568</v>
      </c>
      <c r="F27" s="11">
        <v>1.4853691476454762</v>
      </c>
      <c r="G27" s="4">
        <v>0.12031004973835401</v>
      </c>
      <c r="H27" s="4">
        <f>-LOG10(Table11[[#This Row],[p_values]])</f>
        <v>0.91969809366084498</v>
      </c>
      <c r="I27" s="36"/>
      <c r="J27" s="36"/>
      <c r="R27" s="36"/>
    </row>
    <row r="28" spans="1:18">
      <c r="A28" s="9" t="s">
        <v>362</v>
      </c>
      <c r="B28" s="4">
        <v>-0.35540015327566099</v>
      </c>
      <c r="C28" s="4">
        <v>0.22924637879978099</v>
      </c>
      <c r="D28" s="11">
        <v>0.70089292248785173</v>
      </c>
      <c r="E28" s="11">
        <v>0.44721176214881669</v>
      </c>
      <c r="F28" s="11">
        <v>1.0984748845449428</v>
      </c>
      <c r="G28" s="4">
        <v>0.121070058733813</v>
      </c>
      <c r="H28" s="4">
        <f>-LOG10(Table11[[#This Row],[p_values]])</f>
        <v>0.91696324690194719</v>
      </c>
      <c r="I28" s="36"/>
      <c r="J28" s="36"/>
      <c r="R28" s="36"/>
    </row>
    <row r="29" spans="1:18">
      <c r="A29" s="9" t="s">
        <v>407</v>
      </c>
      <c r="B29" s="4">
        <v>0.215685755573996</v>
      </c>
      <c r="C29" s="4">
        <v>0.14129386193927301</v>
      </c>
      <c r="D29" s="11">
        <v>1.2407124307687085</v>
      </c>
      <c r="E29" s="11">
        <v>0.94058786224125945</v>
      </c>
      <c r="F29" s="11">
        <v>1.6366013188772703</v>
      </c>
      <c r="G29" s="4">
        <v>0.12688420104272499</v>
      </c>
      <c r="H29" s="4">
        <f>-LOG10(Table11[[#This Row],[p_values]])</f>
        <v>0.89659245061703252</v>
      </c>
      <c r="I29" s="36"/>
      <c r="J29" s="36"/>
      <c r="R29" s="36"/>
    </row>
    <row r="30" spans="1:18">
      <c r="A30" s="9" t="s">
        <v>374</v>
      </c>
      <c r="B30" s="4">
        <v>-0.62343165204353101</v>
      </c>
      <c r="C30" s="4">
        <v>0.41096175127238099</v>
      </c>
      <c r="D30" s="11">
        <v>0.53610156332623105</v>
      </c>
      <c r="E30" s="11">
        <v>0.23956830977345323</v>
      </c>
      <c r="F30" s="11">
        <v>1.199678231534931</v>
      </c>
      <c r="G30" s="4">
        <v>0.12926504041459799</v>
      </c>
      <c r="H30" s="4">
        <f>-LOG10(Table11[[#This Row],[p_values]])</f>
        <v>0.88851891369597258</v>
      </c>
      <c r="I30" s="36"/>
      <c r="J30" s="36"/>
      <c r="R30" s="36"/>
    </row>
    <row r="31" spans="1:18">
      <c r="A31" s="9" t="s">
        <v>720</v>
      </c>
      <c r="B31" s="4">
        <v>1.12043332154408</v>
      </c>
      <c r="C31" s="4">
        <v>0.76034102539558202</v>
      </c>
      <c r="D31" s="11">
        <v>3.0661825584304174</v>
      </c>
      <c r="E31" s="11">
        <v>0.69084825025063334</v>
      </c>
      <c r="F31" s="11">
        <v>13.608597080780234</v>
      </c>
      <c r="G31" s="4">
        <v>0.1405911686245</v>
      </c>
      <c r="H31" s="4">
        <f>-LOG10(Table11[[#This Row],[p_values]])</f>
        <v>0.85204195910358849</v>
      </c>
      <c r="I31" s="36"/>
      <c r="J31" s="36"/>
      <c r="R31" s="36"/>
    </row>
    <row r="32" spans="1:18">
      <c r="A32" s="9" t="s">
        <v>321</v>
      </c>
      <c r="B32" s="4">
        <v>0.30888630977320503</v>
      </c>
      <c r="C32" s="4">
        <v>0.21219013843589099</v>
      </c>
      <c r="D32" s="11">
        <v>1.3619075261259235</v>
      </c>
      <c r="E32" s="11">
        <v>0.89851995698248122</v>
      </c>
      <c r="F32" s="11">
        <v>2.0642748058122393</v>
      </c>
      <c r="G32" s="4">
        <v>0.145474103290889</v>
      </c>
      <c r="H32" s="4">
        <f>-LOG10(Table11[[#This Row],[p_values]])</f>
        <v>0.83721431113760381</v>
      </c>
      <c r="I32" s="36"/>
      <c r="J32" s="36"/>
      <c r="R32" s="36"/>
    </row>
    <row r="33" spans="1:18">
      <c r="A33" s="9" t="s">
        <v>721</v>
      </c>
      <c r="B33" s="4">
        <v>-1.5256763374606499</v>
      </c>
      <c r="C33" s="4">
        <v>1.0754401880262701</v>
      </c>
      <c r="D33" s="11">
        <v>0.21747392135448626</v>
      </c>
      <c r="E33" s="11">
        <v>2.6422506687235236E-2</v>
      </c>
      <c r="F33" s="11">
        <v>1.7899477528430541</v>
      </c>
      <c r="G33" s="4">
        <v>0.156000236249697</v>
      </c>
      <c r="H33" s="4">
        <f>-LOG10(Table11[[#This Row],[p_values]])</f>
        <v>0.80687474394129444</v>
      </c>
      <c r="I33" s="36"/>
      <c r="J33" s="36"/>
      <c r="R33" s="36"/>
    </row>
    <row r="34" spans="1:18">
      <c r="A34" s="9" t="s">
        <v>665</v>
      </c>
      <c r="B34" s="4">
        <v>-0.80672748484382995</v>
      </c>
      <c r="C34" s="4">
        <v>0.57257970950260295</v>
      </c>
      <c r="D34" s="11">
        <v>0.44631625565916</v>
      </c>
      <c r="E34" s="11">
        <v>0.14529578533486928</v>
      </c>
      <c r="F34" s="11">
        <v>1.3709840213638147</v>
      </c>
      <c r="G34" s="4">
        <v>0.15885444495474699</v>
      </c>
      <c r="H34" s="4">
        <f>-LOG10(Table11[[#This Row],[p_values]])</f>
        <v>0.79900062854025933</v>
      </c>
      <c r="I34" s="36"/>
      <c r="J34" s="36"/>
      <c r="R34" s="36"/>
    </row>
    <row r="35" spans="1:18">
      <c r="A35" s="9" t="s">
        <v>722</v>
      </c>
      <c r="B35" s="4">
        <v>0.563120260923339</v>
      </c>
      <c r="C35" s="4">
        <v>0.41083066050410899</v>
      </c>
      <c r="D35" s="11">
        <v>1.7561435864576316</v>
      </c>
      <c r="E35" s="11">
        <v>0.78497152663138881</v>
      </c>
      <c r="F35" s="11">
        <v>3.9288562599092751</v>
      </c>
      <c r="G35" s="4">
        <v>0.17047253738146401</v>
      </c>
      <c r="H35" s="4">
        <f>-LOG10(Table11[[#This Row],[p_values]])</f>
        <v>0.76834557458543262</v>
      </c>
      <c r="I35" s="36"/>
      <c r="J35" s="36"/>
      <c r="R35" s="36"/>
    </row>
    <row r="36" spans="1:18">
      <c r="A36" s="9" t="s">
        <v>723</v>
      </c>
      <c r="B36" s="4">
        <v>1.5809920232224199</v>
      </c>
      <c r="C36" s="4">
        <v>1.16064784206081</v>
      </c>
      <c r="D36" s="11">
        <v>4.8597744298416101</v>
      </c>
      <c r="E36" s="11">
        <v>0.49963485007101127</v>
      </c>
      <c r="F36" s="11">
        <v>47.269335807111332</v>
      </c>
      <c r="G36" s="4">
        <v>0.173146320158474</v>
      </c>
      <c r="H36" s="4">
        <f>-LOG10(Table11[[#This Row],[p_values]])</f>
        <v>0.76158673398371646</v>
      </c>
      <c r="I36" s="36"/>
      <c r="J36" s="36"/>
      <c r="R36" s="36"/>
    </row>
    <row r="37" spans="1:18">
      <c r="A37" s="9" t="s">
        <v>358</v>
      </c>
      <c r="B37" s="4">
        <v>-1.4727646718513101</v>
      </c>
      <c r="C37" s="4">
        <v>1.0872839209110401</v>
      </c>
      <c r="D37" s="11">
        <v>0.229290694568137</v>
      </c>
      <c r="E37" s="11">
        <v>2.7218969059896844E-2</v>
      </c>
      <c r="F37" s="11">
        <v>1.9315287988992604</v>
      </c>
      <c r="G37" s="4">
        <v>0.17556559482726899</v>
      </c>
      <c r="H37" s="4">
        <f>-LOG10(Table11[[#This Row],[p_values]])</f>
        <v>0.75556058775020218</v>
      </c>
      <c r="I37" s="36"/>
      <c r="J37" s="36"/>
      <c r="R37" s="36"/>
    </row>
    <row r="38" spans="1:18">
      <c r="A38" s="9" t="s">
        <v>538</v>
      </c>
      <c r="B38" s="4">
        <v>-1.0579241502494601</v>
      </c>
      <c r="C38" s="4">
        <v>0.79543230966212297</v>
      </c>
      <c r="D38" s="11">
        <v>0.34717574751969538</v>
      </c>
      <c r="E38" s="11">
        <v>7.3023682167770332E-2</v>
      </c>
      <c r="F38" s="11">
        <v>1.6505741163386141</v>
      </c>
      <c r="G38" s="4">
        <v>0.18351861161974101</v>
      </c>
      <c r="H38" s="4">
        <f>-LOG10(Table11[[#This Row],[p_values]])</f>
        <v>0.73631988501476742</v>
      </c>
      <c r="I38" s="36"/>
      <c r="J38" s="36"/>
      <c r="R38" s="36"/>
    </row>
    <row r="39" spans="1:18">
      <c r="A39" s="9" t="s">
        <v>422</v>
      </c>
      <c r="B39" s="4">
        <v>0.14433521954421799</v>
      </c>
      <c r="C39" s="4">
        <v>0.108912683837319</v>
      </c>
      <c r="D39" s="11">
        <v>1.1552713131450503</v>
      </c>
      <c r="E39" s="11">
        <v>0.93320195790971872</v>
      </c>
      <c r="F39" s="11">
        <v>1.4301853909151436</v>
      </c>
      <c r="G39" s="4">
        <v>0.18509224905813301</v>
      </c>
      <c r="H39" s="4">
        <f>-LOG10(Table11[[#This Row],[p_values]])</f>
        <v>0.73261176742625789</v>
      </c>
      <c r="I39" s="36"/>
      <c r="J39" s="36"/>
      <c r="R39" s="36"/>
    </row>
    <row r="40" spans="1:18">
      <c r="A40" s="9" t="s">
        <v>239</v>
      </c>
      <c r="B40" s="4">
        <v>1.2046165389444601</v>
      </c>
      <c r="C40" s="4">
        <v>0.91905069042071996</v>
      </c>
      <c r="D40" s="11">
        <v>3.3354798062004027</v>
      </c>
      <c r="E40" s="11">
        <v>0.55061314407649664</v>
      </c>
      <c r="F40" s="11">
        <v>20.205521167189975</v>
      </c>
      <c r="G40" s="4">
        <v>0.189952960879502</v>
      </c>
      <c r="H40" s="4">
        <f>-LOG10(Table11[[#This Row],[p_values]])</f>
        <v>0.72135393251933</v>
      </c>
      <c r="I40" s="36"/>
      <c r="J40" s="36"/>
      <c r="R40" s="36"/>
    </row>
    <row r="41" spans="1:18">
      <c r="A41" s="9" t="s">
        <v>457</v>
      </c>
      <c r="B41" s="4">
        <v>-0.14406188841987499</v>
      </c>
      <c r="C41" s="4">
        <v>0.11095848969538</v>
      </c>
      <c r="D41" s="11">
        <v>0.8658341612929058</v>
      </c>
      <c r="E41" s="11">
        <v>0.69660236344758764</v>
      </c>
      <c r="F41" s="11">
        <v>1.0761789425341142</v>
      </c>
      <c r="G41" s="4">
        <v>0.19417039414114501</v>
      </c>
      <c r="H41" s="4">
        <f>-LOG10(Table11[[#This Row],[p_values]])</f>
        <v>0.71181698782301828</v>
      </c>
      <c r="I41" s="36"/>
      <c r="J41" s="36"/>
      <c r="R41" s="36"/>
    </row>
    <row r="42" spans="1:18">
      <c r="A42" s="9" t="s">
        <v>346</v>
      </c>
      <c r="B42" s="4">
        <v>0.18740311307125601</v>
      </c>
      <c r="C42" s="4">
        <v>0.14586799978540099</v>
      </c>
      <c r="D42" s="11">
        <v>1.2061133871380614</v>
      </c>
      <c r="E42" s="11">
        <v>0.9061973541182291</v>
      </c>
      <c r="F42" s="11">
        <v>1.6052899470768653</v>
      </c>
      <c r="G42" s="4">
        <v>0.198881576072371</v>
      </c>
      <c r="H42" s="4">
        <f>-LOG10(Table11[[#This Row],[p_values]])</f>
        <v>0.70140544704504082</v>
      </c>
      <c r="I42" s="36"/>
      <c r="J42" s="36"/>
      <c r="R42" s="36"/>
    </row>
    <row r="43" spans="1:18">
      <c r="A43" s="9" t="s">
        <v>320</v>
      </c>
      <c r="B43" s="4">
        <v>-0.57167692628322297</v>
      </c>
      <c r="C43" s="4">
        <v>0.45318532391635302</v>
      </c>
      <c r="D43" s="11">
        <v>0.56457788893515182</v>
      </c>
      <c r="E43" s="11">
        <v>0.2322548169448922</v>
      </c>
      <c r="F43" s="11">
        <v>1.3724072416121429</v>
      </c>
      <c r="G43" s="4">
        <v>0.20714175835377199</v>
      </c>
      <c r="H43" s="4">
        <f>-LOG10(Table11[[#This Row],[p_values]])</f>
        <v>0.68373234150005069</v>
      </c>
      <c r="I43" s="36"/>
      <c r="J43" s="36"/>
      <c r="R43" s="36"/>
    </row>
    <row r="44" spans="1:18">
      <c r="A44" s="9" t="s">
        <v>397</v>
      </c>
      <c r="B44" s="4">
        <v>-1.3557010270458001</v>
      </c>
      <c r="C44" s="4">
        <v>1.0873200314883</v>
      </c>
      <c r="D44" s="11">
        <v>0.25776652978988535</v>
      </c>
      <c r="E44" s="11">
        <v>3.0597153758963509E-2</v>
      </c>
      <c r="F44" s="11">
        <v>2.1715609367899145</v>
      </c>
      <c r="G44" s="4">
        <v>0.21246058258519099</v>
      </c>
      <c r="H44" s="4">
        <f>-LOG10(Table11[[#This Row],[p_values]])</f>
        <v>0.67272163198378987</v>
      </c>
      <c r="I44" s="36"/>
      <c r="J44" s="36"/>
      <c r="R44" s="36"/>
    </row>
    <row r="45" spans="1:18">
      <c r="A45" s="9" t="s">
        <v>184</v>
      </c>
      <c r="B45" s="4">
        <v>-0.106224112648728</v>
      </c>
      <c r="C45" s="4">
        <v>8.5458030614460695E-2</v>
      </c>
      <c r="D45" s="11">
        <v>0.89922309822149193</v>
      </c>
      <c r="E45" s="11">
        <v>0.7605435890250335</v>
      </c>
      <c r="F45" s="11">
        <v>1.0631897922006461</v>
      </c>
      <c r="G45" s="4">
        <v>0.21386877955400899</v>
      </c>
      <c r="H45" s="4">
        <f>-LOG10(Table11[[#This Row],[p_values]])</f>
        <v>0.66985260886945508</v>
      </c>
      <c r="I45" s="36"/>
      <c r="J45" s="36"/>
      <c r="R45" s="36"/>
    </row>
    <row r="46" spans="1:18">
      <c r="A46" s="9" t="s">
        <v>365</v>
      </c>
      <c r="B46" s="4">
        <v>0.37530910288017</v>
      </c>
      <c r="C46" s="4">
        <v>0.30292467392922301</v>
      </c>
      <c r="D46" s="11">
        <v>1.4554412261705243</v>
      </c>
      <c r="E46" s="11">
        <v>0.80378516114170884</v>
      </c>
      <c r="F46" s="11">
        <v>2.6354171055209328</v>
      </c>
      <c r="G46" s="4">
        <v>0.21536330850100399</v>
      </c>
      <c r="H46" s="4">
        <f>-LOG10(Table11[[#This Row],[p_values]])</f>
        <v>0.66682828559183183</v>
      </c>
      <c r="I46" s="36"/>
      <c r="J46" s="36"/>
      <c r="R46" s="36"/>
    </row>
    <row r="47" spans="1:18">
      <c r="A47" s="9" t="s">
        <v>305</v>
      </c>
      <c r="B47" s="4">
        <v>-0.33738856331796102</v>
      </c>
      <c r="C47" s="4">
        <v>0.27314362398663</v>
      </c>
      <c r="D47" s="11">
        <v>0.71363149500168277</v>
      </c>
      <c r="E47" s="11">
        <v>0.41780098748313022</v>
      </c>
      <c r="F47" s="11">
        <v>1.2189294087747935</v>
      </c>
      <c r="G47" s="4">
        <v>0.216753955647871</v>
      </c>
      <c r="H47" s="4">
        <f>-LOG10(Table11[[#This Row],[p_values]])</f>
        <v>0.66403296812918189</v>
      </c>
      <c r="I47" s="36"/>
      <c r="J47" s="36"/>
      <c r="R47" s="36"/>
    </row>
    <row r="48" spans="1:18">
      <c r="A48" s="9" t="s">
        <v>461</v>
      </c>
      <c r="B48" s="4">
        <v>-0.214360545617229</v>
      </c>
      <c r="C48" s="4">
        <v>0.173563678229776</v>
      </c>
      <c r="D48" s="11">
        <v>0.80705735156945535</v>
      </c>
      <c r="E48" s="11">
        <v>0.57433331964968515</v>
      </c>
      <c r="F48" s="11">
        <v>1.13408285126064</v>
      </c>
      <c r="G48" s="4">
        <v>0.216810342080555</v>
      </c>
      <c r="H48" s="4">
        <f>-LOG10(Table11[[#This Row],[p_values]])</f>
        <v>0.66392000533757178</v>
      </c>
      <c r="I48" s="36"/>
      <c r="J48" s="36"/>
      <c r="R48" s="36"/>
    </row>
    <row r="49" spans="1:18">
      <c r="A49" s="9" t="s">
        <v>535</v>
      </c>
      <c r="B49" s="4">
        <v>0.29745189577671999</v>
      </c>
      <c r="C49" s="4">
        <v>0.24190442594740399</v>
      </c>
      <c r="D49" s="11">
        <v>1.3464236051331966</v>
      </c>
      <c r="E49" s="11">
        <v>0.83804726404666441</v>
      </c>
      <c r="F49" s="11">
        <v>2.1631912688386628</v>
      </c>
      <c r="G49" s="4">
        <v>0.21883730668149001</v>
      </c>
      <c r="H49" s="4">
        <f>-LOG10(Table11[[#This Row],[p_values]])</f>
        <v>0.6598786388980632</v>
      </c>
      <c r="I49" s="36"/>
      <c r="J49" s="36"/>
      <c r="R49" s="36"/>
    </row>
    <row r="50" spans="1:18">
      <c r="A50" s="9" t="s">
        <v>533</v>
      </c>
      <c r="B50" s="4">
        <v>-0.80600899982825602</v>
      </c>
      <c r="C50" s="4">
        <v>0.65649355536438003</v>
      </c>
      <c r="D50" s="11">
        <v>0.44663704242750157</v>
      </c>
      <c r="E50" s="11">
        <v>0.12334914489935908</v>
      </c>
      <c r="F50" s="11">
        <v>1.6172357565279103</v>
      </c>
      <c r="G50" s="4">
        <v>0.219541381183989</v>
      </c>
      <c r="H50" s="4">
        <f>-LOG10(Table11[[#This Row],[p_values]])</f>
        <v>0.65848360787732085</v>
      </c>
      <c r="I50" s="36"/>
      <c r="J50" s="36"/>
      <c r="R50" s="36"/>
    </row>
    <row r="51" spans="1:18">
      <c r="A51" s="9" t="s">
        <v>243</v>
      </c>
      <c r="B51" s="4">
        <v>0.55078547630441699</v>
      </c>
      <c r="C51" s="4">
        <v>0.45083038973495598</v>
      </c>
      <c r="D51" s="11">
        <v>1.7346149818676895</v>
      </c>
      <c r="E51" s="11">
        <v>0.71688339001172052</v>
      </c>
      <c r="F51" s="11">
        <v>4.1971807092233675</v>
      </c>
      <c r="G51" s="4">
        <v>0.22181607071585099</v>
      </c>
      <c r="H51" s="4">
        <f>-LOG10(Table11[[#This Row],[p_values]])</f>
        <v>0.65400699213466584</v>
      </c>
      <c r="I51" s="36"/>
      <c r="J51" s="36"/>
      <c r="R51" s="36"/>
    </row>
    <row r="52" spans="1:18">
      <c r="A52" s="9" t="s">
        <v>376</v>
      </c>
      <c r="B52" s="4">
        <v>0.932567532365846</v>
      </c>
      <c r="C52" s="4">
        <v>0.76701264495196597</v>
      </c>
      <c r="D52" s="11">
        <v>2.5410249731414063</v>
      </c>
      <c r="E52" s="11">
        <v>0.56508605384673027</v>
      </c>
      <c r="F52" s="11">
        <v>11.42623830507695</v>
      </c>
      <c r="G52" s="4">
        <v>0.224044448276353</v>
      </c>
      <c r="H52" s="4">
        <f>-LOG10(Table11[[#This Row],[p_values]])</f>
        <v>0.64966581324532535</v>
      </c>
      <c r="I52" s="36"/>
      <c r="J52" s="36"/>
      <c r="R52" s="36"/>
    </row>
    <row r="53" spans="1:18">
      <c r="A53" s="9" t="s">
        <v>272</v>
      </c>
      <c r="B53" s="4">
        <v>-1.3158492738032701</v>
      </c>
      <c r="C53" s="4">
        <v>1.1140246260575399</v>
      </c>
      <c r="D53" s="11">
        <v>0.26824641182295522</v>
      </c>
      <c r="E53" s="11">
        <v>3.0217394582041916E-2</v>
      </c>
      <c r="F53" s="11">
        <v>2.3812819884429657</v>
      </c>
      <c r="G53" s="4">
        <v>0.237536335048389</v>
      </c>
      <c r="H53" s="4">
        <f>-LOG10(Table11[[#This Row],[p_values]])</f>
        <v>0.62426994854841533</v>
      </c>
      <c r="I53" s="36"/>
      <c r="J53" s="36"/>
      <c r="R53" s="36"/>
    </row>
    <row r="54" spans="1:18">
      <c r="A54" s="9" t="s">
        <v>287</v>
      </c>
      <c r="B54" s="4">
        <v>-0.13097850349892901</v>
      </c>
      <c r="C54" s="4">
        <v>0.11491704201679</v>
      </c>
      <c r="D54" s="11">
        <v>0.87723663170655264</v>
      </c>
      <c r="E54" s="11">
        <v>0.70032140042270041</v>
      </c>
      <c r="F54" s="11">
        <v>1.0988441985970672</v>
      </c>
      <c r="G54" s="4">
        <v>0.25438392478930999</v>
      </c>
      <c r="H54" s="4">
        <f>-LOG10(Table11[[#This Row],[p_values]])</f>
        <v>0.59451033640365314</v>
      </c>
      <c r="I54" s="36"/>
      <c r="J54" s="36"/>
      <c r="R54" s="36"/>
    </row>
    <row r="55" spans="1:18">
      <c r="A55" s="9" t="s">
        <v>714</v>
      </c>
      <c r="B55" s="4">
        <v>0.82444968816022701</v>
      </c>
      <c r="C55" s="4">
        <v>0.72859498747766005</v>
      </c>
      <c r="D55" s="11">
        <v>2.2806253647897656</v>
      </c>
      <c r="E55" s="11">
        <v>0.54684138712833008</v>
      </c>
      <c r="F55" s="11">
        <v>9.5114455067788182</v>
      </c>
      <c r="G55" s="4">
        <v>0.257819035266319</v>
      </c>
      <c r="H55" s="4">
        <f>-LOG10(Table11[[#This Row],[p_values]])</f>
        <v>0.58868502101700071</v>
      </c>
      <c r="I55" s="36"/>
      <c r="J55" s="36"/>
      <c r="R55" s="36"/>
    </row>
    <row r="56" spans="1:18">
      <c r="A56" s="9" t="s">
        <v>265</v>
      </c>
      <c r="B56" s="4">
        <v>1.03507845451172</v>
      </c>
      <c r="C56" s="4">
        <v>0.91637340525809696</v>
      </c>
      <c r="D56" s="11">
        <v>2.8153271020730912</v>
      </c>
      <c r="E56" s="11">
        <v>0.46719272466592571</v>
      </c>
      <c r="F56" s="11">
        <v>16.965304195040584</v>
      </c>
      <c r="G56" s="4">
        <v>0.25867100805740001</v>
      </c>
      <c r="H56" s="4">
        <f>-LOG10(Table11[[#This Row],[p_values]])</f>
        <v>0.5872522444425935</v>
      </c>
      <c r="I56" s="36"/>
      <c r="J56" s="36"/>
      <c r="R56" s="36"/>
    </row>
    <row r="57" spans="1:18">
      <c r="A57" s="9" t="s">
        <v>440</v>
      </c>
      <c r="B57" s="4">
        <v>-0.118787491580387</v>
      </c>
      <c r="C57" s="4">
        <v>0.106210064093906</v>
      </c>
      <c r="D57" s="11">
        <v>0.88799648744265414</v>
      </c>
      <c r="E57" s="11">
        <v>0.72111315143715304</v>
      </c>
      <c r="F57" s="11">
        <v>1.0935007358262208</v>
      </c>
      <c r="G57" s="4">
        <v>0.26338752899647699</v>
      </c>
      <c r="H57" s="4">
        <f>-LOG10(Table11[[#This Row],[p_values]])</f>
        <v>0.57940479207823514</v>
      </c>
      <c r="I57" s="36"/>
      <c r="J57" s="36"/>
      <c r="R57" s="36"/>
    </row>
    <row r="58" spans="1:18">
      <c r="A58" s="9" t="s">
        <v>175</v>
      </c>
      <c r="B58" s="4">
        <v>0.211669462687372</v>
      </c>
      <c r="C58" s="4">
        <v>0.19104764286868001</v>
      </c>
      <c r="D58" s="11">
        <v>1.2357393595987354</v>
      </c>
      <c r="E58" s="11">
        <v>0.84977479017840363</v>
      </c>
      <c r="F58" s="11">
        <v>1.7970076101468015</v>
      </c>
      <c r="G58" s="4">
        <v>0.26788741887482598</v>
      </c>
      <c r="H58" s="4">
        <f>-LOG10(Table11[[#This Row],[p_values]])</f>
        <v>0.57204768221688052</v>
      </c>
      <c r="I58" s="36"/>
      <c r="J58" s="36"/>
      <c r="R58" s="36"/>
    </row>
    <row r="59" spans="1:18">
      <c r="A59" s="9" t="s">
        <v>424</v>
      </c>
      <c r="B59" s="4">
        <v>-0.227638881508928</v>
      </c>
      <c r="C59" s="4">
        <v>0.206486402085472</v>
      </c>
      <c r="D59" s="11">
        <v>0.79641180694303526</v>
      </c>
      <c r="E59" s="11">
        <v>0.53134049506612913</v>
      </c>
      <c r="F59" s="11">
        <v>1.1937199820603375</v>
      </c>
      <c r="G59" s="4">
        <v>0.27027040366937699</v>
      </c>
      <c r="H59" s="4">
        <f>-LOG10(Table11[[#This Row],[p_values]])</f>
        <v>0.56820150970941297</v>
      </c>
      <c r="I59" s="36"/>
      <c r="J59" s="36"/>
      <c r="R59" s="36"/>
    </row>
    <row r="60" spans="1:18">
      <c r="A60" s="9" t="s">
        <v>724</v>
      </c>
      <c r="B60" s="4">
        <v>1.3519752188859899</v>
      </c>
      <c r="C60" s="4">
        <v>1.2316833626396799</v>
      </c>
      <c r="D60" s="11">
        <v>3.8650523202662517</v>
      </c>
      <c r="E60" s="11">
        <v>0.34572065970696192</v>
      </c>
      <c r="F60" s="11">
        <v>43.210114926477765</v>
      </c>
      <c r="G60" s="4">
        <v>0.27235097541265502</v>
      </c>
      <c r="H60" s="4">
        <f>-LOG10(Table11[[#This Row],[p_values]])</f>
        <v>0.56487106498209172</v>
      </c>
      <c r="I60" s="36"/>
      <c r="J60" s="36"/>
      <c r="R60" s="36"/>
    </row>
    <row r="61" spans="1:18">
      <c r="A61" s="9" t="s">
        <v>435</v>
      </c>
      <c r="B61" s="4">
        <v>-0.229218858907727</v>
      </c>
      <c r="C61" s="4">
        <v>0.21118499062132701</v>
      </c>
      <c r="D61" s="11">
        <v>0.79515448781738618</v>
      </c>
      <c r="E61" s="11">
        <v>0.52563856536280895</v>
      </c>
      <c r="F61" s="11">
        <v>1.2028620066332474</v>
      </c>
      <c r="G61" s="4">
        <v>0.27774732032774202</v>
      </c>
      <c r="H61" s="4">
        <f>-LOG10(Table11[[#This Row],[p_values]])</f>
        <v>0.55635012238705472</v>
      </c>
      <c r="I61" s="36"/>
      <c r="J61" s="36"/>
      <c r="R61" s="36"/>
    </row>
    <row r="62" spans="1:18">
      <c r="A62" s="9" t="s">
        <v>725</v>
      </c>
      <c r="B62" s="4">
        <v>1.34518955737014</v>
      </c>
      <c r="C62" s="4">
        <v>1.24111394786911</v>
      </c>
      <c r="D62" s="11">
        <v>3.8389141661078976</v>
      </c>
      <c r="E62" s="11">
        <v>0.33709389055231975</v>
      </c>
      <c r="F62" s="11">
        <v>43.718567401495363</v>
      </c>
      <c r="G62" s="4">
        <v>0.27842838016288901</v>
      </c>
      <c r="H62" s="4">
        <f>-LOG10(Table11[[#This Row],[p_values]])</f>
        <v>0.55528649923404583</v>
      </c>
      <c r="I62" s="36"/>
      <c r="J62" s="36"/>
      <c r="R62" s="36"/>
    </row>
    <row r="63" spans="1:18">
      <c r="A63" s="9" t="s">
        <v>202</v>
      </c>
      <c r="B63" s="4">
        <v>0.19748524825281299</v>
      </c>
      <c r="C63" s="4">
        <v>0.18289343695975499</v>
      </c>
      <c r="D63" s="11">
        <v>1.2183350922658049</v>
      </c>
      <c r="E63" s="11">
        <v>0.85130408446531947</v>
      </c>
      <c r="F63" s="11">
        <v>1.7436077473757228</v>
      </c>
      <c r="G63" s="4">
        <v>0.28023876415424498</v>
      </c>
      <c r="H63" s="4">
        <f>-LOG10(Table11[[#This Row],[p_values]])</f>
        <v>0.55247179091365606</v>
      </c>
      <c r="I63" s="36"/>
      <c r="J63" s="36"/>
      <c r="R63" s="36"/>
    </row>
    <row r="64" spans="1:18">
      <c r="A64" s="9" t="s">
        <v>185</v>
      </c>
      <c r="B64" s="4">
        <v>0.44653296935202502</v>
      </c>
      <c r="C64" s="4">
        <v>0.42173361377278101</v>
      </c>
      <c r="D64" s="11">
        <v>1.5628842139864152</v>
      </c>
      <c r="E64" s="11">
        <v>0.6838170187180227</v>
      </c>
      <c r="F64" s="11">
        <v>3.5720185363435113</v>
      </c>
      <c r="G64" s="4">
        <v>0.289689340903929</v>
      </c>
      <c r="H64" s="4">
        <f>-LOG10(Table11[[#This Row],[p_values]])</f>
        <v>0.53806748433289664</v>
      </c>
      <c r="I64" s="36"/>
      <c r="J64" s="36"/>
      <c r="R64" s="36"/>
    </row>
    <row r="65" spans="1:18">
      <c r="A65" s="9" t="s">
        <v>726</v>
      </c>
      <c r="B65" s="4">
        <v>-1.1399765492865199</v>
      </c>
      <c r="C65" s="4">
        <v>1.0767928098756301</v>
      </c>
      <c r="D65" s="11">
        <v>0.31982652188849064</v>
      </c>
      <c r="E65" s="11">
        <v>3.8755195426684673E-2</v>
      </c>
      <c r="F65" s="11">
        <v>2.6393623610231804</v>
      </c>
      <c r="G65" s="4">
        <v>0.28974658122596297</v>
      </c>
      <c r="H65" s="4">
        <f>-LOG10(Table11[[#This Row],[p_values]])</f>
        <v>0.53798167965585408</v>
      </c>
      <c r="I65" s="36"/>
      <c r="J65" s="36"/>
      <c r="R65" s="36"/>
    </row>
    <row r="66" spans="1:18">
      <c r="A66" s="9" t="s">
        <v>398</v>
      </c>
      <c r="B66" s="4">
        <v>0.34799439901486201</v>
      </c>
      <c r="C66" s="4">
        <v>0.33568674102707502</v>
      </c>
      <c r="D66" s="11">
        <v>1.4162243174664551</v>
      </c>
      <c r="E66" s="11">
        <v>0.73348244608870783</v>
      </c>
      <c r="F66" s="11">
        <v>2.7344775980375093</v>
      </c>
      <c r="G66" s="4">
        <v>0.29989242052411902</v>
      </c>
      <c r="H66" s="4">
        <f>-LOG10(Table11[[#This Row],[p_values]])</f>
        <v>0.52303451045303695</v>
      </c>
      <c r="I66" s="36"/>
      <c r="J66" s="36"/>
      <c r="R66" s="36"/>
    </row>
    <row r="67" spans="1:18">
      <c r="A67" s="9" t="s">
        <v>367</v>
      </c>
      <c r="B67" s="4">
        <v>-0.156320874338952</v>
      </c>
      <c r="C67" s="4">
        <v>0.15234383397847401</v>
      </c>
      <c r="D67" s="11">
        <v>0.85528470742099649</v>
      </c>
      <c r="E67" s="11">
        <v>0.63450203223755186</v>
      </c>
      <c r="F67" s="11">
        <v>1.1528913913302457</v>
      </c>
      <c r="G67" s="4">
        <v>0.30484177021854703</v>
      </c>
      <c r="H67" s="4">
        <f>-LOG10(Table11[[#This Row],[p_values]])</f>
        <v>0.51592552508659884</v>
      </c>
      <c r="I67" s="36"/>
      <c r="J67" s="36"/>
      <c r="R67" s="36"/>
    </row>
    <row r="68" spans="1:18">
      <c r="A68" s="9" t="s">
        <v>410</v>
      </c>
      <c r="B68" s="4">
        <v>-0.42527444863036301</v>
      </c>
      <c r="C68" s="4">
        <v>0.42457429986046302</v>
      </c>
      <c r="D68" s="11">
        <v>0.65359038352713383</v>
      </c>
      <c r="E68" s="11">
        <v>0.28438108936433498</v>
      </c>
      <c r="F68" s="11">
        <v>1.5021406324661182</v>
      </c>
      <c r="G68" s="4">
        <v>0.31651311707867902</v>
      </c>
      <c r="H68" s="4">
        <f>-LOG10(Table11[[#This Row],[p_values]])</f>
        <v>0.49960828704679899</v>
      </c>
      <c r="I68" s="36"/>
      <c r="J68" s="36"/>
      <c r="R68" s="36"/>
    </row>
    <row r="69" spans="1:18">
      <c r="A69" s="9" t="s">
        <v>224</v>
      </c>
      <c r="B69" s="4">
        <v>-0.24113959283622</v>
      </c>
      <c r="C69" s="4">
        <v>0.24258915873189099</v>
      </c>
      <c r="D69" s="11">
        <v>0.78573193618305981</v>
      </c>
      <c r="E69" s="11">
        <v>0.48840302457037543</v>
      </c>
      <c r="F69" s="11">
        <v>1.2640680841013519</v>
      </c>
      <c r="G69" s="4">
        <v>0.320210888472648</v>
      </c>
      <c r="H69" s="4">
        <f>-LOG10(Table11[[#This Row],[p_values]])</f>
        <v>0.49456390438677783</v>
      </c>
      <c r="I69" s="36"/>
      <c r="J69" s="36"/>
      <c r="R69" s="36"/>
    </row>
    <row r="70" spans="1:18">
      <c r="A70" s="9" t="s">
        <v>390</v>
      </c>
      <c r="B70" s="4">
        <v>0.231030713884775</v>
      </c>
      <c r="C70" s="4">
        <v>0.23284309289303301</v>
      </c>
      <c r="D70" s="11">
        <v>1.2598979352149902</v>
      </c>
      <c r="E70" s="11">
        <v>0.79824337391523881</v>
      </c>
      <c r="F70" s="11">
        <v>1.9885449212980841</v>
      </c>
      <c r="G70" s="4">
        <v>0.32109201909082602</v>
      </c>
      <c r="H70" s="4">
        <f>-LOG10(Table11[[#This Row],[p_values]])</f>
        <v>0.49337048891462454</v>
      </c>
      <c r="I70" s="36"/>
      <c r="J70" s="36"/>
      <c r="R70" s="36"/>
    </row>
    <row r="71" spans="1:18">
      <c r="A71" s="9" t="s">
        <v>727</v>
      </c>
      <c r="B71" s="4">
        <v>0.91048555370886197</v>
      </c>
      <c r="C71" s="4">
        <v>0.91981544229111301</v>
      </c>
      <c r="D71" s="11">
        <v>2.4855290983072424</v>
      </c>
      <c r="E71" s="11">
        <v>0.40969073320194066</v>
      </c>
      <c r="F71" s="11">
        <v>15.079313242574337</v>
      </c>
      <c r="G71" s="4">
        <v>0.32224412619551801</v>
      </c>
      <c r="H71" s="4">
        <f>-LOG10(Table11[[#This Row],[p_values]])</f>
        <v>0.49181499013941082</v>
      </c>
      <c r="I71" s="36"/>
      <c r="J71" s="36"/>
      <c r="R71" s="36"/>
    </row>
    <row r="72" spans="1:18">
      <c r="A72" s="9" t="s">
        <v>728</v>
      </c>
      <c r="B72" s="4">
        <v>-1.1025984131590501</v>
      </c>
      <c r="C72" s="4">
        <v>1.11545961649985</v>
      </c>
      <c r="D72" s="11">
        <v>0.33200726985258405</v>
      </c>
      <c r="E72" s="11">
        <v>3.7294878719701101E-2</v>
      </c>
      <c r="F72" s="11">
        <v>2.9556022440351293</v>
      </c>
      <c r="G72" s="4">
        <v>0.32292249965824799</v>
      </c>
      <c r="H72" s="4">
        <f>-LOG10(Table11[[#This Row],[p_values]])</f>
        <v>0.49090169441610082</v>
      </c>
      <c r="I72" s="36"/>
      <c r="J72" s="36"/>
      <c r="R72" s="36"/>
    </row>
    <row r="73" spans="1:18">
      <c r="A73" s="9" t="s">
        <v>729</v>
      </c>
      <c r="B73" s="4">
        <v>1.20259799269538</v>
      </c>
      <c r="C73" s="4">
        <v>1.23778364883781</v>
      </c>
      <c r="D73" s="11">
        <v>3.3287537766333748</v>
      </c>
      <c r="E73" s="11">
        <v>0.29421103617504291</v>
      </c>
      <c r="F73" s="11">
        <v>37.662087219795772</v>
      </c>
      <c r="G73" s="4">
        <v>0.33126269055587199</v>
      </c>
      <c r="H73" s="4">
        <f>-LOG10(Table11[[#This Row],[p_values]])</f>
        <v>0.47982747506927759</v>
      </c>
      <c r="I73" s="36"/>
      <c r="J73" s="36"/>
      <c r="R73" s="36"/>
    </row>
    <row r="74" spans="1:18">
      <c r="A74" s="9" t="s">
        <v>273</v>
      </c>
      <c r="B74" s="4">
        <v>-0.212398559167498</v>
      </c>
      <c r="C74" s="4">
        <v>0.21995503627528301</v>
      </c>
      <c r="D74" s="11">
        <v>0.80864234151334968</v>
      </c>
      <c r="E74" s="11">
        <v>0.52544464590378603</v>
      </c>
      <c r="F74" s="11">
        <v>1.2444744495653852</v>
      </c>
      <c r="G74" s="4">
        <v>0.33422167173213801</v>
      </c>
      <c r="H74" s="4">
        <f>-LOG10(Table11[[#This Row],[p_values]])</f>
        <v>0.47596539283721534</v>
      </c>
      <c r="I74" s="36"/>
      <c r="J74" s="36"/>
      <c r="R74" s="36"/>
    </row>
    <row r="75" spans="1:18">
      <c r="A75" s="9" t="s">
        <v>378</v>
      </c>
      <c r="B75" s="4">
        <v>-0.19634418520334501</v>
      </c>
      <c r="C75" s="4">
        <v>0.205582208762458</v>
      </c>
      <c r="D75" s="11">
        <v>0.82172935891366061</v>
      </c>
      <c r="E75" s="11">
        <v>0.54920400407283487</v>
      </c>
      <c r="F75" s="11">
        <v>1.2294869197841938</v>
      </c>
      <c r="G75" s="4">
        <v>0.33954528721038402</v>
      </c>
      <c r="H75" s="4">
        <f>-LOG10(Table11[[#This Row],[p_values]])</f>
        <v>0.46910229303622442</v>
      </c>
      <c r="I75" s="36"/>
      <c r="J75" s="36"/>
      <c r="R75" s="36"/>
    </row>
    <row r="76" spans="1:18">
      <c r="A76" s="9" t="s">
        <v>730</v>
      </c>
      <c r="B76" s="4">
        <v>0.59301026964899295</v>
      </c>
      <c r="C76" s="4">
        <v>0.62181751446880296</v>
      </c>
      <c r="D76" s="11">
        <v>1.8094270888016242</v>
      </c>
      <c r="E76" s="11">
        <v>0.53485903183155281</v>
      </c>
      <c r="F76" s="11">
        <v>6.1212884046804961</v>
      </c>
      <c r="G76" s="4">
        <v>0.34024943952777198</v>
      </c>
      <c r="H76" s="4">
        <f>-LOG10(Table11[[#This Row],[p_values]])</f>
        <v>0.46820258151095062</v>
      </c>
      <c r="I76" s="36"/>
      <c r="J76" s="36"/>
      <c r="R76" s="36"/>
    </row>
    <row r="77" spans="1:18">
      <c r="A77" s="9" t="s">
        <v>731</v>
      </c>
      <c r="B77" s="4">
        <v>1.1632524184303401</v>
      </c>
      <c r="C77" s="4">
        <v>1.23139741062757</v>
      </c>
      <c r="D77" s="11">
        <v>3.2003251641183694</v>
      </c>
      <c r="E77" s="11">
        <v>0.28642272316022727</v>
      </c>
      <c r="F77" s="11">
        <v>35.75861943872296</v>
      </c>
      <c r="G77" s="4">
        <v>0.34483226029918801</v>
      </c>
      <c r="H77" s="4">
        <f>-LOG10(Table11[[#This Row],[p_values]])</f>
        <v>0.46239211113463191</v>
      </c>
      <c r="I77" s="36"/>
      <c r="J77" s="36"/>
      <c r="R77" s="36"/>
    </row>
    <row r="78" spans="1:18">
      <c r="A78" s="9" t="s">
        <v>164</v>
      </c>
      <c r="B78" s="4">
        <v>0.14524236519335501</v>
      </c>
      <c r="C78" s="4">
        <v>0.15702586162843801</v>
      </c>
      <c r="D78" s="11">
        <v>1.1563197879781337</v>
      </c>
      <c r="E78" s="11">
        <v>0.8499920150519884</v>
      </c>
      <c r="F78" s="11">
        <v>1.5730447208824849</v>
      </c>
      <c r="G78" s="4">
        <v>0.35498762812808898</v>
      </c>
      <c r="H78" s="4">
        <f>-LOG10(Table11[[#This Row],[p_values]])</f>
        <v>0.44978678252048343</v>
      </c>
      <c r="I78" s="36"/>
      <c r="J78" s="36"/>
      <c r="R78" s="36"/>
    </row>
    <row r="79" spans="1:18">
      <c r="A79" s="9" t="s">
        <v>311</v>
      </c>
      <c r="B79" s="4">
        <v>-1.0096054673561401</v>
      </c>
      <c r="C79" s="4">
        <v>1.10492540094035</v>
      </c>
      <c r="D79" s="11">
        <v>0.36436270419864192</v>
      </c>
      <c r="E79" s="11">
        <v>4.1783270234143022E-2</v>
      </c>
      <c r="F79" s="11">
        <v>3.1773525496446804</v>
      </c>
      <c r="G79" s="4">
        <v>0.360857794055777</v>
      </c>
      <c r="H79" s="4">
        <f>-LOG10(Table11[[#This Row],[p_values]])</f>
        <v>0.44266391007284361</v>
      </c>
      <c r="I79" s="36"/>
      <c r="J79" s="36"/>
      <c r="R79" s="36"/>
    </row>
    <row r="80" spans="1:18">
      <c r="A80" s="9" t="s">
        <v>256</v>
      </c>
      <c r="B80" s="4">
        <v>0.26762844407214398</v>
      </c>
      <c r="C80" s="4">
        <v>0.293889621606166</v>
      </c>
      <c r="D80" s="11">
        <v>1.3068614776662475</v>
      </c>
      <c r="E80" s="11">
        <v>0.73462492637102383</v>
      </c>
      <c r="F80" s="11">
        <v>2.3248420527258773</v>
      </c>
      <c r="G80" s="4">
        <v>0.36248365434054303</v>
      </c>
      <c r="H80" s="4">
        <f>-LOG10(Table11[[#This Row],[p_values]])</f>
        <v>0.44071157251301063</v>
      </c>
      <c r="I80" s="36"/>
      <c r="J80" s="36"/>
      <c r="R80" s="36"/>
    </row>
    <row r="81" spans="1:18">
      <c r="A81" s="9" t="s">
        <v>462</v>
      </c>
      <c r="B81" s="4">
        <v>-0.18415557196052401</v>
      </c>
      <c r="C81" s="4">
        <v>0.202503860067029</v>
      </c>
      <c r="D81" s="11">
        <v>0.83180638800963747</v>
      </c>
      <c r="E81" s="11">
        <v>0.55930343381202552</v>
      </c>
      <c r="F81" s="11">
        <v>1.23707781019306</v>
      </c>
      <c r="G81" s="4">
        <v>0.36314276982340499</v>
      </c>
      <c r="H81" s="4">
        <f>-LOG10(Table11[[#This Row],[p_values]])</f>
        <v>0.43992259822448365</v>
      </c>
      <c r="I81" s="36"/>
      <c r="J81" s="36"/>
      <c r="R81" s="36"/>
    </row>
    <row r="82" spans="1:18">
      <c r="A82" s="9" t="s">
        <v>732</v>
      </c>
      <c r="B82" s="4">
        <v>-0.43206704014595598</v>
      </c>
      <c r="C82" s="4">
        <v>0.47894945668364902</v>
      </c>
      <c r="D82" s="11">
        <v>0.64916585505264301</v>
      </c>
      <c r="E82" s="11">
        <v>0.25390173034089503</v>
      </c>
      <c r="F82" s="11">
        <v>1.6597614628321937</v>
      </c>
      <c r="G82" s="4">
        <v>0.36699627938865398</v>
      </c>
      <c r="H82" s="4">
        <f>-LOG10(Table11[[#This Row],[p_values]])</f>
        <v>0.43533833860667787</v>
      </c>
      <c r="I82" s="36"/>
      <c r="J82" s="36"/>
      <c r="R82" s="36"/>
    </row>
    <row r="83" spans="1:18">
      <c r="A83" s="9" t="s">
        <v>302</v>
      </c>
      <c r="B83" s="4">
        <v>0.65108787596042905</v>
      </c>
      <c r="C83" s="4">
        <v>0.72564459952681304</v>
      </c>
      <c r="D83" s="11">
        <v>1.9176258337406313</v>
      </c>
      <c r="E83" s="11">
        <v>0.46246909813175674</v>
      </c>
      <c r="F83" s="11">
        <v>7.9514260587024062</v>
      </c>
      <c r="G83" s="4">
        <v>0.369583134249996</v>
      </c>
      <c r="H83" s="4">
        <f>-LOG10(Table11[[#This Row],[p_values]])</f>
        <v>0.43228785582121393</v>
      </c>
      <c r="I83" s="36"/>
      <c r="J83" s="36"/>
      <c r="R83" s="36"/>
    </row>
    <row r="84" spans="1:18">
      <c r="A84" s="9" t="s">
        <v>379</v>
      </c>
      <c r="B84" s="4">
        <v>1.11352670410066</v>
      </c>
      <c r="C84" s="4">
        <v>1.24827703702363</v>
      </c>
      <c r="D84" s="11">
        <v>3.0450785709623216</v>
      </c>
      <c r="E84" s="11">
        <v>0.26365962987083408</v>
      </c>
      <c r="F84" s="11">
        <v>35.168461352526734</v>
      </c>
      <c r="G84" s="4">
        <v>0.37236562930346701</v>
      </c>
      <c r="H84" s="4">
        <f>-LOG10(Table11[[#This Row],[p_values]])</f>
        <v>0.42903041279469745</v>
      </c>
      <c r="I84" s="36"/>
      <c r="J84" s="36"/>
      <c r="R84" s="36"/>
    </row>
    <row r="85" spans="1:18">
      <c r="A85" s="9" t="s">
        <v>364</v>
      </c>
      <c r="B85" s="4">
        <v>0.147682444923948</v>
      </c>
      <c r="C85" s="4">
        <v>0.16582032373304001</v>
      </c>
      <c r="D85" s="11">
        <v>1.1591447456141493</v>
      </c>
      <c r="E85" s="11">
        <v>0.83750722404661926</v>
      </c>
      <c r="F85" s="11">
        <v>1.6043044199581731</v>
      </c>
      <c r="G85" s="4">
        <v>0.37313452814901898</v>
      </c>
      <c r="H85" s="4">
        <f>-LOG10(Table11[[#This Row],[p_values]])</f>
        <v>0.4281345614904869</v>
      </c>
      <c r="I85" s="36"/>
      <c r="J85" s="36"/>
      <c r="R85" s="36"/>
    </row>
    <row r="86" spans="1:18">
      <c r="A86" s="9" t="s">
        <v>733</v>
      </c>
      <c r="B86" s="4">
        <v>0.54051723981654298</v>
      </c>
      <c r="C86" s="4">
        <v>0.61187748601116199</v>
      </c>
      <c r="D86" s="11">
        <v>1.7168946788467114</v>
      </c>
      <c r="E86" s="11">
        <v>0.51749126523120859</v>
      </c>
      <c r="F86" s="11">
        <v>5.6961876195826129</v>
      </c>
      <c r="G86" s="4">
        <v>0.37703372394941997</v>
      </c>
      <c r="H86" s="4">
        <f>-LOG10(Table11[[#This Row],[p_values]])</f>
        <v>0.42361980239339292</v>
      </c>
      <c r="I86" s="36"/>
      <c r="J86" s="36"/>
      <c r="R86" s="36"/>
    </row>
    <row r="87" spans="1:18">
      <c r="A87" s="9" t="s">
        <v>450</v>
      </c>
      <c r="B87" s="4">
        <v>-0.107603474981439</v>
      </c>
      <c r="C87" s="4">
        <v>0.123242398687468</v>
      </c>
      <c r="D87" s="11">
        <v>0.89798359880703027</v>
      </c>
      <c r="E87" s="11">
        <v>0.70528128042911764</v>
      </c>
      <c r="F87" s="11">
        <v>1.143337511008089</v>
      </c>
      <c r="G87" s="4">
        <v>0.38260620052022798</v>
      </c>
      <c r="H87" s="4">
        <f>-LOG10(Table11[[#This Row],[p_values]])</f>
        <v>0.41724799607061624</v>
      </c>
      <c r="I87" s="36"/>
      <c r="J87" s="36"/>
      <c r="R87" s="36"/>
    </row>
    <row r="88" spans="1:18">
      <c r="A88" s="9" t="s">
        <v>195</v>
      </c>
      <c r="B88" s="4">
        <v>-0.25729580573988398</v>
      </c>
      <c r="C88" s="4">
        <v>0.29747569519022798</v>
      </c>
      <c r="D88" s="11">
        <v>0.77313948084069739</v>
      </c>
      <c r="E88" s="11">
        <v>0.43156024166774098</v>
      </c>
      <c r="F88" s="11">
        <v>1.3850781400174201</v>
      </c>
      <c r="G88" s="4">
        <v>0.38707692870069799</v>
      </c>
      <c r="H88" s="4">
        <f>-LOG10(Table11[[#This Row],[p_values]])</f>
        <v>0.41220271355983351</v>
      </c>
      <c r="I88" s="36"/>
      <c r="J88" s="36"/>
      <c r="R88" s="36"/>
    </row>
    <row r="89" spans="1:18">
      <c r="A89" s="9" t="s">
        <v>342</v>
      </c>
      <c r="B89" s="4">
        <v>0.31799491301668498</v>
      </c>
      <c r="C89" s="4">
        <v>0.369794544181131</v>
      </c>
      <c r="D89" s="11">
        <v>1.3743692698162344</v>
      </c>
      <c r="E89" s="11">
        <v>0.66577573886506336</v>
      </c>
      <c r="F89" s="11">
        <v>2.837127848838664</v>
      </c>
      <c r="G89" s="4">
        <v>0.38983137105004401</v>
      </c>
      <c r="H89" s="4">
        <f>-LOG10(Table11[[#This Row],[p_values]])</f>
        <v>0.40912321466499768</v>
      </c>
      <c r="I89" s="36"/>
      <c r="J89" s="36"/>
      <c r="R89" s="36"/>
    </row>
    <row r="90" spans="1:18">
      <c r="A90" s="9" t="s">
        <v>176</v>
      </c>
      <c r="B90" s="4">
        <v>-0.70022933442319801</v>
      </c>
      <c r="C90" s="4">
        <v>0.81618838010765504</v>
      </c>
      <c r="D90" s="11">
        <v>0.49647143274497035</v>
      </c>
      <c r="E90" s="11">
        <v>0.10026299859210336</v>
      </c>
      <c r="F90" s="11">
        <v>2.4583733480244878</v>
      </c>
      <c r="G90" s="4">
        <v>0.39093325719694</v>
      </c>
      <c r="H90" s="4">
        <f>-LOG10(Table11[[#This Row],[p_values]])</f>
        <v>0.40789738200383086</v>
      </c>
      <c r="I90" s="36"/>
      <c r="J90" s="36"/>
      <c r="R90" s="36"/>
    </row>
    <row r="91" spans="1:18">
      <c r="A91" s="9" t="s">
        <v>179</v>
      </c>
      <c r="B91" s="4">
        <v>-6.93597120107005E-2</v>
      </c>
      <c r="C91" s="4">
        <v>8.1253417879853504E-2</v>
      </c>
      <c r="D91" s="11">
        <v>0.93299101163707499</v>
      </c>
      <c r="E91" s="11">
        <v>0.79563367125801276</v>
      </c>
      <c r="F91" s="11">
        <v>1.0940615753720291</v>
      </c>
      <c r="G91" s="4">
        <v>0.39331441747397</v>
      </c>
      <c r="H91" s="4">
        <f>-LOG10(Table11[[#This Row],[p_values]])</f>
        <v>0.40526013364459818</v>
      </c>
      <c r="I91" s="36"/>
      <c r="J91" s="36"/>
      <c r="R91" s="36"/>
    </row>
    <row r="92" spans="1:18">
      <c r="A92" s="9" t="s">
        <v>281</v>
      </c>
      <c r="B92" s="4">
        <v>-0.26322111943895299</v>
      </c>
      <c r="C92" s="4">
        <v>0.314586329877098</v>
      </c>
      <c r="D92" s="11">
        <v>0.76857193232610077</v>
      </c>
      <c r="E92" s="11">
        <v>0.4148615926780081</v>
      </c>
      <c r="F92" s="11">
        <v>1.4238551497292888</v>
      </c>
      <c r="G92" s="4">
        <v>0.40274917821807199</v>
      </c>
      <c r="H92" s="4">
        <f>-LOG10(Table11[[#This Row],[p_values]])</f>
        <v>0.39496533705578535</v>
      </c>
      <c r="I92" s="36"/>
      <c r="J92" s="36"/>
      <c r="R92" s="36"/>
    </row>
    <row r="93" spans="1:18">
      <c r="A93" s="9" t="s">
        <v>306</v>
      </c>
      <c r="B93" s="4">
        <v>-0.49596581171686299</v>
      </c>
      <c r="C93" s="4">
        <v>0.59937666824768199</v>
      </c>
      <c r="D93" s="11">
        <v>0.60898246078179452</v>
      </c>
      <c r="E93" s="11">
        <v>0.18810704658235766</v>
      </c>
      <c r="F93" s="11">
        <v>1.9715350609020315</v>
      </c>
      <c r="G93" s="4">
        <v>0.407971097213365</v>
      </c>
      <c r="H93" s="4">
        <f>-LOG10(Table11[[#This Row],[p_values]])</f>
        <v>0.38937060349191521</v>
      </c>
      <c r="I93" s="36"/>
      <c r="J93" s="36"/>
      <c r="R93" s="36"/>
    </row>
    <row r="94" spans="1:18">
      <c r="A94" s="9" t="s">
        <v>482</v>
      </c>
      <c r="B94" s="4">
        <v>-0.14139684614746201</v>
      </c>
      <c r="C94" s="4">
        <v>0.17209423075389901</v>
      </c>
      <c r="D94" s="11">
        <v>0.86814472343899252</v>
      </c>
      <c r="E94" s="11">
        <v>0.61958738012459347</v>
      </c>
      <c r="F94" s="11">
        <v>1.2164148028376682</v>
      </c>
      <c r="G94" s="4">
        <v>0.41129060839915699</v>
      </c>
      <c r="H94" s="4">
        <f>-LOG10(Table11[[#This Row],[p_values]])</f>
        <v>0.38585120725958177</v>
      </c>
      <c r="I94" s="36"/>
      <c r="J94" s="36"/>
      <c r="R94" s="36"/>
    </row>
    <row r="95" spans="1:18">
      <c r="A95" s="9" t="s">
        <v>231</v>
      </c>
      <c r="B95" s="4">
        <v>0.19125528642501799</v>
      </c>
      <c r="C95" s="4">
        <v>0.23412073172156</v>
      </c>
      <c r="D95" s="11">
        <v>1.2107685053943298</v>
      </c>
      <c r="E95" s="11">
        <v>0.76519746999801763</v>
      </c>
      <c r="F95" s="11">
        <v>1.9157935449768506</v>
      </c>
      <c r="G95" s="4">
        <v>0.41398054741671603</v>
      </c>
      <c r="H95" s="4">
        <f>-LOG10(Table11[[#This Row],[p_values]])</f>
        <v>0.38302006551693069</v>
      </c>
      <c r="I95" s="36"/>
      <c r="J95" s="36"/>
      <c r="R95" s="36"/>
    </row>
    <row r="96" spans="1:18">
      <c r="A96" s="9" t="s">
        <v>443</v>
      </c>
      <c r="B96" s="4">
        <v>-0.55333587249728999</v>
      </c>
      <c r="C96" s="4">
        <v>0.68092400838086797</v>
      </c>
      <c r="D96" s="11">
        <v>0.57502838597095129</v>
      </c>
      <c r="E96" s="11">
        <v>0.15138228860698313</v>
      </c>
      <c r="F96" s="11">
        <v>2.1842558182668697</v>
      </c>
      <c r="G96" s="4">
        <v>0.41643309339291301</v>
      </c>
      <c r="H96" s="4">
        <f>-LOG10(Table11[[#This Row],[p_values]])</f>
        <v>0.38045476497600339</v>
      </c>
      <c r="I96" s="36"/>
      <c r="J96" s="36"/>
      <c r="R96" s="36"/>
    </row>
    <row r="97" spans="1:18">
      <c r="A97" s="9" t="s">
        <v>439</v>
      </c>
      <c r="B97" s="4">
        <v>-9.6273869964135103E-2</v>
      </c>
      <c r="C97" s="4">
        <v>0.119576577416953</v>
      </c>
      <c r="D97" s="11">
        <v>0.90821524912765883</v>
      </c>
      <c r="E97" s="11">
        <v>0.71846092311344856</v>
      </c>
      <c r="F97" s="11">
        <v>1.148086015831604</v>
      </c>
      <c r="G97" s="4">
        <v>0.42074862143848601</v>
      </c>
      <c r="H97" s="4">
        <f>-LOG10(Table11[[#This Row],[p_values]])</f>
        <v>0.37597729829364607</v>
      </c>
      <c r="I97" s="36"/>
      <c r="J97" s="36"/>
      <c r="R97" s="36"/>
    </row>
    <row r="98" spans="1:18">
      <c r="A98" s="9" t="s">
        <v>734</v>
      </c>
      <c r="B98" s="4">
        <v>0.42289735437551901</v>
      </c>
      <c r="C98" s="4">
        <v>0.52988130609531803</v>
      </c>
      <c r="D98" s="11">
        <v>1.5263776119419579</v>
      </c>
      <c r="E98" s="11">
        <v>0.54027878421915454</v>
      </c>
      <c r="F98" s="11">
        <v>4.3122711501708357</v>
      </c>
      <c r="G98" s="4">
        <v>0.42481346457408098</v>
      </c>
      <c r="H98" s="4">
        <f>-LOG10(Table11[[#This Row],[p_values]])</f>
        <v>0.37180172663102917</v>
      </c>
      <c r="I98" s="36"/>
      <c r="J98" s="36"/>
      <c r="R98" s="36"/>
    </row>
    <row r="99" spans="1:18">
      <c r="A99" s="9" t="s">
        <v>735</v>
      </c>
      <c r="B99" s="4">
        <v>-0.64691833321992198</v>
      </c>
      <c r="C99" s="4">
        <v>0.83134024062756395</v>
      </c>
      <c r="D99" s="11">
        <v>0.5236570292855024</v>
      </c>
      <c r="E99" s="11">
        <v>0.10265871850322184</v>
      </c>
      <c r="F99" s="11">
        <v>2.6711485231671923</v>
      </c>
      <c r="G99" s="4">
        <v>0.43647284292196198</v>
      </c>
      <c r="H99" s="4">
        <f>-LOG10(Table11[[#This Row],[p_values]])</f>
        <v>0.36004277265953855</v>
      </c>
      <c r="I99" s="36"/>
      <c r="J99" s="36"/>
      <c r="R99" s="36"/>
    </row>
    <row r="100" spans="1:18">
      <c r="A100" s="9" t="s">
        <v>454</v>
      </c>
      <c r="B100" s="4">
        <v>-0.11596628763346301</v>
      </c>
      <c r="C100" s="4">
        <v>0.14974028992361399</v>
      </c>
      <c r="D100" s="11">
        <v>0.89050524383062124</v>
      </c>
      <c r="E100" s="11">
        <v>0.66401054016863437</v>
      </c>
      <c r="F100" s="11">
        <v>1.1942575325512774</v>
      </c>
      <c r="G100" s="4">
        <v>0.43866504077533502</v>
      </c>
      <c r="H100" s="4">
        <f>-LOG10(Table11[[#This Row],[p_values]])</f>
        <v>0.35786697513080346</v>
      </c>
      <c r="I100" s="36"/>
      <c r="J100" s="36"/>
      <c r="R100" s="36"/>
    </row>
    <row r="101" spans="1:18">
      <c r="A101" s="9" t="s">
        <v>736</v>
      </c>
      <c r="B101" s="4">
        <v>-0.63859798499838205</v>
      </c>
      <c r="C101" s="4">
        <v>0.82659907534070398</v>
      </c>
      <c r="D101" s="11">
        <v>0.52803221440921166</v>
      </c>
      <c r="E101" s="11">
        <v>0.10448286705285197</v>
      </c>
      <c r="F101" s="11">
        <v>2.6685525322812729</v>
      </c>
      <c r="G101" s="4">
        <v>0.43978239278270997</v>
      </c>
      <c r="H101" s="4">
        <f>-LOG10(Table11[[#This Row],[p_values]])</f>
        <v>0.35676216212934725</v>
      </c>
      <c r="I101" s="36"/>
      <c r="J101" s="36"/>
      <c r="R101" s="36"/>
    </row>
    <row r="102" spans="1:18">
      <c r="A102" s="9" t="s">
        <v>230</v>
      </c>
      <c r="B102" s="4">
        <v>0.12756122987556501</v>
      </c>
      <c r="C102" s="4">
        <v>0.16520205243139299</v>
      </c>
      <c r="D102" s="11">
        <v>1.1360544265827905</v>
      </c>
      <c r="E102" s="11">
        <v>0.82181925470606887</v>
      </c>
      <c r="F102" s="11">
        <v>1.5704422265209093</v>
      </c>
      <c r="G102" s="4">
        <v>0.440023924086201</v>
      </c>
      <c r="H102" s="4">
        <f>-LOG10(Table11[[#This Row],[p_values]])</f>
        <v>0.35652371029526281</v>
      </c>
      <c r="I102" s="36"/>
      <c r="J102" s="36"/>
      <c r="R102" s="36"/>
    </row>
    <row r="103" spans="1:18">
      <c r="A103" s="9" t="s">
        <v>236</v>
      </c>
      <c r="B103" s="4">
        <v>0.1303748029756</v>
      </c>
      <c r="C103" s="4">
        <v>0.17066225786782199</v>
      </c>
      <c r="D103" s="11">
        <v>1.1392552995911356</v>
      </c>
      <c r="E103" s="11">
        <v>0.81536189411048221</v>
      </c>
      <c r="F103" s="11">
        <v>1.591811742762927</v>
      </c>
      <c r="G103" s="4">
        <v>0.44490621963802401</v>
      </c>
      <c r="H103" s="4">
        <f>-LOG10(Table11[[#This Row],[p_values]])</f>
        <v>0.35173152291998755</v>
      </c>
      <c r="I103" s="36"/>
      <c r="J103" s="36"/>
      <c r="R103" s="36"/>
    </row>
    <row r="104" spans="1:18">
      <c r="A104" s="9" t="s">
        <v>737</v>
      </c>
      <c r="B104" s="4">
        <v>-0.50563160817195896</v>
      </c>
      <c r="C104" s="4">
        <v>0.66348836074620499</v>
      </c>
      <c r="D104" s="11">
        <v>0.6031245167263406</v>
      </c>
      <c r="E104" s="11">
        <v>0.16429876096980389</v>
      </c>
      <c r="F104" s="11">
        <v>2.2140105045785252</v>
      </c>
      <c r="G104" s="4">
        <v>0.44601190056780199</v>
      </c>
      <c r="H104" s="4">
        <f>-LOG10(Table11[[#This Row],[p_values]])</f>
        <v>0.35065355321167901</v>
      </c>
      <c r="I104" s="36"/>
      <c r="J104" s="36"/>
      <c r="R104" s="36"/>
    </row>
    <row r="105" spans="1:18">
      <c r="A105" s="9" t="s">
        <v>201</v>
      </c>
      <c r="B105" s="4">
        <v>0.76570322474528896</v>
      </c>
      <c r="C105" s="4">
        <v>1.00538468124867</v>
      </c>
      <c r="D105" s="11">
        <v>2.15050613216731</v>
      </c>
      <c r="E105" s="11">
        <v>0.2997367317317447</v>
      </c>
      <c r="F105" s="11">
        <v>15.42912874831821</v>
      </c>
      <c r="G105" s="4">
        <v>0.44629743784637399</v>
      </c>
      <c r="H105" s="4">
        <f>-LOG10(Table11[[#This Row],[p_values]])</f>
        <v>0.3503756063980446</v>
      </c>
      <c r="I105" s="36"/>
      <c r="J105" s="36"/>
      <c r="R105" s="36"/>
    </row>
    <row r="106" spans="1:18">
      <c r="A106" s="9" t="s">
        <v>463</v>
      </c>
      <c r="B106" s="4">
        <v>-0.20823419444242999</v>
      </c>
      <c r="C106" s="4">
        <v>0.27434189891315502</v>
      </c>
      <c r="D106" s="11">
        <v>0.81201684460967449</v>
      </c>
      <c r="E106" s="11">
        <v>0.47428621219809158</v>
      </c>
      <c r="F106" s="11">
        <v>1.390239351200995</v>
      </c>
      <c r="G106" s="4">
        <v>0.447833601676355</v>
      </c>
      <c r="H106" s="4">
        <f>-LOG10(Table11[[#This Row],[p_values]])</f>
        <v>0.34888332372005021</v>
      </c>
      <c r="I106" s="36"/>
      <c r="J106" s="36"/>
      <c r="R106" s="36"/>
    </row>
    <row r="107" spans="1:18">
      <c r="A107" s="9" t="s">
        <v>738</v>
      </c>
      <c r="B107" s="4">
        <v>-0.84922809325302695</v>
      </c>
      <c r="C107" s="4">
        <v>1.1242622023398601</v>
      </c>
      <c r="D107" s="11">
        <v>0.42774498378668702</v>
      </c>
      <c r="E107" s="11">
        <v>4.7227354496741432E-2</v>
      </c>
      <c r="F107" s="11">
        <v>3.8741482156765179</v>
      </c>
      <c r="G107" s="4">
        <v>0.45003012779441998</v>
      </c>
      <c r="H107" s="4">
        <f>-LOG10(Table11[[#This Row],[p_values]])</f>
        <v>0.34675841089824372</v>
      </c>
      <c r="I107" s="36"/>
      <c r="J107" s="36"/>
      <c r="R107" s="36"/>
    </row>
    <row r="108" spans="1:18">
      <c r="A108" s="9" t="s">
        <v>296</v>
      </c>
      <c r="B108" s="4">
        <v>0.27600946380682501</v>
      </c>
      <c r="C108" s="4">
        <v>0.36667470375903299</v>
      </c>
      <c r="D108" s="11">
        <v>1.3178603359439289</v>
      </c>
      <c r="E108" s="11">
        <v>0.6423172390222085</v>
      </c>
      <c r="F108" s="11">
        <v>2.703891098576285</v>
      </c>
      <c r="G108" s="4">
        <v>0.451608221512599</v>
      </c>
      <c r="H108" s="4">
        <f>-LOG10(Table11[[#This Row],[p_values]])</f>
        <v>0.34523816035855448</v>
      </c>
      <c r="I108" s="36"/>
      <c r="J108" s="36"/>
      <c r="R108" s="36"/>
    </row>
    <row r="109" spans="1:18">
      <c r="A109" s="9" t="s">
        <v>339</v>
      </c>
      <c r="B109" s="4">
        <v>0.157717661266634</v>
      </c>
      <c r="C109" s="4">
        <v>0.210261073501016</v>
      </c>
      <c r="D109" s="11">
        <v>1.1708355758031523</v>
      </c>
      <c r="E109" s="11">
        <v>0.77538620649327905</v>
      </c>
      <c r="F109" s="11">
        <v>1.7679653495076475</v>
      </c>
      <c r="G109" s="4">
        <v>0.45319210214768002</v>
      </c>
      <c r="H109" s="4">
        <f>-LOG10(Table11[[#This Row],[p_values]])</f>
        <v>0.34371766726311698</v>
      </c>
      <c r="I109" s="36"/>
      <c r="J109" s="36"/>
      <c r="R109" s="36"/>
    </row>
    <row r="110" spans="1:18">
      <c r="A110" s="9" t="s">
        <v>458</v>
      </c>
      <c r="B110" s="4">
        <v>-0.108254760077565</v>
      </c>
      <c r="C110" s="4">
        <v>0.14535690457609801</v>
      </c>
      <c r="D110" s="11">
        <v>0.89739894588109625</v>
      </c>
      <c r="E110" s="11">
        <v>0.67492460337861659</v>
      </c>
      <c r="F110" s="11">
        <v>1.1932071583064436</v>
      </c>
      <c r="G110" s="4">
        <v>0.45642201209579197</v>
      </c>
      <c r="H110" s="4">
        <f>-LOG10(Table11[[#This Row],[p_values]])</f>
        <v>0.34063341880857129</v>
      </c>
      <c r="I110" s="36"/>
      <c r="J110" s="36"/>
      <c r="R110" s="36"/>
    </row>
    <row r="111" spans="1:18">
      <c r="A111" s="9" t="s">
        <v>739</v>
      </c>
      <c r="B111" s="4">
        <v>0.42257160642571001</v>
      </c>
      <c r="C111" s="4">
        <v>0.574100746826397</v>
      </c>
      <c r="D111" s="11">
        <v>1.5258804785387228</v>
      </c>
      <c r="E111" s="11">
        <v>0.49526324120549736</v>
      </c>
      <c r="F111" s="11">
        <v>4.7011589818746229</v>
      </c>
      <c r="G111" s="4">
        <v>0.461695232888576</v>
      </c>
      <c r="H111" s="4">
        <f>-LOG10(Table11[[#This Row],[p_values]])</f>
        <v>0.33564460961796078</v>
      </c>
      <c r="I111" s="36"/>
      <c r="J111" s="36"/>
      <c r="R111" s="36"/>
    </row>
    <row r="112" spans="1:18">
      <c r="A112" s="9" t="s">
        <v>264</v>
      </c>
      <c r="B112" s="4">
        <v>-0.33260238661879798</v>
      </c>
      <c r="C112" s="4">
        <v>0.459345898770045</v>
      </c>
      <c r="D112" s="11">
        <v>0.71705524824304623</v>
      </c>
      <c r="E112" s="11">
        <v>0.29144022676189973</v>
      </c>
      <c r="F112" s="11">
        <v>1.7642321883483878</v>
      </c>
      <c r="G112" s="4">
        <v>0.469017680489137</v>
      </c>
      <c r="H112" s="4">
        <f>-LOG10(Table11[[#This Row],[p_values]])</f>
        <v>0.32881078544240211</v>
      </c>
      <c r="I112" s="36"/>
      <c r="J112" s="36"/>
      <c r="R112" s="36"/>
    </row>
    <row r="113" spans="1:18">
      <c r="A113" s="9" t="s">
        <v>368</v>
      </c>
      <c r="B113" s="4">
        <v>-0.80471978281258805</v>
      </c>
      <c r="C113" s="4">
        <v>1.13071375028747</v>
      </c>
      <c r="D113" s="11">
        <v>0.44721322583534823</v>
      </c>
      <c r="E113" s="11">
        <v>4.875640364345396E-2</v>
      </c>
      <c r="F113" s="11">
        <v>4.1020184922706076</v>
      </c>
      <c r="G113" s="4">
        <v>0.47665560349073099</v>
      </c>
      <c r="H113" s="4">
        <f>-LOG10(Table11[[#This Row],[p_values]])</f>
        <v>0.32179529711198318</v>
      </c>
      <c r="I113" s="36"/>
      <c r="J113" s="36"/>
      <c r="R113" s="36"/>
    </row>
    <row r="114" spans="1:18">
      <c r="A114" s="9" t="s">
        <v>392</v>
      </c>
      <c r="B114" s="4">
        <v>0.47825433877713502</v>
      </c>
      <c r="C114" s="4">
        <v>0.68919707698766897</v>
      </c>
      <c r="D114" s="11">
        <v>1.6132557447020441</v>
      </c>
      <c r="E114" s="11">
        <v>0.41787541876243289</v>
      </c>
      <c r="F114" s="11">
        <v>6.2281579173092059</v>
      </c>
      <c r="G114" s="4">
        <v>0.48772628059467399</v>
      </c>
      <c r="H114" s="4">
        <f>-LOG10(Table11[[#This Row],[p_values]])</f>
        <v>0.31182384229701249</v>
      </c>
      <c r="I114" s="36"/>
      <c r="J114" s="36"/>
      <c r="R114" s="36"/>
    </row>
    <row r="115" spans="1:18">
      <c r="A115" s="9" t="s">
        <v>290</v>
      </c>
      <c r="B115" s="4">
        <v>0.10911867009492</v>
      </c>
      <c r="C115" s="4">
        <v>0.16016730427595699</v>
      </c>
      <c r="D115" s="11">
        <v>1.1152946946159126</v>
      </c>
      <c r="E115" s="11">
        <v>0.81480272823487621</v>
      </c>
      <c r="F115" s="11">
        <v>1.5266054134760312</v>
      </c>
      <c r="G115" s="4">
        <v>0.49569477418470498</v>
      </c>
      <c r="H115" s="4">
        <f>-LOG10(Table11[[#This Row],[p_values]])</f>
        <v>0.30478565957923326</v>
      </c>
      <c r="I115" s="36"/>
      <c r="J115" s="36"/>
      <c r="R115" s="36"/>
    </row>
    <row r="116" spans="1:18">
      <c r="A116" s="9" t="s">
        <v>387</v>
      </c>
      <c r="B116" s="4">
        <v>-0.11610779792846899</v>
      </c>
      <c r="C116" s="4">
        <v>0.18809505021495901</v>
      </c>
      <c r="D116" s="11">
        <v>0.89037923708669842</v>
      </c>
      <c r="E116" s="11">
        <v>0.61583630071991313</v>
      </c>
      <c r="F116" s="11">
        <v>1.2873148025024448</v>
      </c>
      <c r="G116" s="4">
        <v>0.53704835468055101</v>
      </c>
      <c r="H116" s="4">
        <f>-LOG10(Table11[[#This Row],[p_values]])</f>
        <v>0.26998660959745746</v>
      </c>
      <c r="I116" s="36"/>
      <c r="J116" s="36"/>
      <c r="R116" s="36"/>
    </row>
    <row r="117" spans="1:18">
      <c r="A117" s="9" t="s">
        <v>288</v>
      </c>
      <c r="B117" s="4">
        <v>0.11473157492609801</v>
      </c>
      <c r="C117" s="4">
        <v>0.18633000879084199</v>
      </c>
      <c r="D117" s="11">
        <v>1.1215723390245573</v>
      </c>
      <c r="E117" s="11">
        <v>0.77843075192712929</v>
      </c>
      <c r="F117" s="11">
        <v>1.615974842400334</v>
      </c>
      <c r="G117" s="4">
        <v>0.53806352790568102</v>
      </c>
      <c r="H117" s="4">
        <f>-LOG10(Table11[[#This Row],[p_values]])</f>
        <v>0.26916644516987986</v>
      </c>
      <c r="I117" s="36"/>
      <c r="J117" s="36"/>
      <c r="R117" s="36"/>
    </row>
    <row r="118" spans="1:18">
      <c r="A118" s="9" t="s">
        <v>438</v>
      </c>
      <c r="B118" s="4">
        <v>0.50707075980018002</v>
      </c>
      <c r="C118" s="4">
        <v>0.83334452287426997</v>
      </c>
      <c r="D118" s="11">
        <v>1.6604202945347666</v>
      </c>
      <c r="E118" s="11">
        <v>0.32423571734597151</v>
      </c>
      <c r="F118" s="11">
        <v>8.503059370109753</v>
      </c>
      <c r="G118" s="4">
        <v>0.54287132729363097</v>
      </c>
      <c r="H118" s="4">
        <f>-LOG10(Table11[[#This Row],[p_values]])</f>
        <v>0.2653030957674169</v>
      </c>
      <c r="I118" s="36"/>
      <c r="J118" s="36"/>
      <c r="R118" s="36"/>
    </row>
    <row r="119" spans="1:18">
      <c r="A119" s="9" t="s">
        <v>292</v>
      </c>
      <c r="B119" s="4">
        <v>0.38649844595600902</v>
      </c>
      <c r="C119" s="4">
        <v>0.63879608755353201</v>
      </c>
      <c r="D119" s="11">
        <v>1.4718181097945191</v>
      </c>
      <c r="E119" s="11">
        <v>0.42082345264113574</v>
      </c>
      <c r="F119" s="11">
        <v>5.1476421637707919</v>
      </c>
      <c r="G119" s="4">
        <v>0.54515110749186402</v>
      </c>
      <c r="H119" s="4">
        <f>-LOG10(Table11[[#This Row],[p_values]])</f>
        <v>0.26348310129416519</v>
      </c>
      <c r="I119" s="36"/>
      <c r="J119" s="36"/>
      <c r="R119" s="36"/>
    </row>
    <row r="120" spans="1:18">
      <c r="A120" s="9" t="s">
        <v>304</v>
      </c>
      <c r="B120" s="4">
        <v>-0.67126293821644201</v>
      </c>
      <c r="C120" s="4">
        <v>1.13270991841555</v>
      </c>
      <c r="D120" s="11">
        <v>0.51106272938713215</v>
      </c>
      <c r="E120" s="11">
        <v>5.5499882335619706E-2</v>
      </c>
      <c r="F120" s="11">
        <v>4.7060480559072664</v>
      </c>
      <c r="G120" s="4">
        <v>0.55343762678481101</v>
      </c>
      <c r="H120" s="4">
        <f>-LOG10(Table11[[#This Row],[p_values]])</f>
        <v>0.25693131763903504</v>
      </c>
      <c r="I120" s="36"/>
      <c r="J120" s="36"/>
      <c r="R120" s="36"/>
    </row>
    <row r="121" spans="1:18">
      <c r="A121" s="9" t="s">
        <v>406</v>
      </c>
      <c r="B121" s="4">
        <v>0.103566946877462</v>
      </c>
      <c r="C121" s="4">
        <v>0.17482344910592601</v>
      </c>
      <c r="D121" s="11">
        <v>1.1091200430032591</v>
      </c>
      <c r="E121" s="11">
        <v>0.78734636973086525</v>
      </c>
      <c r="F121" s="11">
        <v>1.5623965729492679</v>
      </c>
      <c r="G121" s="4">
        <v>0.55357688576764896</v>
      </c>
      <c r="H121" s="4">
        <f>-LOG10(Table11[[#This Row],[p_values]])</f>
        <v>0.25682205184814394</v>
      </c>
      <c r="I121" s="36"/>
      <c r="J121" s="36"/>
      <c r="R121" s="36"/>
    </row>
    <row r="122" spans="1:18">
      <c r="A122" s="9" t="s">
        <v>232</v>
      </c>
      <c r="B122" s="4">
        <v>0.59523346982288095</v>
      </c>
      <c r="C122" s="4">
        <v>1.00910777834162</v>
      </c>
      <c r="D122" s="11">
        <v>1.8134542823900885</v>
      </c>
      <c r="E122" s="11">
        <v>0.25092083808094945</v>
      </c>
      <c r="F122" s="11">
        <v>13.106191018133027</v>
      </c>
      <c r="G122" s="4">
        <v>0.55528374520361501</v>
      </c>
      <c r="H122" s="4">
        <f>-LOG10(Table11[[#This Row],[p_values]])</f>
        <v>0.25548503942442202</v>
      </c>
      <c r="I122" s="36"/>
      <c r="J122" s="36"/>
      <c r="R122" s="36"/>
    </row>
    <row r="123" spans="1:18">
      <c r="A123" s="9" t="s">
        <v>740</v>
      </c>
      <c r="B123" s="4">
        <v>0.83476718753299495</v>
      </c>
      <c r="C123" s="4">
        <v>1.4266799227360201</v>
      </c>
      <c r="D123" s="11">
        <v>2.304277521299952</v>
      </c>
      <c r="E123" s="11">
        <v>0.14064371069691456</v>
      </c>
      <c r="F123" s="11">
        <v>37.752807209492474</v>
      </c>
      <c r="G123" s="4">
        <v>0.55847257807900696</v>
      </c>
      <c r="H123" s="4">
        <f>-LOG10(Table11[[#This Row],[p_values]])</f>
        <v>0.25299814659733549</v>
      </c>
      <c r="I123" s="36"/>
      <c r="J123" s="36"/>
      <c r="R123" s="36"/>
    </row>
    <row r="124" spans="1:18">
      <c r="A124" s="9" t="s">
        <v>328</v>
      </c>
      <c r="B124" s="4">
        <v>5.40473058787364E-2</v>
      </c>
      <c r="C124" s="4">
        <v>9.3061828453667395E-2</v>
      </c>
      <c r="D124" s="11">
        <v>1.0555345339627025</v>
      </c>
      <c r="E124" s="11">
        <v>0.87954207357225367</v>
      </c>
      <c r="F124" s="11">
        <v>1.2667423035975238</v>
      </c>
      <c r="G124" s="4">
        <v>0.56139701389418295</v>
      </c>
      <c r="H124" s="4">
        <f>-LOG10(Table11[[#This Row],[p_values]])</f>
        <v>0.25072990173493864</v>
      </c>
      <c r="I124" s="36"/>
      <c r="J124" s="36"/>
      <c r="R124" s="36"/>
    </row>
    <row r="125" spans="1:18">
      <c r="A125" s="9" t="s">
        <v>741</v>
      </c>
      <c r="B125" s="4">
        <v>-0.67656192934250103</v>
      </c>
      <c r="C125" s="4">
        <v>1.16880902176024</v>
      </c>
      <c r="D125" s="11">
        <v>0.50836177500597346</v>
      </c>
      <c r="E125" s="11">
        <v>5.1435452239420171E-2</v>
      </c>
      <c r="F125" s="11">
        <v>5.0243884915074508</v>
      </c>
      <c r="G125" s="4">
        <v>0.56269222205872704</v>
      </c>
      <c r="H125" s="4">
        <f>-LOG10(Table11[[#This Row],[p_values]])</f>
        <v>0.24972908793881224</v>
      </c>
      <c r="I125" s="36"/>
      <c r="J125" s="36"/>
      <c r="R125" s="36"/>
    </row>
    <row r="126" spans="1:18">
      <c r="A126" s="9" t="s">
        <v>191</v>
      </c>
      <c r="B126" s="4">
        <v>-0.100519062422746</v>
      </c>
      <c r="C126" s="4">
        <v>0.17877683603519001</v>
      </c>
      <c r="D126" s="11">
        <v>0.90436787280574726</v>
      </c>
      <c r="E126" s="11">
        <v>0.63704074532527821</v>
      </c>
      <c r="F126" s="11">
        <v>1.2838758829242161</v>
      </c>
      <c r="G126" s="4">
        <v>0.57393889247039398</v>
      </c>
      <c r="H126" s="4">
        <f>-LOG10(Table11[[#This Row],[p_values]])</f>
        <v>0.24113434466762251</v>
      </c>
      <c r="I126" s="36"/>
      <c r="J126" s="36"/>
      <c r="R126" s="36"/>
    </row>
    <row r="127" spans="1:18">
      <c r="A127" s="9" t="s">
        <v>369</v>
      </c>
      <c r="B127" s="4">
        <v>-0.17677059219517699</v>
      </c>
      <c r="C127" s="4">
        <v>0.31535668789985</v>
      </c>
      <c r="D127" s="11">
        <v>0.83797199979128478</v>
      </c>
      <c r="E127" s="11">
        <v>0.45164007957487984</v>
      </c>
      <c r="F127" s="11">
        <v>1.5547713858680781</v>
      </c>
      <c r="G127" s="4">
        <v>0.57510996527693004</v>
      </c>
      <c r="H127" s="4">
        <f>-LOG10(Table11[[#This Row],[p_values]])</f>
        <v>0.24024910705488256</v>
      </c>
      <c r="I127" s="36"/>
      <c r="J127" s="36"/>
      <c r="R127" s="36"/>
    </row>
    <row r="128" spans="1:18">
      <c r="A128" s="9" t="s">
        <v>282</v>
      </c>
      <c r="B128" s="4">
        <v>-0.47107797417415298</v>
      </c>
      <c r="C128" s="4">
        <v>0.84671094433373895</v>
      </c>
      <c r="D128" s="11">
        <v>0.6243288949834247</v>
      </c>
      <c r="E128" s="11">
        <v>0.11876228069111208</v>
      </c>
      <c r="F128" s="11">
        <v>3.2820737934884994</v>
      </c>
      <c r="G128" s="4">
        <v>0.57796326568763801</v>
      </c>
      <c r="H128" s="4">
        <f>-LOG10(Table11[[#This Row],[p_values]])</f>
        <v>0.23809976368350702</v>
      </c>
      <c r="I128" s="36"/>
      <c r="J128" s="36"/>
      <c r="R128" s="36"/>
    </row>
    <row r="129" spans="1:18">
      <c r="A129" s="9" t="s">
        <v>389</v>
      </c>
      <c r="B129" s="4">
        <v>-7.0400566752839303E-2</v>
      </c>
      <c r="C129" s="4">
        <v>0.13649786091829499</v>
      </c>
      <c r="D129" s="11">
        <v>0.93202040873418424</v>
      </c>
      <c r="E129" s="11">
        <v>0.71324066699639344</v>
      </c>
      <c r="F129" s="11">
        <v>1.217908740334668</v>
      </c>
      <c r="G129" s="4">
        <v>0.60601984244074403</v>
      </c>
      <c r="H129" s="4">
        <f>-LOG10(Table11[[#This Row],[p_values]])</f>
        <v>0.2175131558313316</v>
      </c>
      <c r="I129" s="36"/>
      <c r="J129" s="36"/>
      <c r="R129" s="36"/>
    </row>
    <row r="130" spans="1:18">
      <c r="A130" s="9" t="s">
        <v>460</v>
      </c>
      <c r="B130" s="4">
        <v>-4.9381204488337202E-2</v>
      </c>
      <c r="C130" s="4">
        <v>9.6396050751629395E-2</v>
      </c>
      <c r="D130" s="11">
        <v>0.95181822315335041</v>
      </c>
      <c r="E130" s="11">
        <v>0.78795250485962431</v>
      </c>
      <c r="F130" s="11">
        <v>1.1497621041108308</v>
      </c>
      <c r="G130" s="4">
        <v>0.60845915762690805</v>
      </c>
      <c r="H130" s="4">
        <f>-LOG10(Table11[[#This Row],[p_values]])</f>
        <v>0.21576856815299689</v>
      </c>
      <c r="I130" s="36"/>
      <c r="J130" s="36"/>
      <c r="R130" s="36"/>
    </row>
    <row r="131" spans="1:18">
      <c r="A131" s="9" t="s">
        <v>442</v>
      </c>
      <c r="B131" s="4">
        <v>0.41933110904091803</v>
      </c>
      <c r="C131" s="4">
        <v>0.82552190722569996</v>
      </c>
      <c r="D131" s="11">
        <v>1.5209438696924118</v>
      </c>
      <c r="E131" s="11">
        <v>0.30158848323992016</v>
      </c>
      <c r="F131" s="11">
        <v>7.6702871074644836</v>
      </c>
      <c r="G131" s="4">
        <v>0.61148224403898399</v>
      </c>
      <c r="H131" s="4">
        <f>-LOG10(Table11[[#This Row],[p_values]])</f>
        <v>0.21361614930283557</v>
      </c>
      <c r="I131" s="36"/>
      <c r="J131" s="36"/>
      <c r="R131" s="36"/>
    </row>
    <row r="132" spans="1:18">
      <c r="A132" s="9" t="s">
        <v>472</v>
      </c>
      <c r="B132" s="4">
        <v>0.29230955110956702</v>
      </c>
      <c r="C132" s="4">
        <v>0.58375994810466403</v>
      </c>
      <c r="D132" s="11">
        <v>1.3395176026285398</v>
      </c>
      <c r="E132" s="11">
        <v>0.426620701595465</v>
      </c>
      <c r="F132" s="11">
        <v>4.2058610870063413</v>
      </c>
      <c r="G132" s="4">
        <v>0.61655701740409397</v>
      </c>
      <c r="H132" s="4">
        <f>-LOG10(Table11[[#This Row],[p_values]])</f>
        <v>0.21002675491746237</v>
      </c>
      <c r="I132" s="36"/>
      <c r="J132" s="36"/>
      <c r="R132" s="36"/>
    </row>
    <row r="133" spans="1:18">
      <c r="A133" s="9" t="s">
        <v>437</v>
      </c>
      <c r="B133" s="4">
        <v>0.32553089296277299</v>
      </c>
      <c r="C133" s="4">
        <v>0.65577990766596195</v>
      </c>
      <c r="D133" s="11">
        <v>1.3847656131881616</v>
      </c>
      <c r="E133" s="11">
        <v>0.38297034306030486</v>
      </c>
      <c r="F133" s="11">
        <v>5.007113052528017</v>
      </c>
      <c r="G133" s="4">
        <v>0.61961034612004195</v>
      </c>
      <c r="H133" s="4">
        <f>-LOG10(Table11[[#This Row],[p_values]])</f>
        <v>0.20788133909661252</v>
      </c>
      <c r="I133" s="36"/>
      <c r="J133" s="36"/>
      <c r="R133" s="36"/>
    </row>
    <row r="134" spans="1:18">
      <c r="A134" s="9" t="s">
        <v>375</v>
      </c>
      <c r="B134" s="4">
        <v>0.74022871663710399</v>
      </c>
      <c r="C134" s="4">
        <v>1.5189950198895299</v>
      </c>
      <c r="D134" s="11">
        <v>2.0964149446415621</v>
      </c>
      <c r="E134" s="11">
        <v>0.10677819688155846</v>
      </c>
      <c r="F134" s="11">
        <v>41.159672559291288</v>
      </c>
      <c r="G134" s="4">
        <v>0.62603527866457698</v>
      </c>
      <c r="H134" s="4">
        <f>-LOG10(Table11[[#This Row],[p_values]])</f>
        <v>0.203401192512176</v>
      </c>
      <c r="I134" s="36"/>
      <c r="J134" s="36"/>
      <c r="R134" s="36"/>
    </row>
    <row r="135" spans="1:18">
      <c r="A135" s="9" t="s">
        <v>456</v>
      </c>
      <c r="B135" s="4">
        <v>-5.8390030238898202E-2</v>
      </c>
      <c r="C135" s="4">
        <v>0.120348078586006</v>
      </c>
      <c r="D135" s="11">
        <v>0.94328196718874036</v>
      </c>
      <c r="E135" s="11">
        <v>0.74507360690564151</v>
      </c>
      <c r="F135" s="11">
        <v>1.1942187474856354</v>
      </c>
      <c r="G135" s="4">
        <v>0.62755132305175498</v>
      </c>
      <c r="H135" s="4">
        <f>-LOG10(Table11[[#This Row],[p_values]])</f>
        <v>0.2023507504736928</v>
      </c>
      <c r="I135" s="36"/>
      <c r="J135" s="36"/>
      <c r="R135" s="36"/>
    </row>
    <row r="136" spans="1:18">
      <c r="A136" s="9" t="s">
        <v>208</v>
      </c>
      <c r="B136" s="4">
        <v>-4.9886041100160101E-2</v>
      </c>
      <c r="C136" s="4">
        <v>0.104658598133961</v>
      </c>
      <c r="D136" s="11">
        <v>0.95133783173629283</v>
      </c>
      <c r="E136" s="11">
        <v>0.77490340706418248</v>
      </c>
      <c r="F136" s="11">
        <v>1.1679438518944973</v>
      </c>
      <c r="G136" s="4">
        <v>0.63360783206958604</v>
      </c>
      <c r="H136" s="4">
        <f>-LOG10(Table11[[#This Row],[p_values]])</f>
        <v>0.19817946304169992</v>
      </c>
      <c r="I136" s="36"/>
      <c r="J136" s="36"/>
      <c r="R136" s="36"/>
    </row>
    <row r="137" spans="1:18">
      <c r="A137" s="9" t="s">
        <v>742</v>
      </c>
      <c r="B137" s="4">
        <v>-0.56177612362195195</v>
      </c>
      <c r="C137" s="4">
        <v>1.18262066399065</v>
      </c>
      <c r="D137" s="11">
        <v>0.57019542637663878</v>
      </c>
      <c r="E137" s="11">
        <v>5.6150896877303201E-2</v>
      </c>
      <c r="F137" s="11">
        <v>5.7901626214674975</v>
      </c>
      <c r="G137" s="4">
        <v>0.63476810395220595</v>
      </c>
      <c r="H137" s="4">
        <f>-LOG10(Table11[[#This Row],[p_values]])</f>
        <v>0.19738490394865235</v>
      </c>
      <c r="I137" s="36"/>
      <c r="J137" s="36"/>
      <c r="R137" s="36"/>
    </row>
    <row r="138" spans="1:18">
      <c r="A138" s="9" t="s">
        <v>229</v>
      </c>
      <c r="B138" s="4">
        <v>0.12830784661490599</v>
      </c>
      <c r="C138" s="4">
        <v>0.27182434767187702</v>
      </c>
      <c r="D138" s="11">
        <v>1.1369029405524302</v>
      </c>
      <c r="E138" s="11">
        <v>0.6673318204590889</v>
      </c>
      <c r="F138" s="11">
        <v>1.9368899498117118</v>
      </c>
      <c r="G138" s="4">
        <v>0.63690905215479399</v>
      </c>
      <c r="H138" s="4">
        <f>-LOG10(Table11[[#This Row],[p_values]])</f>
        <v>0.19592257860226597</v>
      </c>
      <c r="I138" s="36"/>
      <c r="J138" s="36"/>
      <c r="R138" s="36"/>
    </row>
    <row r="139" spans="1:18">
      <c r="A139" s="9" t="s">
        <v>453</v>
      </c>
      <c r="B139" s="4">
        <v>0.66496813809823496</v>
      </c>
      <c r="C139" s="4">
        <v>1.41964489563757</v>
      </c>
      <c r="D139" s="11">
        <v>1.9444285671578514</v>
      </c>
      <c r="E139" s="11">
        <v>0.12032776828192497</v>
      </c>
      <c r="F139" s="11">
        <v>31.420864084516296</v>
      </c>
      <c r="G139" s="4">
        <v>0.63949531001722104</v>
      </c>
      <c r="H139" s="4">
        <f>-LOG10(Table11[[#This Row],[p_values]])</f>
        <v>0.19416263623788405</v>
      </c>
      <c r="I139" s="36"/>
      <c r="J139" s="36"/>
      <c r="R139" s="36"/>
    </row>
    <row r="140" spans="1:18">
      <c r="A140" s="9" t="s">
        <v>388</v>
      </c>
      <c r="B140" s="4">
        <v>-0.15949415855298099</v>
      </c>
      <c r="C140" s="4">
        <v>0.34088202709791499</v>
      </c>
      <c r="D140" s="11">
        <v>0.8525749476532638</v>
      </c>
      <c r="E140" s="11">
        <v>0.43708703818749872</v>
      </c>
      <c r="F140" s="11">
        <v>1.663018982169294</v>
      </c>
      <c r="G140" s="4">
        <v>0.63986563227084503</v>
      </c>
      <c r="H140" s="4">
        <f>-LOG10(Table11[[#This Row],[p_values]])</f>
        <v>0.1939112155317321</v>
      </c>
      <c r="I140" s="36"/>
      <c r="J140" s="36"/>
      <c r="R140" s="36"/>
    </row>
    <row r="141" spans="1:18">
      <c r="A141" s="9" t="s">
        <v>381</v>
      </c>
      <c r="B141" s="4">
        <v>-6.5238951272284906E-2</v>
      </c>
      <c r="C141" s="4">
        <v>0.139954926895277</v>
      </c>
      <c r="D141" s="11">
        <v>0.93684357666488527</v>
      </c>
      <c r="E141" s="11">
        <v>0.71209025854363783</v>
      </c>
      <c r="F141" s="11">
        <v>1.2325346072466594</v>
      </c>
      <c r="G141" s="4">
        <v>0.64111344380600899</v>
      </c>
      <c r="H141" s="4">
        <f>-LOG10(Table11[[#This Row],[p_values]])</f>
        <v>0.19306511609778554</v>
      </c>
      <c r="I141" s="36"/>
      <c r="J141" s="36"/>
      <c r="R141" s="36"/>
    </row>
    <row r="142" spans="1:18">
      <c r="A142" s="9" t="s">
        <v>200</v>
      </c>
      <c r="B142" s="4">
        <v>-0.395056472156812</v>
      </c>
      <c r="C142" s="4">
        <v>0.85279300316814599</v>
      </c>
      <c r="D142" s="11">
        <v>0.67364199615824782</v>
      </c>
      <c r="E142" s="11">
        <v>0.12662431091456514</v>
      </c>
      <c r="F142" s="11">
        <v>3.5837789418988306</v>
      </c>
      <c r="G142" s="4">
        <v>0.64318508526402696</v>
      </c>
      <c r="H142" s="4">
        <f>-LOG10(Table11[[#This Row],[p_values]])</f>
        <v>0.19166403494155976</v>
      </c>
      <c r="I142" s="36"/>
      <c r="J142" s="36"/>
      <c r="R142" s="36"/>
    </row>
    <row r="143" spans="1:18">
      <c r="A143" s="9" t="s">
        <v>743</v>
      </c>
      <c r="B143" s="4">
        <v>0.44689308258711602</v>
      </c>
      <c r="C143" s="4">
        <v>0.96671138454318195</v>
      </c>
      <c r="D143" s="11">
        <v>1.5634471306275695</v>
      </c>
      <c r="E143" s="11">
        <v>0.2350725166106421</v>
      </c>
      <c r="F143" s="11">
        <v>10.398352667982282</v>
      </c>
      <c r="G143" s="4">
        <v>0.64387924673035402</v>
      </c>
      <c r="H143" s="4">
        <f>-LOG10(Table11[[#This Row],[p_values]])</f>
        <v>0.19119557269594753</v>
      </c>
      <c r="I143" s="36"/>
      <c r="J143" s="36"/>
      <c r="R143" s="36"/>
    </row>
    <row r="144" spans="1:18">
      <c r="A144" s="9" t="s">
        <v>169</v>
      </c>
      <c r="B144" s="4">
        <v>0.46276655604821099</v>
      </c>
      <c r="C144" s="4">
        <v>1.0141751005442701</v>
      </c>
      <c r="D144" s="11">
        <v>1.5884624821711171</v>
      </c>
      <c r="E144" s="11">
        <v>0.21761743545931897</v>
      </c>
      <c r="F144" s="11">
        <v>11.59471920041495</v>
      </c>
      <c r="G144" s="4">
        <v>0.64817535737916998</v>
      </c>
      <c r="H144" s="4">
        <f>-LOG10(Table11[[#This Row],[p_values]])</f>
        <v>0.18830748419193469</v>
      </c>
      <c r="I144" s="36"/>
      <c r="J144" s="36"/>
      <c r="R144" s="36"/>
    </row>
    <row r="145" spans="1:18">
      <c r="A145" s="9" t="s">
        <v>449</v>
      </c>
      <c r="B145" s="4">
        <v>3.5154261382602102E-2</v>
      </c>
      <c r="C145" s="4">
        <v>8.2478612839551907E-2</v>
      </c>
      <c r="D145" s="11">
        <v>1.0357794772504869</v>
      </c>
      <c r="E145" s="11">
        <v>0.88117078365597834</v>
      </c>
      <c r="F145" s="11">
        <v>1.2175155434024736</v>
      </c>
      <c r="G145" s="4">
        <v>0.669945539878264</v>
      </c>
      <c r="H145" s="4">
        <f>-LOG10(Table11[[#This Row],[p_values]])</f>
        <v>0.17396049982403425</v>
      </c>
      <c r="I145" s="36"/>
      <c r="J145" s="36"/>
      <c r="R145" s="36"/>
    </row>
    <row r="146" spans="1:18">
      <c r="A146" s="9" t="s">
        <v>744</v>
      </c>
      <c r="B146" s="4">
        <v>0.600080113172617</v>
      </c>
      <c r="C146" s="4">
        <v>1.4155023308115799</v>
      </c>
      <c r="D146" s="11">
        <v>1.8222647819559386</v>
      </c>
      <c r="E146" s="11">
        <v>0.11368720071642634</v>
      </c>
      <c r="F146" s="11">
        <v>29.208643669921361</v>
      </c>
      <c r="G146" s="4">
        <v>0.67161366493782504</v>
      </c>
      <c r="H146" s="4">
        <f>-LOG10(Table11[[#This Row],[p_values]])</f>
        <v>0.17288047610349666</v>
      </c>
      <c r="I146" s="36"/>
      <c r="J146" s="36"/>
      <c r="R146" s="36"/>
    </row>
    <row r="147" spans="1:18">
      <c r="A147" s="9" t="s">
        <v>745</v>
      </c>
      <c r="B147" s="4">
        <v>-0.28855049258616899</v>
      </c>
      <c r="C147" s="4">
        <v>0.68391746921134999</v>
      </c>
      <c r="D147" s="11">
        <v>0.74934896762493508</v>
      </c>
      <c r="E147" s="11">
        <v>0.196119966651501</v>
      </c>
      <c r="F147" s="11">
        <v>2.8631652598552915</v>
      </c>
      <c r="G147" s="4">
        <v>0.67309191331629004</v>
      </c>
      <c r="H147" s="4">
        <f>-LOG10(Table11[[#This Row],[p_values]])</f>
        <v>0.17192562712741552</v>
      </c>
      <c r="I147" s="36"/>
      <c r="J147" s="36"/>
      <c r="R147" s="36"/>
    </row>
    <row r="148" spans="1:18">
      <c r="A148" s="9" t="s">
        <v>233</v>
      </c>
      <c r="B148" s="4">
        <v>-0.50271222325325204</v>
      </c>
      <c r="C148" s="4">
        <v>1.1918008992674101</v>
      </c>
      <c r="D148" s="11">
        <v>0.60488784200481283</v>
      </c>
      <c r="E148" s="11">
        <v>5.8505062746285766E-2</v>
      </c>
      <c r="F148" s="11">
        <v>6.2539767368845034</v>
      </c>
      <c r="G148" s="4">
        <v>0.67316451085949203</v>
      </c>
      <c r="H148" s="4">
        <f>-LOG10(Table11[[#This Row],[p_values]])</f>
        <v>0.17187878803810575</v>
      </c>
      <c r="I148" s="36"/>
      <c r="J148" s="36"/>
      <c r="R148" s="36"/>
    </row>
    <row r="149" spans="1:18">
      <c r="A149" s="9" t="s">
        <v>161</v>
      </c>
      <c r="B149" s="4">
        <v>4.6635400856881802E-2</v>
      </c>
      <c r="C149" s="4">
        <v>0.111012083152127</v>
      </c>
      <c r="D149" s="11">
        <v>1.0477399343495539</v>
      </c>
      <c r="E149" s="11">
        <v>0.84286516354271668</v>
      </c>
      <c r="F149" s="11">
        <v>1.3024135027917463</v>
      </c>
      <c r="G149" s="4">
        <v>0.67441750426080904</v>
      </c>
      <c r="H149" s="4">
        <f>-LOG10(Table11[[#This Row],[p_values]])</f>
        <v>0.17107116628185398</v>
      </c>
      <c r="I149" s="36"/>
      <c r="J149" s="36"/>
      <c r="R149" s="36"/>
    </row>
    <row r="150" spans="1:18">
      <c r="A150" s="9" t="s">
        <v>746</v>
      </c>
      <c r="B150" s="4">
        <v>0.58957879990156203</v>
      </c>
      <c r="C150" s="4">
        <v>1.4366124832945499</v>
      </c>
      <c r="D150" s="11">
        <v>1.8032287352996077</v>
      </c>
      <c r="E150" s="11">
        <v>0.10793979431360533</v>
      </c>
      <c r="F150" s="11">
        <v>30.124514248776617</v>
      </c>
      <c r="G150" s="4">
        <v>0.68151610127441697</v>
      </c>
      <c r="H150" s="4">
        <f>-LOG10(Table11[[#This Row],[p_values]])</f>
        <v>0.16652387921004616</v>
      </c>
      <c r="I150" s="36"/>
      <c r="J150" s="36"/>
      <c r="R150" s="36"/>
    </row>
    <row r="151" spans="1:18">
      <c r="A151" s="9" t="s">
        <v>747</v>
      </c>
      <c r="B151" s="4">
        <v>0.57073716267365804</v>
      </c>
      <c r="C151" s="4">
        <v>1.4441767831018899</v>
      </c>
      <c r="D151" s="11">
        <v>1.7695710324651337</v>
      </c>
      <c r="E151" s="11">
        <v>0.10436620819657942</v>
      </c>
      <c r="F151" s="11">
        <v>30.003788515930278</v>
      </c>
      <c r="G151" s="4">
        <v>0.69269606017986496</v>
      </c>
      <c r="H151" s="4">
        <f>-LOG10(Table11[[#This Row],[p_values]])</f>
        <v>0.15945728247577887</v>
      </c>
      <c r="I151" s="36"/>
      <c r="J151" s="36"/>
      <c r="R151" s="36"/>
    </row>
    <row r="152" spans="1:18">
      <c r="A152" s="9" t="s">
        <v>536</v>
      </c>
      <c r="B152" s="4">
        <v>-0.109431481561361</v>
      </c>
      <c r="C152" s="4">
        <v>0.27693912068190801</v>
      </c>
      <c r="D152" s="11">
        <v>0.89634357832056133</v>
      </c>
      <c r="E152" s="11">
        <v>0.52088178764011595</v>
      </c>
      <c r="F152" s="11">
        <v>1.5424455787492608</v>
      </c>
      <c r="G152" s="4">
        <v>0.69273488703362296</v>
      </c>
      <c r="H152" s="4">
        <f>-LOG10(Table11[[#This Row],[p_values]])</f>
        <v>0.15943294017510326</v>
      </c>
      <c r="I152" s="36"/>
      <c r="J152" s="36"/>
      <c r="R152" s="36"/>
    </row>
    <row r="153" spans="1:18">
      <c r="A153" s="9" t="s">
        <v>357</v>
      </c>
      <c r="B153" s="4">
        <v>0.30944552263505798</v>
      </c>
      <c r="C153" s="4">
        <v>0.78343260848825003</v>
      </c>
      <c r="D153" s="11">
        <v>1.3626693353180841</v>
      </c>
      <c r="E153" s="11">
        <v>0.29343991194222718</v>
      </c>
      <c r="F153" s="11">
        <v>6.3279316883853616</v>
      </c>
      <c r="G153" s="4">
        <v>0.69285264512810796</v>
      </c>
      <c r="H153" s="4">
        <f>-LOG10(Table11[[#This Row],[p_values]])</f>
        <v>0.15935912067316588</v>
      </c>
      <c r="I153" s="36"/>
      <c r="J153" s="36"/>
      <c r="R153" s="36"/>
    </row>
    <row r="154" spans="1:18">
      <c r="A154" s="9" t="s">
        <v>338</v>
      </c>
      <c r="B154" s="4">
        <v>4.2657823168140499E-2</v>
      </c>
      <c r="C154" s="4">
        <v>0.11362479145717801</v>
      </c>
      <c r="D154" s="11">
        <v>1.0435807445968504</v>
      </c>
      <c r="E154" s="11">
        <v>0.83523114833404055</v>
      </c>
      <c r="F154" s="11">
        <v>1.3039034435743531</v>
      </c>
      <c r="G154" s="4">
        <v>0.70734287165024601</v>
      </c>
      <c r="H154" s="4">
        <f>-LOG10(Table11[[#This Row],[p_values]])</f>
        <v>0.15037001877761311</v>
      </c>
      <c r="I154" s="36"/>
      <c r="J154" s="36"/>
      <c r="R154" s="36"/>
    </row>
    <row r="155" spans="1:18">
      <c r="A155" s="9" t="s">
        <v>748</v>
      </c>
      <c r="B155" s="4">
        <v>-0.22947988350107801</v>
      </c>
      <c r="C155" s="4">
        <v>0.61511637929671903</v>
      </c>
      <c r="D155" s="11">
        <v>0.79494696002665932</v>
      </c>
      <c r="E155" s="11">
        <v>0.23808965205759458</v>
      </c>
      <c r="F155" s="11">
        <v>2.6542130823172387</v>
      </c>
      <c r="G155" s="4">
        <v>0.70909826264952802</v>
      </c>
      <c r="H155" s="4">
        <f>-LOG10(Table11[[#This Row],[p_values]])</f>
        <v>0.14929357868222121</v>
      </c>
      <c r="I155" s="36"/>
      <c r="J155" s="36"/>
      <c r="R155" s="36"/>
    </row>
    <row r="156" spans="1:18">
      <c r="A156" s="9" t="s">
        <v>749</v>
      </c>
      <c r="B156" s="4">
        <v>0.54335633931624105</v>
      </c>
      <c r="C156" s="4">
        <v>1.4579145207192701</v>
      </c>
      <c r="D156" s="11">
        <v>1.7217760397262303</v>
      </c>
      <c r="E156" s="11">
        <v>9.8849565858868865E-2</v>
      </c>
      <c r="F156" s="11">
        <v>29.990144167227644</v>
      </c>
      <c r="G156" s="4">
        <v>0.70937602645377096</v>
      </c>
      <c r="H156" s="4">
        <f>-LOG10(Table11[[#This Row],[p_values]])</f>
        <v>0.14912349271037989</v>
      </c>
      <c r="I156" s="36"/>
      <c r="J156" s="36"/>
      <c r="R156" s="36"/>
    </row>
    <row r="157" spans="1:18">
      <c r="A157" s="9" t="s">
        <v>750</v>
      </c>
      <c r="B157" s="4">
        <v>0.53305986211821299</v>
      </c>
      <c r="C157" s="4">
        <v>1.4627654204437901</v>
      </c>
      <c r="D157" s="11">
        <v>1.7041387686938438</v>
      </c>
      <c r="E157" s="11">
        <v>9.6911182724385661E-2</v>
      </c>
      <c r="F157" s="11">
        <v>29.966499854042308</v>
      </c>
      <c r="G157" s="4">
        <v>0.71554497071146295</v>
      </c>
      <c r="H157" s="4">
        <f>-LOG10(Table11[[#This Row],[p_values]])</f>
        <v>0.14536306642119518</v>
      </c>
      <c r="I157" s="36"/>
      <c r="J157" s="36"/>
      <c r="R157" s="36"/>
    </row>
    <row r="158" spans="1:18">
      <c r="A158" s="9" t="s">
        <v>441</v>
      </c>
      <c r="B158" s="4">
        <v>0.53305424927299805</v>
      </c>
      <c r="C158" s="4">
        <v>1.46997421760095</v>
      </c>
      <c r="D158" s="11">
        <v>1.704129203653554</v>
      </c>
      <c r="E158" s="11">
        <v>9.5550992871991716E-2</v>
      </c>
      <c r="F158" s="11">
        <v>30.39273853109427</v>
      </c>
      <c r="G158" s="4">
        <v>0.71688256807816997</v>
      </c>
      <c r="H158" s="4">
        <f>-LOG10(Table11[[#This Row],[p_values]])</f>
        <v>0.14455197991456833</v>
      </c>
      <c r="I158" s="36"/>
      <c r="J158" s="36"/>
      <c r="R158" s="36"/>
    </row>
    <row r="159" spans="1:18">
      <c r="A159" s="9" t="s">
        <v>425</v>
      </c>
      <c r="B159" s="4">
        <v>-6.1520251107958002E-2</v>
      </c>
      <c r="C159" s="4">
        <v>0.172420812757067</v>
      </c>
      <c r="D159" s="11">
        <v>0.94033390274322737</v>
      </c>
      <c r="E159" s="11">
        <v>0.67067873362370289</v>
      </c>
      <c r="F159" s="11">
        <v>1.3184074644365007</v>
      </c>
      <c r="G159" s="4">
        <v>0.72123934296813796</v>
      </c>
      <c r="H159" s="4">
        <f>-LOG10(Table11[[#This Row],[p_values]])</f>
        <v>0.14192059092366421</v>
      </c>
      <c r="I159" s="36"/>
      <c r="J159" s="36"/>
      <c r="R159" s="36"/>
    </row>
    <row r="160" spans="1:18">
      <c r="A160" s="9" t="s">
        <v>203</v>
      </c>
      <c r="B160" s="4">
        <v>-9.9828653966797395E-2</v>
      </c>
      <c r="C160" s="4">
        <v>0.28499559074294001</v>
      </c>
      <c r="D160" s="11">
        <v>0.90499247162176244</v>
      </c>
      <c r="E160" s="11">
        <v>0.51766859895356143</v>
      </c>
      <c r="F160" s="11">
        <v>1.5821152284447091</v>
      </c>
      <c r="G160" s="4">
        <v>0.72612752423845095</v>
      </c>
      <c r="H160" s="4">
        <f>-LOG10(Table11[[#This Row],[p_values]])</f>
        <v>0.13898710077438273</v>
      </c>
      <c r="I160" s="36"/>
      <c r="J160" s="36"/>
      <c r="R160" s="36"/>
    </row>
    <row r="161" spans="1:18">
      <c r="A161" s="9" t="s">
        <v>751</v>
      </c>
      <c r="B161" s="4">
        <v>0.189016459619612</v>
      </c>
      <c r="C161" s="4">
        <v>0.54207600863591798</v>
      </c>
      <c r="D161" s="11">
        <v>1.208060836541097</v>
      </c>
      <c r="E161" s="11">
        <v>0.41750760582728247</v>
      </c>
      <c r="F161" s="11">
        <v>3.4955314931151569</v>
      </c>
      <c r="G161" s="4">
        <v>0.72732208550231303</v>
      </c>
      <c r="H161" s="4">
        <f>-LOG10(Table11[[#This Row],[p_values]])</f>
        <v>0.13827322465714259</v>
      </c>
      <c r="I161" s="36"/>
      <c r="J161" s="36"/>
      <c r="R161" s="36"/>
    </row>
    <row r="162" spans="1:18">
      <c r="A162" s="9" t="s">
        <v>752</v>
      </c>
      <c r="B162" s="4">
        <v>-0.42605102016600999</v>
      </c>
      <c r="C162" s="4">
        <v>1.22973397165995</v>
      </c>
      <c r="D162" s="11">
        <v>0.65308302086651193</v>
      </c>
      <c r="E162" s="11">
        <v>5.8640505290404182E-2</v>
      </c>
      <c r="F162" s="11">
        <v>7.273426960287865</v>
      </c>
      <c r="G162" s="4">
        <v>0.72899863606230697</v>
      </c>
      <c r="H162" s="4">
        <f>-LOG10(Table11[[#This Row],[p_values]])</f>
        <v>0.13727328423506774</v>
      </c>
      <c r="I162" s="36"/>
      <c r="J162" s="36"/>
      <c r="R162" s="36"/>
    </row>
    <row r="163" spans="1:18">
      <c r="A163" s="9" t="s">
        <v>753</v>
      </c>
      <c r="B163" s="4">
        <v>0.315099705229753</v>
      </c>
      <c r="C163" s="4">
        <v>0.92064293372482198</v>
      </c>
      <c r="D163" s="11">
        <v>1.370395939787608</v>
      </c>
      <c r="E163" s="11">
        <v>0.2255168398792507</v>
      </c>
      <c r="F163" s="11">
        <v>8.3274713887969423</v>
      </c>
      <c r="G163" s="4">
        <v>0.732154863446139</v>
      </c>
      <c r="H163" s="4">
        <f>-LOG10(Table11[[#This Row],[p_values]])</f>
        <v>0.13539704841337835</v>
      </c>
      <c r="I163" s="36"/>
      <c r="J163" s="36"/>
      <c r="R163" s="36"/>
    </row>
    <row r="164" spans="1:18">
      <c r="A164" s="9" t="s">
        <v>348</v>
      </c>
      <c r="B164" s="4">
        <v>-0.10222643374019</v>
      </c>
      <c r="C164" s="4">
        <v>0.30767882226023002</v>
      </c>
      <c r="D164" s="11">
        <v>0.90282509845841652</v>
      </c>
      <c r="E164" s="11">
        <v>0.49397176200054321</v>
      </c>
      <c r="F164" s="11">
        <v>1.6500804724249662</v>
      </c>
      <c r="G164" s="4">
        <v>0.73970013557898595</v>
      </c>
      <c r="H164" s="4">
        <f>-LOG10(Table11[[#This Row],[p_values]])</f>
        <v>0.13094430169663193</v>
      </c>
      <c r="I164" s="36"/>
      <c r="J164" s="36"/>
      <c r="R164" s="36"/>
    </row>
    <row r="165" spans="1:18">
      <c r="A165" s="9" t="s">
        <v>754</v>
      </c>
      <c r="B165" s="4">
        <v>-0.15265614289774301</v>
      </c>
      <c r="C165" s="4">
        <v>0.467086489871188</v>
      </c>
      <c r="D165" s="11">
        <v>0.85842484654835693</v>
      </c>
      <c r="E165" s="11">
        <v>0.34364516088166464</v>
      </c>
      <c r="F165" s="11">
        <v>2.144343354875065</v>
      </c>
      <c r="G165" s="4">
        <v>0.74379927661802203</v>
      </c>
      <c r="H165" s="4">
        <f>-LOG10(Table11[[#This Row],[p_values]])</f>
        <v>0.12854424834993422</v>
      </c>
      <c r="I165" s="36"/>
      <c r="J165" s="36"/>
      <c r="R165" s="36"/>
    </row>
    <row r="166" spans="1:18">
      <c r="A166" s="9" t="s">
        <v>755</v>
      </c>
      <c r="B166" s="4">
        <v>-0.108485103690525</v>
      </c>
      <c r="C166" s="4">
        <v>0.34547775160092498</v>
      </c>
      <c r="D166" s="11">
        <v>0.89719225957098514</v>
      </c>
      <c r="E166" s="11">
        <v>0.45583631290940269</v>
      </c>
      <c r="F166" s="11">
        <v>1.7658837785353758</v>
      </c>
      <c r="G166" s="4">
        <v>0.75350984953356503</v>
      </c>
      <c r="H166" s="4">
        <f>-LOG10(Table11[[#This Row],[p_values]])</f>
        <v>0.12291106641488475</v>
      </c>
      <c r="I166" s="36"/>
      <c r="J166" s="36"/>
      <c r="R166" s="36"/>
    </row>
    <row r="167" spans="1:18">
      <c r="A167" s="9" t="s">
        <v>303</v>
      </c>
      <c r="B167" s="4">
        <v>3.9348583448093097E-2</v>
      </c>
      <c r="C167" s="4">
        <v>0.126343954889134</v>
      </c>
      <c r="D167" s="11">
        <v>1.040132993609389</v>
      </c>
      <c r="E167" s="11">
        <v>0.81197512937779681</v>
      </c>
      <c r="F167" s="11">
        <v>1.3324012094112461</v>
      </c>
      <c r="G167" s="4">
        <v>0.75546601602831498</v>
      </c>
      <c r="H167" s="4">
        <f>-LOG10(Table11[[#This Row],[p_values]])</f>
        <v>0.1217850672393601</v>
      </c>
      <c r="I167" s="36"/>
      <c r="J167" s="36"/>
      <c r="R167" s="36"/>
    </row>
    <row r="168" spans="1:18">
      <c r="A168" s="9" t="s">
        <v>330</v>
      </c>
      <c r="B168" s="4">
        <v>-0.137530624787051</v>
      </c>
      <c r="C168" s="4">
        <v>0.511603735897045</v>
      </c>
      <c r="D168" s="11">
        <v>0.87150765985197365</v>
      </c>
      <c r="E168" s="11">
        <v>0.31973142030791724</v>
      </c>
      <c r="F168" s="11">
        <v>2.375511297729834</v>
      </c>
      <c r="G168" s="4">
        <v>0.78806623361265205</v>
      </c>
      <c r="H168" s="4">
        <f>-LOG10(Table11[[#This Row],[p_values]])</f>
        <v>0.1034372803738025</v>
      </c>
      <c r="I168" s="36"/>
      <c r="J168" s="36"/>
      <c r="R168" s="36"/>
    </row>
    <row r="169" spans="1:18">
      <c r="A169" s="9" t="s">
        <v>526</v>
      </c>
      <c r="B169" s="4">
        <v>-4.9669991510684602E-2</v>
      </c>
      <c r="C169" s="4">
        <v>0.18727115874677799</v>
      </c>
      <c r="D169" s="11">
        <v>0.95154339008889122</v>
      </c>
      <c r="E169" s="11">
        <v>0.65920450744867809</v>
      </c>
      <c r="F169" s="11">
        <v>1.3735264443596842</v>
      </c>
      <c r="G169" s="4">
        <v>0.79083203022953696</v>
      </c>
      <c r="H169" s="4">
        <f>-LOG10(Table11[[#This Row],[p_values]])</f>
        <v>0.10191574923414169</v>
      </c>
      <c r="I169" s="36"/>
      <c r="J169" s="36"/>
      <c r="R169" s="36"/>
    </row>
    <row r="170" spans="1:18">
      <c r="A170" s="9" t="s">
        <v>165</v>
      </c>
      <c r="B170" s="4">
        <v>3.86390230999442E-2</v>
      </c>
      <c r="C170" s="4">
        <v>0.14569019120118801</v>
      </c>
      <c r="D170" s="11">
        <v>1.039395218259344</v>
      </c>
      <c r="E170" s="11">
        <v>0.781208068529336</v>
      </c>
      <c r="F170" s="11">
        <v>1.3829125213391471</v>
      </c>
      <c r="G170" s="4">
        <v>0.79084490275071095</v>
      </c>
      <c r="H170" s="4">
        <f>-LOG10(Table11[[#This Row],[p_values]])</f>
        <v>0.10190868019899602</v>
      </c>
      <c r="I170" s="36"/>
      <c r="J170" s="36"/>
      <c r="R170" s="36"/>
    </row>
    <row r="171" spans="1:18">
      <c r="A171" s="9" t="s">
        <v>333</v>
      </c>
      <c r="B171" s="4">
        <v>3.7166541006361797E-2</v>
      </c>
      <c r="C171" s="4">
        <v>0.14318504563751699</v>
      </c>
      <c r="D171" s="11">
        <v>1.0378658536696195</v>
      </c>
      <c r="E171" s="11">
        <v>0.78389817300111719</v>
      </c>
      <c r="F171" s="11">
        <v>1.3741140971020387</v>
      </c>
      <c r="G171" s="4">
        <v>0.795195486774815</v>
      </c>
      <c r="H171" s="4">
        <f>-LOG10(Table11[[#This Row],[p_values]])</f>
        <v>9.952609349298118E-2</v>
      </c>
      <c r="I171" s="36"/>
      <c r="J171" s="36"/>
      <c r="R171" s="36"/>
    </row>
    <row r="172" spans="1:18">
      <c r="A172" s="9" t="s">
        <v>565</v>
      </c>
      <c r="B172" s="4">
        <v>-0.31632179580867298</v>
      </c>
      <c r="C172" s="4">
        <v>1.22752164888141</v>
      </c>
      <c r="D172" s="11">
        <v>0.72882487963621756</v>
      </c>
      <c r="E172" s="11">
        <v>6.5725767721774603E-2</v>
      </c>
      <c r="F172" s="11">
        <v>8.0818486202446884</v>
      </c>
      <c r="G172" s="4">
        <v>0.79664506899124599</v>
      </c>
      <c r="H172" s="4">
        <f>-LOG10(Table11[[#This Row],[p_values]])</f>
        <v>9.8735127677468948E-2</v>
      </c>
      <c r="I172" s="36"/>
      <c r="J172" s="36"/>
      <c r="R172" s="36"/>
    </row>
    <row r="173" spans="1:18">
      <c r="A173" s="9" t="s">
        <v>309</v>
      </c>
      <c r="B173" s="4">
        <v>3.3582997773228297E-2</v>
      </c>
      <c r="C173" s="4">
        <v>0.13738713321881099</v>
      </c>
      <c r="D173" s="11">
        <v>1.0341532725832283</v>
      </c>
      <c r="E173" s="11">
        <v>0.7900209749249314</v>
      </c>
      <c r="F173" s="11">
        <v>1.3537273378041936</v>
      </c>
      <c r="G173" s="4">
        <v>0.80688957563997099</v>
      </c>
      <c r="H173" s="4">
        <f>-LOG10(Table11[[#This Row],[p_values]])</f>
        <v>9.3185895230296814E-2</v>
      </c>
      <c r="I173" s="36"/>
      <c r="J173" s="36"/>
      <c r="R173" s="36"/>
    </row>
    <row r="174" spans="1:18">
      <c r="A174" s="9" t="s">
        <v>163</v>
      </c>
      <c r="B174" s="4">
        <v>0.10470482130894999</v>
      </c>
      <c r="C174" s="4">
        <v>0.46629226694836601</v>
      </c>
      <c r="D174" s="11">
        <v>1.1103828006352074</v>
      </c>
      <c r="E174" s="11">
        <v>0.44520161949403025</v>
      </c>
      <c r="F174" s="11">
        <v>2.7694193146640593</v>
      </c>
      <c r="G174" s="4">
        <v>0.82233121313156299</v>
      </c>
      <c r="H174" s="4">
        <f>-LOG10(Table11[[#This Row],[p_values]])</f>
        <v>8.4953224962131202E-2</v>
      </c>
      <c r="I174" s="36"/>
      <c r="J174" s="36"/>
      <c r="R174" s="36"/>
    </row>
    <row r="175" spans="1:18">
      <c r="A175" s="9" t="s">
        <v>465</v>
      </c>
      <c r="B175" s="4">
        <v>4.9713282125939798E-2</v>
      </c>
      <c r="C175" s="4">
        <v>0.224377781705177</v>
      </c>
      <c r="D175" s="11">
        <v>1.0509697213690754</v>
      </c>
      <c r="E175" s="11">
        <v>0.67701139810427369</v>
      </c>
      <c r="F175" s="11">
        <v>1.63149004333967</v>
      </c>
      <c r="G175" s="4">
        <v>0.82465593534551795</v>
      </c>
      <c r="H175" s="4">
        <f>-LOG10(Table11[[#This Row],[p_values]])</f>
        <v>8.3727210902569946E-2</v>
      </c>
      <c r="I175" s="36"/>
      <c r="J175" s="36"/>
      <c r="R175" s="36"/>
    </row>
    <row r="176" spans="1:18">
      <c r="A176" s="9" t="s">
        <v>756</v>
      </c>
      <c r="B176" s="4">
        <v>-0.26070497177315</v>
      </c>
      <c r="C176" s="4">
        <v>1.24243453523211</v>
      </c>
      <c r="D176" s="11">
        <v>0.77050820775552942</v>
      </c>
      <c r="E176" s="11">
        <v>6.7483195960620135E-2</v>
      </c>
      <c r="F176" s="11">
        <v>8.7974923203856878</v>
      </c>
      <c r="G176" s="4">
        <v>0.83379725852127695</v>
      </c>
      <c r="H176" s="4">
        <f>-LOG10(Table11[[#This Row],[p_values]])</f>
        <v>7.8939537143325411E-2</v>
      </c>
      <c r="I176" s="36"/>
      <c r="J176" s="36"/>
      <c r="R176" s="36"/>
    </row>
    <row r="177" spans="1:18">
      <c r="A177" s="9" t="s">
        <v>278</v>
      </c>
      <c r="B177" s="4">
        <v>4.89440985753418E-2</v>
      </c>
      <c r="C177" s="4">
        <v>0.23586237646209099</v>
      </c>
      <c r="D177" s="11">
        <v>1.0501616435671393</v>
      </c>
      <c r="E177" s="11">
        <v>0.66143328191925177</v>
      </c>
      <c r="F177" s="11">
        <v>1.667348027029385</v>
      </c>
      <c r="G177" s="4">
        <v>0.83561060100915097</v>
      </c>
      <c r="H177" s="4">
        <f>-LOG10(Table11[[#This Row],[p_values]])</f>
        <v>7.799605896150813E-2</v>
      </c>
      <c r="I177" s="36"/>
      <c r="J177" s="36"/>
      <c r="R177" s="36"/>
    </row>
    <row r="178" spans="1:18">
      <c r="A178" s="9" t="s">
        <v>637</v>
      </c>
      <c r="B178" s="4">
        <v>4.4951833191913801E-2</v>
      </c>
      <c r="C178" s="4">
        <v>0.22436021207444401</v>
      </c>
      <c r="D178" s="11">
        <v>1.0459774772989303</v>
      </c>
      <c r="E178" s="11">
        <v>0.67381870867767368</v>
      </c>
      <c r="F178" s="11">
        <v>1.6236843366425295</v>
      </c>
      <c r="G178" s="4">
        <v>0.84120245257272297</v>
      </c>
      <c r="H178" s="4">
        <f>-LOG10(Table11[[#This Row],[p_values]])</f>
        <v>7.5099469774057792E-2</v>
      </c>
      <c r="I178" s="36"/>
      <c r="J178" s="36"/>
      <c r="R178" s="36"/>
    </row>
    <row r="179" spans="1:18">
      <c r="A179" s="9" t="s">
        <v>508</v>
      </c>
      <c r="B179" s="4">
        <v>-5.3995884822354102E-2</v>
      </c>
      <c r="C179" s="4">
        <v>0.27495860998876898</v>
      </c>
      <c r="D179" s="11">
        <v>0.94743600536124628</v>
      </c>
      <c r="E179" s="11">
        <v>0.55271390596465764</v>
      </c>
      <c r="F179" s="11">
        <v>1.6240499371699781</v>
      </c>
      <c r="G179" s="4">
        <v>0.84431413538840205</v>
      </c>
      <c r="H179" s="4">
        <f>-LOG10(Table11[[#This Row],[p_values]])</f>
        <v>7.3495939768833632E-2</v>
      </c>
      <c r="I179" s="36"/>
      <c r="J179" s="36"/>
      <c r="R179" s="36"/>
    </row>
    <row r="180" spans="1:18">
      <c r="A180" s="9" t="s">
        <v>757</v>
      </c>
      <c r="B180" s="4">
        <v>0.279407293760354</v>
      </c>
      <c r="C180" s="4">
        <v>1.4243646551462501</v>
      </c>
      <c r="D180" s="11">
        <v>1.3223458174040987</v>
      </c>
      <c r="E180" s="11">
        <v>8.1077691447866876E-2</v>
      </c>
      <c r="F180" s="11">
        <v>21.566949299863399</v>
      </c>
      <c r="G180" s="4">
        <v>0.84448277948375505</v>
      </c>
      <c r="H180" s="4">
        <f>-LOG10(Table11[[#This Row],[p_values]])</f>
        <v>7.3409202044935812E-2</v>
      </c>
      <c r="I180" s="36"/>
      <c r="J180" s="36"/>
      <c r="R180" s="36"/>
    </row>
    <row r="181" spans="1:18">
      <c r="A181" s="9" t="s">
        <v>511</v>
      </c>
      <c r="B181" s="4">
        <v>-4.94764462994104E-2</v>
      </c>
      <c r="C181" s="4">
        <v>0.26425678778008199</v>
      </c>
      <c r="D181" s="11">
        <v>0.95172757457880053</v>
      </c>
      <c r="E181" s="11">
        <v>0.56698651968195846</v>
      </c>
      <c r="F181" s="11">
        <v>1.597543053971956</v>
      </c>
      <c r="G181" s="4">
        <v>0.85148134870249004</v>
      </c>
      <c r="H181" s="4">
        <f>-LOG10(Table11[[#This Row],[p_values]])</f>
        <v>6.982486061306932E-2</v>
      </c>
      <c r="I181" s="36"/>
      <c r="J181" s="36"/>
      <c r="R181" s="36"/>
    </row>
    <row r="182" spans="1:18">
      <c r="A182" s="9" t="s">
        <v>190</v>
      </c>
      <c r="B182" s="4">
        <v>0.230211448683034</v>
      </c>
      <c r="C182" s="4">
        <v>1.2657986866277899</v>
      </c>
      <c r="D182" s="11">
        <v>1.2588661673823738</v>
      </c>
      <c r="E182" s="11">
        <v>0.1053197859106289</v>
      </c>
      <c r="F182" s="11">
        <v>15.046973497693504</v>
      </c>
      <c r="G182" s="4">
        <v>0.85568435059516701</v>
      </c>
      <c r="H182" s="4">
        <f>-LOG10(Table11[[#This Row],[p_values]])</f>
        <v>6.768641064517332E-2</v>
      </c>
      <c r="I182" s="36"/>
      <c r="J182" s="36"/>
      <c r="R182" s="36"/>
    </row>
    <row r="183" spans="1:18">
      <c r="A183" s="9" t="s">
        <v>244</v>
      </c>
      <c r="B183" s="4">
        <v>5.9114402991094599E-2</v>
      </c>
      <c r="C183" s="4">
        <v>0.32556279389826898</v>
      </c>
      <c r="D183" s="11">
        <v>1.0608966035425802</v>
      </c>
      <c r="E183" s="11">
        <v>0.56046489329663307</v>
      </c>
      <c r="F183" s="11">
        <v>2.0081571867740462</v>
      </c>
      <c r="G183" s="4">
        <v>0.85591545330814001</v>
      </c>
      <c r="H183" s="4">
        <f>-LOG10(Table11[[#This Row],[p_values]])</f>
        <v>6.7569132490106834E-2</v>
      </c>
      <c r="I183" s="36"/>
      <c r="J183" s="36"/>
      <c r="R183" s="36"/>
    </row>
    <row r="184" spans="1:18">
      <c r="A184" s="9" t="s">
        <v>319</v>
      </c>
      <c r="B184" s="4">
        <v>5.9319935037561097E-2</v>
      </c>
      <c r="C184" s="4">
        <v>0.34208984206931597</v>
      </c>
      <c r="D184" s="11">
        <v>1.0611146742020825</v>
      </c>
      <c r="E184" s="11">
        <v>0.54271217967842478</v>
      </c>
      <c r="F184" s="11">
        <v>2.0746988808582909</v>
      </c>
      <c r="G184" s="4">
        <v>0.862333449099419</v>
      </c>
      <c r="H184" s="4">
        <f>-LOG10(Table11[[#This Row],[p_values]])</f>
        <v>6.4324767700178753E-2</v>
      </c>
      <c r="I184" s="36"/>
      <c r="J184" s="36"/>
      <c r="R184" s="36"/>
    </row>
    <row r="185" spans="1:18">
      <c r="A185" s="9" t="s">
        <v>196</v>
      </c>
      <c r="B185" s="4">
        <v>0.14315384041241899</v>
      </c>
      <c r="C185" s="4">
        <v>0.890670080222146</v>
      </c>
      <c r="D185" s="11">
        <v>1.1539073055878071</v>
      </c>
      <c r="E185" s="11">
        <v>0.20138042122128366</v>
      </c>
      <c r="F185" s="11">
        <v>6.6118744901512194</v>
      </c>
      <c r="G185" s="4">
        <v>0.87230920964930103</v>
      </c>
      <c r="H185" s="4">
        <f>-LOG10(Table11[[#This Row],[p_values]])</f>
        <v>5.9329542314085576E-2</v>
      </c>
      <c r="I185" s="36"/>
      <c r="J185" s="36"/>
      <c r="R185" s="36"/>
    </row>
    <row r="186" spans="1:18">
      <c r="A186" s="9" t="s">
        <v>399</v>
      </c>
      <c r="B186" s="4">
        <v>-2.42023692000028E-2</v>
      </c>
      <c r="C186" s="4">
        <v>0.15378569181806501</v>
      </c>
      <c r="D186" s="11">
        <v>0.97608815958956041</v>
      </c>
      <c r="E186" s="11">
        <v>0.72207784657293606</v>
      </c>
      <c r="F186" s="11">
        <v>1.3194534354055958</v>
      </c>
      <c r="G186" s="4">
        <v>0.87494754224155102</v>
      </c>
      <c r="H186" s="4">
        <f>-LOG10(Table11[[#This Row],[p_values]])</f>
        <v>5.8017984461079024E-2</v>
      </c>
      <c r="I186" s="36"/>
      <c r="J186" s="36"/>
      <c r="R186" s="36"/>
    </row>
    <row r="187" spans="1:18">
      <c r="A187" s="9" t="s">
        <v>199</v>
      </c>
      <c r="B187" s="4">
        <v>3.3781165064249899E-2</v>
      </c>
      <c r="C187" s="4">
        <v>0.26571212465045801</v>
      </c>
      <c r="D187" s="11">
        <v>1.0343582282428405</v>
      </c>
      <c r="E187" s="11">
        <v>0.61445806225188482</v>
      </c>
      <c r="F187" s="11">
        <v>1.7412041765920963</v>
      </c>
      <c r="G187" s="4">
        <v>0.89883398481386401</v>
      </c>
      <c r="H187" s="4">
        <f>-LOG10(Table11[[#This Row],[p_values]])</f>
        <v>4.6320515315992634E-2</v>
      </c>
      <c r="I187" s="36"/>
      <c r="J187" s="36"/>
      <c r="R187" s="36"/>
    </row>
    <row r="188" spans="1:18">
      <c r="A188" s="9" t="s">
        <v>445</v>
      </c>
      <c r="B188" s="4">
        <v>2.4451029972968798E-2</v>
      </c>
      <c r="C188" s="4">
        <v>0.20243862534981399</v>
      </c>
      <c r="D188" s="11">
        <v>1.0247524077253614</v>
      </c>
      <c r="E188" s="11">
        <v>0.68912770575788695</v>
      </c>
      <c r="F188" s="11">
        <v>1.5238358411145723</v>
      </c>
      <c r="G188" s="4">
        <v>0.90386336360555097</v>
      </c>
      <c r="H188" s="4">
        <f>-LOG10(Table11[[#This Row],[p_values]])</f>
        <v>4.3897216556867055E-2</v>
      </c>
      <c r="I188" s="36"/>
      <c r="J188" s="36"/>
      <c r="R188" s="36"/>
    </row>
    <row r="189" spans="1:18">
      <c r="A189" s="9" t="s">
        <v>318</v>
      </c>
      <c r="B189" s="4">
        <v>2.37553510979246E-2</v>
      </c>
      <c r="C189" s="4">
        <v>0.19841699933682599</v>
      </c>
      <c r="D189" s="11">
        <v>1.0240397570399113</v>
      </c>
      <c r="E189" s="11">
        <v>0.69409810443932696</v>
      </c>
      <c r="F189" s="11">
        <v>1.5108201813134712</v>
      </c>
      <c r="G189" s="4">
        <v>0.904701491330829</v>
      </c>
      <c r="H189" s="4">
        <f>-LOG10(Table11[[#This Row],[p_values]])</f>
        <v>4.3494693781660036E-2</v>
      </c>
      <c r="I189" s="36"/>
      <c r="J189" s="36"/>
      <c r="R189" s="36"/>
    </row>
    <row r="190" spans="1:18">
      <c r="A190" s="9" t="s">
        <v>183</v>
      </c>
      <c r="B190" s="4">
        <v>4.7059447147281198E-2</v>
      </c>
      <c r="C190" s="4">
        <v>0.41931891210392602</v>
      </c>
      <c r="D190" s="11">
        <v>1.0481843187951472</v>
      </c>
      <c r="E190" s="11">
        <v>0.46079334103839281</v>
      </c>
      <c r="F190" s="11">
        <v>2.3843451463342755</v>
      </c>
      <c r="G190" s="4">
        <v>0.91064239362222799</v>
      </c>
      <c r="H190" s="4">
        <f>-LOG10(Table11[[#This Row],[p_values]])</f>
        <v>4.0652135613993126E-2</v>
      </c>
      <c r="I190" s="36"/>
      <c r="J190" s="36"/>
      <c r="R190" s="36"/>
    </row>
    <row r="191" spans="1:18">
      <c r="A191" s="9" t="s">
        <v>622</v>
      </c>
      <c r="B191" s="4">
        <v>4.89705754395173E-2</v>
      </c>
      <c r="C191" s="4">
        <v>0.448785813702057</v>
      </c>
      <c r="D191" s="11">
        <v>1.0501894489224362</v>
      </c>
      <c r="E191" s="11">
        <v>0.43576611222623757</v>
      </c>
      <c r="F191" s="11">
        <v>2.5309399874936038</v>
      </c>
      <c r="G191" s="4">
        <v>0.91310896002303199</v>
      </c>
      <c r="H191" s="4">
        <f>-LOG10(Table11[[#This Row],[p_values]])</f>
        <v>3.94773956165448E-2</v>
      </c>
      <c r="I191" s="36"/>
      <c r="J191" s="36"/>
      <c r="R191" s="36"/>
    </row>
    <row r="192" spans="1:18">
      <c r="A192" s="9" t="s">
        <v>758</v>
      </c>
      <c r="B192" s="4">
        <v>-0.13400637964211201</v>
      </c>
      <c r="C192" s="4">
        <v>1.2617221471331901</v>
      </c>
      <c r="D192" s="11">
        <v>0.87458448504952491</v>
      </c>
      <c r="E192" s="11">
        <v>7.3756821876246839E-2</v>
      </c>
      <c r="F192" s="11">
        <v>10.370539321403111</v>
      </c>
      <c r="G192" s="4">
        <v>0.91541644729300597</v>
      </c>
      <c r="H192" s="4">
        <f>-LOG10(Table11[[#This Row],[p_values]])</f>
        <v>3.8381288866961051E-2</v>
      </c>
      <c r="I192" s="36"/>
      <c r="J192" s="36"/>
      <c r="R192" s="36"/>
    </row>
    <row r="193" spans="1:18">
      <c r="A193" s="9" t="s">
        <v>238</v>
      </c>
      <c r="B193" s="4">
        <v>8.2828685195923193E-2</v>
      </c>
      <c r="C193" s="4">
        <v>0.84776094812852698</v>
      </c>
      <c r="D193" s="11">
        <v>1.0863556837946033</v>
      </c>
      <c r="E193" s="11">
        <v>0.20622596928026674</v>
      </c>
      <c r="F193" s="11">
        <v>5.7226966896150646</v>
      </c>
      <c r="G193" s="4">
        <v>0.92216822951712896</v>
      </c>
      <c r="H193" s="4">
        <f>-LOG10(Table11[[#This Row],[p_values]])</f>
        <v>3.518984414553674E-2</v>
      </c>
      <c r="I193" s="36"/>
      <c r="J193" s="36"/>
      <c r="R193" s="36"/>
    </row>
    <row r="194" spans="1:18">
      <c r="A194" s="9" t="s">
        <v>546</v>
      </c>
      <c r="B194" s="4">
        <v>0.12860887506479901</v>
      </c>
      <c r="C194" s="4">
        <v>1.41573858006305</v>
      </c>
      <c r="D194" s="11">
        <v>1.1372452321994808</v>
      </c>
      <c r="E194" s="11">
        <v>7.0917450891471501E-2</v>
      </c>
      <c r="F194" s="11">
        <v>18.237072848820993</v>
      </c>
      <c r="G194" s="4">
        <v>0.92761793983552998</v>
      </c>
      <c r="H194" s="4">
        <f>-LOG10(Table11[[#This Row],[p_values]])</f>
        <v>3.263086083586457E-2</v>
      </c>
      <c r="I194" s="36"/>
      <c r="J194" s="36"/>
      <c r="R194" s="36"/>
    </row>
    <row r="195" spans="1:18">
      <c r="A195" s="9" t="s">
        <v>213</v>
      </c>
      <c r="B195" s="4">
        <v>1.8330940635802699E-2</v>
      </c>
      <c r="C195" s="4">
        <v>0.21608251489225699</v>
      </c>
      <c r="D195" s="11">
        <v>1.0184999836541744</v>
      </c>
      <c r="E195" s="11">
        <v>0.66684957145612889</v>
      </c>
      <c r="F195" s="11">
        <v>1.5555865387127998</v>
      </c>
      <c r="G195" s="4">
        <v>0.93239411134655903</v>
      </c>
      <c r="H195" s="4">
        <f>-LOG10(Table11[[#This Row],[p_values]])</f>
        <v>3.0400477984763204E-2</v>
      </c>
      <c r="I195" s="36"/>
      <c r="J195" s="36"/>
      <c r="R195" s="36"/>
    </row>
    <row r="196" spans="1:18">
      <c r="A196" s="9" t="s">
        <v>421</v>
      </c>
      <c r="B196" s="4">
        <v>-1.7335573236630399E-2</v>
      </c>
      <c r="C196" s="4">
        <v>0.21034508974216201</v>
      </c>
      <c r="D196" s="11">
        <v>0.98281382327600131</v>
      </c>
      <c r="E196" s="11">
        <v>0.65076157432693849</v>
      </c>
      <c r="F196" s="11">
        <v>1.4842963219231466</v>
      </c>
      <c r="G196" s="4">
        <v>0.93431677388269097</v>
      </c>
      <c r="H196" s="4">
        <f>-LOG10(Table11[[#This Row],[p_values]])</f>
        <v>2.9505854149995087E-2</v>
      </c>
      <c r="I196" s="36"/>
      <c r="J196" s="36"/>
      <c r="R196" s="36"/>
    </row>
    <row r="197" spans="1:18">
      <c r="A197" s="9" t="s">
        <v>759</v>
      </c>
      <c r="B197" s="4">
        <v>-9.8566208582146306E-2</v>
      </c>
      <c r="C197" s="4">
        <v>1.2285170638062</v>
      </c>
      <c r="D197" s="11">
        <v>0.90613569666846083</v>
      </c>
      <c r="E197" s="11">
        <v>8.1556466867444014E-2</v>
      </c>
      <c r="F197" s="11">
        <v>10.067649228985905</v>
      </c>
      <c r="G197" s="4">
        <v>0.93605285153194395</v>
      </c>
      <c r="H197" s="4">
        <f>-LOG10(Table11[[#This Row],[p_values]])</f>
        <v>2.8699629380826396E-2</v>
      </c>
      <c r="I197" s="36"/>
      <c r="J197" s="36"/>
      <c r="R197" s="36"/>
    </row>
    <row r="198" spans="1:18">
      <c r="A198" s="9" t="s">
        <v>385</v>
      </c>
      <c r="B198" s="4">
        <v>-2.7106913099437802E-2</v>
      </c>
      <c r="C198" s="4">
        <v>0.38606118388136701</v>
      </c>
      <c r="D198" s="11">
        <v>0.97325718201989397</v>
      </c>
      <c r="E198" s="11">
        <v>0.45667338671277297</v>
      </c>
      <c r="F198" s="11">
        <v>2.0741947525597104</v>
      </c>
      <c r="G198" s="4">
        <v>0.94402330436042403</v>
      </c>
      <c r="H198" s="4">
        <f>-LOG10(Table11[[#This Row],[p_values]])</f>
        <v>2.5017284483486765E-2</v>
      </c>
      <c r="I198" s="36"/>
      <c r="J198" s="36"/>
      <c r="R198" s="36"/>
    </row>
    <row r="199" spans="1:18">
      <c r="A199" s="9" t="s">
        <v>760</v>
      </c>
      <c r="B199" s="4">
        <v>13.5001144729905</v>
      </c>
      <c r="C199" s="4">
        <v>224.32439739714499</v>
      </c>
      <c r="D199" s="11">
        <v>729499.87310021976</v>
      </c>
      <c r="E199" s="11">
        <v>8.2081114904347481E-186</v>
      </c>
      <c r="F199" s="11">
        <v>6.4834653558665762E+196</v>
      </c>
      <c r="G199" s="4">
        <v>0.95201130797574596</v>
      </c>
      <c r="H199" s="4">
        <f>-LOG10(Table11[[#This Row],[p_values]])</f>
        <v>2.1357893041679531E-2</v>
      </c>
      <c r="I199" s="36"/>
      <c r="J199" s="36"/>
      <c r="R199" s="36"/>
    </row>
    <row r="200" spans="1:18">
      <c r="A200" s="9" t="s">
        <v>271</v>
      </c>
      <c r="B200" s="4">
        <v>9.8368241228477694E-3</v>
      </c>
      <c r="C200" s="4">
        <v>0.164830143862708</v>
      </c>
      <c r="D200" s="11">
        <v>1.009885364708438</v>
      </c>
      <c r="E200" s="11">
        <v>0.73108155592108348</v>
      </c>
      <c r="F200" s="11">
        <v>1.3950132397573229</v>
      </c>
      <c r="G200" s="4">
        <v>0.95241165521914695</v>
      </c>
      <c r="H200" s="4">
        <f>-LOG10(Table11[[#This Row],[p_values]])</f>
        <v>2.1175298518744605E-2</v>
      </c>
      <c r="I200" s="36"/>
      <c r="J200" s="36"/>
      <c r="R200" s="36"/>
    </row>
    <row r="201" spans="1:18">
      <c r="A201" s="9" t="s">
        <v>299</v>
      </c>
      <c r="B201" s="4">
        <v>13.0319847229988</v>
      </c>
      <c r="C201" s="4">
        <v>220.293127316435</v>
      </c>
      <c r="D201" s="11">
        <v>456792.59335632419</v>
      </c>
      <c r="E201" s="11">
        <v>1.3881086091666912E-182</v>
      </c>
      <c r="F201" s="11">
        <v>1.5031927038508789E+193</v>
      </c>
      <c r="G201" s="4">
        <v>0.95282668194657705</v>
      </c>
      <c r="H201" s="4">
        <f>-LOG10(Table11[[#This Row],[p_values]])</f>
        <v>2.0986089833510649E-2</v>
      </c>
      <c r="I201" s="36"/>
      <c r="J201" s="36"/>
      <c r="R201" s="36"/>
    </row>
    <row r="202" spans="1:18">
      <c r="A202" s="9" t="s">
        <v>317</v>
      </c>
      <c r="B202" s="4">
        <v>-13.0746966765093</v>
      </c>
      <c r="C202" s="4">
        <v>230.61562797695601</v>
      </c>
      <c r="D202" s="11">
        <v>2.0976420519058084E-6</v>
      </c>
      <c r="E202" s="11">
        <v>1.0417075830264239E-202</v>
      </c>
      <c r="F202" s="11">
        <v>4.2239321759953787E+190</v>
      </c>
      <c r="G202" s="4">
        <v>0.95478835168554199</v>
      </c>
      <c r="H202" s="4">
        <f>-LOG10(Table11[[#This Row],[p_values]])</f>
        <v>2.0092887978595646E-2</v>
      </c>
      <c r="I202" s="36"/>
      <c r="J202" s="36"/>
      <c r="R202" s="36"/>
    </row>
    <row r="203" spans="1:18">
      <c r="A203" s="9" t="s">
        <v>761</v>
      </c>
      <c r="B203" s="4">
        <v>12.755452977968099</v>
      </c>
      <c r="C203" s="4">
        <v>229.49562121231401</v>
      </c>
      <c r="D203" s="11">
        <v>346435.86198014242</v>
      </c>
      <c r="E203" s="11">
        <v>1.5452768275407745E-190</v>
      </c>
      <c r="F203" s="11">
        <v>7.7667511947957884E+200</v>
      </c>
      <c r="G203" s="4">
        <v>0.95567609780810203</v>
      </c>
      <c r="H203" s="4">
        <f>-LOG10(Table11[[#This Row],[p_values]])</f>
        <v>1.9689275893366543E-2</v>
      </c>
      <c r="I203" s="36"/>
      <c r="J203" s="36"/>
      <c r="R203" s="36"/>
    </row>
    <row r="204" spans="1:18">
      <c r="A204" s="9" t="s">
        <v>762</v>
      </c>
      <c r="B204" s="4">
        <v>-11.990287958268199</v>
      </c>
      <c r="C204" s="4">
        <v>223.39667874073601</v>
      </c>
      <c r="D204" s="11">
        <v>6.2041759130785191E-6</v>
      </c>
      <c r="E204" s="11">
        <v>4.3012253048425805E-196</v>
      </c>
      <c r="F204" s="11">
        <v>8.94903103938485E+184</v>
      </c>
      <c r="G204" s="4">
        <v>0.95719598704104003</v>
      </c>
      <c r="H204" s="4">
        <f>-LOG10(Table11[[#This Row],[p_values]])</f>
        <v>1.8999130795735331E-2</v>
      </c>
      <c r="I204" s="36"/>
      <c r="J204" s="36"/>
      <c r="R204" s="36"/>
    </row>
    <row r="205" spans="1:18">
      <c r="A205" s="9" t="s">
        <v>274</v>
      </c>
      <c r="B205" s="4">
        <v>-12.290038136417101</v>
      </c>
      <c r="C205" s="4">
        <v>229.568551293929</v>
      </c>
      <c r="D205" s="11">
        <v>4.5973149269988799E-6</v>
      </c>
      <c r="E205" s="11">
        <v>1.7774949102959727E-201</v>
      </c>
      <c r="F205" s="11">
        <v>1.189050073537948E+190</v>
      </c>
      <c r="G205" s="4">
        <v>0.95730534707454795</v>
      </c>
      <c r="H205" s="4">
        <f>-LOG10(Table11[[#This Row],[p_values]])</f>
        <v>1.8949515307567659E-2</v>
      </c>
      <c r="I205" s="36"/>
      <c r="J205" s="36"/>
      <c r="R205" s="36"/>
    </row>
    <row r="206" spans="1:18">
      <c r="A206" s="9" t="s">
        <v>763</v>
      </c>
      <c r="B206" s="4">
        <v>-11.7946179326667</v>
      </c>
      <c r="C206" s="4">
        <v>228.646158939321</v>
      </c>
      <c r="D206" s="11">
        <v>7.5450568372857932E-6</v>
      </c>
      <c r="E206" s="11">
        <v>1.7787825063331193E-200</v>
      </c>
      <c r="F206" s="11">
        <v>3.2003846718296194E+189</v>
      </c>
      <c r="G206" s="4">
        <v>0.95885969989286202</v>
      </c>
      <c r="H206" s="4">
        <f>-LOG10(Table11[[#This Row],[p_values]])</f>
        <v>1.8244934038792501E-2</v>
      </c>
      <c r="I206" s="36"/>
      <c r="J206" s="36"/>
      <c r="R206" s="36"/>
    </row>
    <row r="207" spans="1:18">
      <c r="A207" s="9" t="s">
        <v>764</v>
      </c>
      <c r="B207" s="4">
        <v>-11.5077040556359</v>
      </c>
      <c r="C207" s="4">
        <v>224.90553550510199</v>
      </c>
      <c r="D207" s="11">
        <v>1.0052350646483633E-5</v>
      </c>
      <c r="E207" s="11">
        <v>3.6208531475573315E-197</v>
      </c>
      <c r="F207" s="11">
        <v>2.7907719369406756E+186</v>
      </c>
      <c r="G207" s="4">
        <v>0.959192580360264</v>
      </c>
      <c r="H207" s="4">
        <f>-LOG10(Table11[[#This Row],[p_values]])</f>
        <v>1.8094189293129528E-2</v>
      </c>
      <c r="I207" s="36"/>
      <c r="J207" s="36"/>
      <c r="R207" s="36"/>
    </row>
    <row r="208" spans="1:18">
      <c r="A208" s="9" t="s">
        <v>765</v>
      </c>
      <c r="B208" s="4">
        <v>-11.6038975294961</v>
      </c>
      <c r="C208" s="4">
        <v>229.12485197261401</v>
      </c>
      <c r="D208" s="11">
        <v>9.1304321683816583E-6</v>
      </c>
      <c r="E208" s="11">
        <v>8.4232546871564719E-201</v>
      </c>
      <c r="F208" s="11">
        <v>9.8969809981558417E+189</v>
      </c>
      <c r="G208" s="4">
        <v>0.95960885820035402</v>
      </c>
      <c r="H208" s="4">
        <f>-LOG10(Table11[[#This Row],[p_values]])</f>
        <v>1.7905751690266751E-2</v>
      </c>
      <c r="I208" s="36"/>
      <c r="J208" s="36"/>
      <c r="R208" s="36"/>
    </row>
    <row r="209" spans="1:18">
      <c r="A209" s="9" t="s">
        <v>766</v>
      </c>
      <c r="B209" s="4">
        <v>-11.4456481491886</v>
      </c>
      <c r="C209" s="4">
        <v>229.56896996007401</v>
      </c>
      <c r="D209" s="11">
        <v>1.069592051806296E-5</v>
      </c>
      <c r="E209" s="11">
        <v>4.1320531775796438E-201</v>
      </c>
      <c r="F209" s="11">
        <v>2.768665136002395E+190</v>
      </c>
      <c r="G209" s="4">
        <v>0.96023624644620298</v>
      </c>
      <c r="H209" s="4">
        <f>-LOG10(Table11[[#This Row],[p_values]])</f>
        <v>1.7621904558825788E-2</v>
      </c>
      <c r="I209" s="36"/>
      <c r="J209" s="36"/>
      <c r="R209" s="36"/>
    </row>
    <row r="210" spans="1:18">
      <c r="A210" s="9" t="s">
        <v>767</v>
      </c>
      <c r="B210" s="4">
        <v>-13.253041456384899</v>
      </c>
      <c r="C210" s="4">
        <v>266.81490277420301</v>
      </c>
      <c r="D210" s="11">
        <v>1.7550004293810652E-6</v>
      </c>
      <c r="E210" s="11">
        <v>1.3392044903943297E-233</v>
      </c>
      <c r="F210" s="11">
        <v>2.29989260730501E+221</v>
      </c>
      <c r="G210" s="4">
        <v>0.96038433234992604</v>
      </c>
      <c r="H210" s="4">
        <f>-LOG10(Table11[[#This Row],[p_values]])</f>
        <v>1.7554933610297956E-2</v>
      </c>
      <c r="I210" s="36"/>
      <c r="J210" s="36"/>
      <c r="R210" s="36"/>
    </row>
    <row r="211" spans="1:18">
      <c r="A211" s="9" t="s">
        <v>426</v>
      </c>
      <c r="B211" s="4">
        <v>-11.3406557219843</v>
      </c>
      <c r="C211" s="4">
        <v>229.62636259437301</v>
      </c>
      <c r="D211" s="11">
        <v>1.1879982441913223E-5</v>
      </c>
      <c r="E211" s="11">
        <v>4.1011904484557689E-201</v>
      </c>
      <c r="F211" s="11">
        <v>3.4412930731686079E+190</v>
      </c>
      <c r="G211" s="4">
        <v>0.96061054599364404</v>
      </c>
      <c r="H211" s="4">
        <f>-LOG10(Table11[[#This Row],[p_values]])</f>
        <v>1.7452649800216394E-2</v>
      </c>
      <c r="I211" s="36"/>
      <c r="J211" s="36"/>
      <c r="R211" s="36"/>
    </row>
    <row r="212" spans="1:18">
      <c r="A212" s="9" t="s">
        <v>444</v>
      </c>
      <c r="B212" s="4">
        <v>-12.552162605465799</v>
      </c>
      <c r="C212" s="4">
        <v>260.84251851056098</v>
      </c>
      <c r="D212" s="11">
        <v>3.5372442109574821E-6</v>
      </c>
      <c r="E212" s="11">
        <v>3.2736393479329487E-228</v>
      </c>
      <c r="F212" s="11">
        <v>3.8220754573508813E+216</v>
      </c>
      <c r="G212" s="4">
        <v>0.96161932185392696</v>
      </c>
      <c r="H212" s="4">
        <f>-LOG10(Table11[[#This Row],[p_values]])</f>
        <v>1.6996818957978846E-2</v>
      </c>
      <c r="I212" s="36"/>
      <c r="J212" s="36"/>
      <c r="R212" s="36"/>
    </row>
    <row r="213" spans="1:18">
      <c r="A213" s="9" t="s">
        <v>391</v>
      </c>
      <c r="B213" s="4">
        <v>-12.5164045222581</v>
      </c>
      <c r="C213" s="4">
        <v>262.44719591449802</v>
      </c>
      <c r="D213" s="11">
        <v>3.666017913177997E-6</v>
      </c>
      <c r="E213" s="11">
        <v>1.4609366643838611E-229</v>
      </c>
      <c r="F213" s="11">
        <v>9.1993634408582804E+217</v>
      </c>
      <c r="G213" s="4">
        <v>0.96196239970044195</v>
      </c>
      <c r="H213" s="4">
        <f>-LOG10(Table11[[#This Row],[p_values]])</f>
        <v>1.6841902932821177E-2</v>
      </c>
      <c r="I213" s="36"/>
      <c r="J213" s="36"/>
      <c r="R213" s="36"/>
    </row>
    <row r="214" spans="1:18">
      <c r="A214" s="9" t="s">
        <v>436</v>
      </c>
      <c r="B214" s="4">
        <v>1.1550750763282601E-2</v>
      </c>
      <c r="C214" s="4">
        <v>0.26432331811350901</v>
      </c>
      <c r="D214" s="11">
        <v>1.011617718278192</v>
      </c>
      <c r="E214" s="11">
        <v>0.60258716448356786</v>
      </c>
      <c r="F214" s="11">
        <v>1.698294401626409</v>
      </c>
      <c r="G214" s="4">
        <v>0.965144076733643</v>
      </c>
      <c r="H214" s="4">
        <f>-LOG10(Table11[[#This Row],[p_values]])</f>
        <v>1.5407850324803716E-2</v>
      </c>
      <c r="I214" s="36"/>
      <c r="J214" s="36"/>
      <c r="R214" s="36"/>
    </row>
    <row r="215" spans="1:18">
      <c r="A215" s="9" t="s">
        <v>216</v>
      </c>
      <c r="B215" s="4">
        <v>-13.2707592675533</v>
      </c>
      <c r="C215" s="4">
        <v>305.27400567663801</v>
      </c>
      <c r="D215" s="11">
        <v>1.724179509069086E-6</v>
      </c>
      <c r="E215" s="11">
        <v>2.4104762513619906E-266</v>
      </c>
      <c r="F215" s="11">
        <v>1.2332811733008436E+254</v>
      </c>
      <c r="G215" s="4">
        <v>0.96532557743813496</v>
      </c>
      <c r="H215" s="4">
        <f>-LOG10(Table11[[#This Row],[p_values]])</f>
        <v>1.5326186513632864E-2</v>
      </c>
      <c r="I215" s="36"/>
      <c r="J215" s="36"/>
      <c r="R215" s="36"/>
    </row>
    <row r="216" spans="1:18">
      <c r="A216" s="9" t="s">
        <v>768</v>
      </c>
      <c r="B216" s="4">
        <v>13.963203613568799</v>
      </c>
      <c r="C216" s="4">
        <v>324.74371321847798</v>
      </c>
      <c r="D216" s="11">
        <v>1159157.0449940402</v>
      </c>
      <c r="E216" s="11">
        <v>4.3322451010950836E-271</v>
      </c>
      <c r="F216" s="11">
        <v>3.1014982384529928E+282</v>
      </c>
      <c r="G216" s="4">
        <v>0.96570343883418897</v>
      </c>
      <c r="H216" s="4">
        <f>-LOG10(Table11[[#This Row],[p_values]])</f>
        <v>1.5156222085400902E-2</v>
      </c>
      <c r="I216" s="36"/>
      <c r="J216" s="36"/>
      <c r="R216" s="36"/>
    </row>
    <row r="217" spans="1:18">
      <c r="A217" s="9" t="s">
        <v>769</v>
      </c>
      <c r="B217" s="4">
        <v>13.92502869188</v>
      </c>
      <c r="C217" s="4">
        <v>324.74371234730302</v>
      </c>
      <c r="D217" s="11">
        <v>1115740.3034923347</v>
      </c>
      <c r="E217" s="11">
        <v>4.1699860586363268E-271</v>
      </c>
      <c r="F217" s="11">
        <v>2.9853251481716171E+282</v>
      </c>
      <c r="G217" s="4">
        <v>0.96579714683552398</v>
      </c>
      <c r="H217" s="4">
        <f>-LOG10(Table11[[#This Row],[p_values]])</f>
        <v>1.5114081929478766E-2</v>
      </c>
      <c r="I217" s="36"/>
      <c r="J217" s="36"/>
      <c r="R217" s="36"/>
    </row>
    <row r="218" spans="1:18">
      <c r="A218" s="9" t="s">
        <v>770</v>
      </c>
      <c r="B218" s="4">
        <v>13.6211812657747</v>
      </c>
      <c r="C218" s="4">
        <v>324.74370815983201</v>
      </c>
      <c r="D218" s="11">
        <v>823386.72480491037</v>
      </c>
      <c r="E218" s="11">
        <v>3.0773642692828623E-271</v>
      </c>
      <c r="F218" s="11">
        <v>2.2030726272873807E+282</v>
      </c>
      <c r="G218" s="4">
        <v>0.96654301831586398</v>
      </c>
      <c r="H218" s="4">
        <f>-LOG10(Table11[[#This Row],[p_values]])</f>
        <v>1.477881188743338E-2</v>
      </c>
      <c r="I218" s="36"/>
      <c r="J218" s="36"/>
      <c r="R218" s="36"/>
    </row>
    <row r="219" spans="1:18">
      <c r="A219" s="9" t="s">
        <v>588</v>
      </c>
      <c r="B219" s="4">
        <v>13.6211812657747</v>
      </c>
      <c r="C219" s="4">
        <v>324.74370815983201</v>
      </c>
      <c r="D219" s="11">
        <v>823386.72480491037</v>
      </c>
      <c r="E219" s="11">
        <v>3.0773642692828623E-271</v>
      </c>
      <c r="F219" s="11">
        <v>2.2030726272873807E+282</v>
      </c>
      <c r="G219" s="4">
        <v>0.96654301831586398</v>
      </c>
      <c r="H219" s="4">
        <f>-LOG10(Table11[[#This Row],[p_values]])</f>
        <v>1.477881188743338E-2</v>
      </c>
      <c r="I219" s="36"/>
      <c r="J219" s="36"/>
      <c r="R219" s="36"/>
    </row>
    <row r="220" spans="1:18">
      <c r="A220" s="9" t="s">
        <v>771</v>
      </c>
      <c r="B220" s="4">
        <v>13.6211812657747</v>
      </c>
      <c r="C220" s="4">
        <v>324.74370815983201</v>
      </c>
      <c r="D220" s="11">
        <v>823386.72480491037</v>
      </c>
      <c r="E220" s="11">
        <v>3.0773642692828623E-271</v>
      </c>
      <c r="F220" s="11">
        <v>2.2030726272873807E+282</v>
      </c>
      <c r="G220" s="4">
        <v>0.96654301831586398</v>
      </c>
      <c r="H220" s="4">
        <f>-LOG10(Table11[[#This Row],[p_values]])</f>
        <v>1.477881188743338E-2</v>
      </c>
      <c r="I220" s="36"/>
      <c r="J220" s="36"/>
      <c r="R220" s="36"/>
    </row>
    <row r="221" spans="1:18">
      <c r="A221" s="9" t="s">
        <v>247</v>
      </c>
      <c r="B221" s="4">
        <v>13.5287060486946</v>
      </c>
      <c r="C221" s="4">
        <v>324.74370846634503</v>
      </c>
      <c r="D221" s="11">
        <v>750658.46126500401</v>
      </c>
      <c r="E221" s="11">
        <v>2.8055445512333716E-271</v>
      </c>
      <c r="F221" s="11">
        <v>2.0084804043516514E+282</v>
      </c>
      <c r="G221" s="4">
        <v>0.96677002847280902</v>
      </c>
      <c r="H221" s="4">
        <f>-LOG10(Table11[[#This Row],[p_values]])</f>
        <v>1.4676821928679329E-2</v>
      </c>
      <c r="I221" s="36"/>
      <c r="J221" s="36"/>
      <c r="R221" s="36"/>
    </row>
    <row r="222" spans="1:18">
      <c r="A222" s="9" t="s">
        <v>363</v>
      </c>
      <c r="B222" s="4">
        <v>13.5287060486946</v>
      </c>
      <c r="C222" s="4">
        <v>324.74370846634503</v>
      </c>
      <c r="D222" s="11">
        <v>750658.46126500401</v>
      </c>
      <c r="E222" s="11">
        <v>2.8055445512333716E-271</v>
      </c>
      <c r="F222" s="11">
        <v>2.0084804043516514E+282</v>
      </c>
      <c r="G222" s="4">
        <v>0.96677002847280902</v>
      </c>
      <c r="H222" s="4">
        <f>-LOG10(Table11[[#This Row],[p_values]])</f>
        <v>1.4676821928679329E-2</v>
      </c>
      <c r="I222" s="36"/>
      <c r="J222" s="36"/>
      <c r="R222" s="36"/>
    </row>
    <row r="223" spans="1:18">
      <c r="A223" s="9" t="s">
        <v>413</v>
      </c>
      <c r="B223" s="4">
        <v>-12.6714883319358</v>
      </c>
      <c r="C223" s="4">
        <v>306.47158778551301</v>
      </c>
      <c r="D223" s="11">
        <v>3.1393702611367992E-6</v>
      </c>
      <c r="E223" s="11">
        <v>4.1972075615446608E-267</v>
      </c>
      <c r="F223" s="11">
        <v>2.3481434958823199E+255</v>
      </c>
      <c r="G223" s="4">
        <v>0.96701976500025899</v>
      </c>
      <c r="H223" s="4">
        <f>-LOG10(Table11[[#This Row],[p_values]])</f>
        <v>1.4564649243964332E-2</v>
      </c>
      <c r="I223" s="36"/>
      <c r="J223" s="36"/>
      <c r="R223" s="36"/>
    </row>
    <row r="224" spans="1:18">
      <c r="A224" s="9" t="s">
        <v>400</v>
      </c>
      <c r="B224" s="4">
        <v>13.394913415496299</v>
      </c>
      <c r="C224" s="4">
        <v>324.74370825724401</v>
      </c>
      <c r="D224" s="11">
        <v>656654.58637677436</v>
      </c>
      <c r="E224" s="11">
        <v>2.4542112651084192E-271</v>
      </c>
      <c r="F224" s="11">
        <v>1.7569605842004464E+282</v>
      </c>
      <c r="G224" s="4">
        <v>0.96709847020884598</v>
      </c>
      <c r="H224" s="4">
        <f>-LOG10(Table11[[#This Row],[p_values]])</f>
        <v>1.4529303692505274E-2</v>
      </c>
      <c r="I224" s="36"/>
      <c r="J224" s="36"/>
      <c r="R224" s="36"/>
    </row>
    <row r="225" spans="1:18">
      <c r="A225" s="9" t="s">
        <v>409</v>
      </c>
      <c r="B225" s="4">
        <v>13.376106513985899</v>
      </c>
      <c r="C225" s="4">
        <v>324.74370464675098</v>
      </c>
      <c r="D225" s="11">
        <v>644420.3528582952</v>
      </c>
      <c r="E225" s="11">
        <v>2.4085035179834692E-271</v>
      </c>
      <c r="F225" s="11">
        <v>1.7242141772982349E+282</v>
      </c>
      <c r="G225" s="4">
        <v>0.96714463854282295</v>
      </c>
      <c r="H225" s="4">
        <f>-LOG10(Table11[[#This Row],[p_values]])</f>
        <v>1.4508571394069828E-2</v>
      </c>
      <c r="I225" s="36"/>
      <c r="J225" s="36"/>
      <c r="R225" s="36"/>
    </row>
    <row r="226" spans="1:18">
      <c r="A226" s="9" t="s">
        <v>772</v>
      </c>
      <c r="B226" s="4">
        <v>13.3380648439522</v>
      </c>
      <c r="C226" s="4">
        <v>324.74370388487</v>
      </c>
      <c r="D226" s="11">
        <v>620365.96186121053</v>
      </c>
      <c r="E226" s="11">
        <v>2.318604349093225E-271</v>
      </c>
      <c r="F226" s="11">
        <v>1.6598516550980991E+282</v>
      </c>
      <c r="G226" s="4">
        <v>0.96723802656414104</v>
      </c>
      <c r="H226" s="4">
        <f>-LOG10(Table11[[#This Row],[p_values]])</f>
        <v>1.4466637703184963E-2</v>
      </c>
      <c r="I226" s="36"/>
      <c r="J226" s="36"/>
      <c r="R226" s="36"/>
    </row>
    <row r="227" spans="1:18">
      <c r="A227" s="9" t="s">
        <v>373</v>
      </c>
      <c r="B227" s="4">
        <v>13.3000644217994</v>
      </c>
      <c r="C227" s="4">
        <v>324.74370320035501</v>
      </c>
      <c r="D227" s="11">
        <v>597234.08744810813</v>
      </c>
      <c r="E227" s="11">
        <v>2.2321524641341385E-271</v>
      </c>
      <c r="F227" s="11">
        <v>1.5979578498387644E+282</v>
      </c>
      <c r="G227" s="4">
        <v>0.96733131378327997</v>
      </c>
      <c r="H227" s="4">
        <f>-LOG10(Table11[[#This Row],[p_values]])</f>
        <v>1.4424753317145576E-2</v>
      </c>
      <c r="I227" s="36"/>
      <c r="J227" s="36"/>
      <c r="R227" s="36"/>
    </row>
    <row r="228" spans="1:18">
      <c r="A228" s="9" t="s">
        <v>522</v>
      </c>
      <c r="B228" s="4">
        <v>13.3000644218011</v>
      </c>
      <c r="C228" s="4">
        <v>324.74370320115298</v>
      </c>
      <c r="D228" s="11">
        <v>597234.0874491235</v>
      </c>
      <c r="E228" s="11">
        <v>2.2321524606468812E-271</v>
      </c>
      <c r="F228" s="11">
        <v>1.597957852340679E+282</v>
      </c>
      <c r="G228" s="4">
        <v>0.96733131378335602</v>
      </c>
      <c r="H228" s="4">
        <f>-LOG10(Table11[[#This Row],[p_values]])</f>
        <v>1.4424753317111431E-2</v>
      </c>
      <c r="I228" s="36"/>
      <c r="J228" s="36"/>
      <c r="R228" s="36"/>
    </row>
    <row r="229" spans="1:18">
      <c r="A229" s="9" t="s">
        <v>773</v>
      </c>
      <c r="B229" s="4">
        <v>13.186299616786201</v>
      </c>
      <c r="C229" s="4">
        <v>324.74370160989901</v>
      </c>
      <c r="D229" s="11">
        <v>533012.21310909372</v>
      </c>
      <c r="E229" s="11">
        <v>1.9921304874609659E-271</v>
      </c>
      <c r="F229" s="11">
        <v>1.4261215372771235E+282</v>
      </c>
      <c r="G229" s="4">
        <v>0.96761059766736601</v>
      </c>
      <c r="H229" s="4">
        <f>-LOG10(Table11[[#This Row],[p_values]])</f>
        <v>1.4299383713161506E-2</v>
      </c>
      <c r="I229" s="36"/>
      <c r="J229" s="36"/>
      <c r="R229" s="36"/>
    </row>
    <row r="230" spans="1:18">
      <c r="A230" s="9" t="s">
        <v>621</v>
      </c>
      <c r="B230" s="4">
        <v>13.186299616786201</v>
      </c>
      <c r="C230" s="4">
        <v>324.74370160989901</v>
      </c>
      <c r="D230" s="11">
        <v>533012.21310909372</v>
      </c>
      <c r="E230" s="11">
        <v>1.9921304874609659E-271</v>
      </c>
      <c r="F230" s="11">
        <v>1.4261215372771235E+282</v>
      </c>
      <c r="G230" s="4">
        <v>0.96761059766736601</v>
      </c>
      <c r="H230" s="4">
        <f>-LOG10(Table11[[#This Row],[p_values]])</f>
        <v>1.4299383713161506E-2</v>
      </c>
      <c r="I230" s="36"/>
      <c r="J230" s="36"/>
      <c r="R230" s="36"/>
    </row>
    <row r="231" spans="1:18">
      <c r="A231" s="9" t="s">
        <v>774</v>
      </c>
      <c r="B231" s="4">
        <v>13.1484529881639</v>
      </c>
      <c r="C231" s="4">
        <v>324.74370123276901</v>
      </c>
      <c r="D231" s="11">
        <v>513216.46189317049</v>
      </c>
      <c r="E231" s="11">
        <v>1.9181453838904574E-271</v>
      </c>
      <c r="F231" s="11">
        <v>1.3731552309340577E+282</v>
      </c>
      <c r="G231" s="4">
        <v>0.96770350914036796</v>
      </c>
      <c r="H231" s="4">
        <f>-LOG10(Table11[[#This Row],[p_values]])</f>
        <v>1.4257684084228603E-2</v>
      </c>
      <c r="I231" s="36"/>
      <c r="J231" s="36"/>
      <c r="R231" s="36"/>
    </row>
    <row r="232" spans="1:18">
      <c r="A232" s="9" t="s">
        <v>775</v>
      </c>
      <c r="B232" s="4">
        <v>13.110641842306</v>
      </c>
      <c r="C232" s="4">
        <v>324.74370093324899</v>
      </c>
      <c r="D232" s="11">
        <v>494173.44723336404</v>
      </c>
      <c r="E232" s="11">
        <v>1.8469732432722855E-271</v>
      </c>
      <c r="F232" s="11">
        <v>1.3222032145838843E+282</v>
      </c>
      <c r="G232" s="4">
        <v>0.96779633395073505</v>
      </c>
      <c r="H232" s="4">
        <f>-LOG10(Table11[[#This Row],[p_values]])</f>
        <v>1.4216027348268684E-2</v>
      </c>
      <c r="I232" s="36"/>
      <c r="J232" s="36"/>
      <c r="R232" s="36"/>
    </row>
    <row r="233" spans="1:18">
      <c r="A233" s="9" t="s">
        <v>308</v>
      </c>
      <c r="B233" s="4">
        <v>13.1106418423077</v>
      </c>
      <c r="C233" s="4">
        <v>324.74370093336597</v>
      </c>
      <c r="D233" s="11">
        <v>494173.4472342041</v>
      </c>
      <c r="E233" s="11">
        <v>1.8469732428519126E-271</v>
      </c>
      <c r="F233" s="11">
        <v>1.3222032148893285E+282</v>
      </c>
      <c r="G233" s="4">
        <v>0.96779633395074305</v>
      </c>
      <c r="H233" s="4">
        <f>-LOG10(Table11[[#This Row],[p_values]])</f>
        <v>1.4216027348265098E-2</v>
      </c>
      <c r="I233" s="36"/>
      <c r="J233" s="36"/>
      <c r="R233" s="36"/>
    </row>
    <row r="234" spans="1:18">
      <c r="A234" s="9" t="s">
        <v>640</v>
      </c>
      <c r="B234" s="4">
        <v>13.072864932981201</v>
      </c>
      <c r="C234" s="4">
        <v>324.74370071036202</v>
      </c>
      <c r="D234" s="11">
        <v>475853.31929407333</v>
      </c>
      <c r="E234" s="11">
        <v>1.7785025426374091E-271</v>
      </c>
      <c r="F234" s="11">
        <v>1.2731855932430498E+282</v>
      </c>
      <c r="G234" s="4">
        <v>0.96788907515528699</v>
      </c>
      <c r="H234" s="4">
        <f>-LOG10(Table11[[#This Row],[p_values]])</f>
        <v>1.4174412121720702E-2</v>
      </c>
      <c r="I234" s="36"/>
      <c r="J234" s="36"/>
      <c r="R234" s="36"/>
    </row>
    <row r="235" spans="1:18">
      <c r="A235" s="9" t="s">
        <v>210</v>
      </c>
      <c r="B235" s="4">
        <v>13.035120987628</v>
      </c>
      <c r="C235" s="4">
        <v>324.74370056428802</v>
      </c>
      <c r="D235" s="11">
        <v>458227.46470173751</v>
      </c>
      <c r="E235" s="11">
        <v>1.7126263732154983E-271</v>
      </c>
      <c r="F235" s="11">
        <v>1.2260257852550053E+282</v>
      </c>
      <c r="G235" s="4">
        <v>0.96798173587566505</v>
      </c>
      <c r="H235" s="4">
        <f>-LOG10(Table11[[#This Row],[p_values]])</f>
        <v>1.4132836992480882E-2</v>
      </c>
      <c r="I235" s="36"/>
      <c r="J235" s="36"/>
      <c r="R235" s="36"/>
    </row>
    <row r="236" spans="1:18">
      <c r="A236" s="9" t="s">
        <v>776</v>
      </c>
      <c r="B236" s="4">
        <v>12.9220738644793</v>
      </c>
      <c r="C236" s="4">
        <v>324.74370058875701</v>
      </c>
      <c r="D236" s="11">
        <v>409246.87712580711</v>
      </c>
      <c r="E236" s="11">
        <v>1.5295612229702034E-271</v>
      </c>
      <c r="F236" s="11">
        <v>1.0949741920889311E+282</v>
      </c>
      <c r="G236" s="4">
        <v>0.96825926719686894</v>
      </c>
      <c r="H236" s="4">
        <f>-LOG10(Table11[[#This Row],[p_values]])</f>
        <v>1.4008337695143066E-2</v>
      </c>
      <c r="I236" s="36"/>
      <c r="J236" s="36"/>
      <c r="R236" s="36"/>
    </row>
    <row r="237" spans="1:18">
      <c r="A237" s="9" t="s">
        <v>777</v>
      </c>
      <c r="B237" s="4">
        <v>12.9220738644793</v>
      </c>
      <c r="C237" s="4">
        <v>324.74370058875701</v>
      </c>
      <c r="D237" s="11">
        <v>409246.87712580711</v>
      </c>
      <c r="E237" s="11">
        <v>1.5295612229702034E-271</v>
      </c>
      <c r="F237" s="11">
        <v>1.0949741920889311E+282</v>
      </c>
      <c r="G237" s="4">
        <v>0.96825926719686894</v>
      </c>
      <c r="H237" s="4">
        <f>-LOG10(Table11[[#This Row],[p_values]])</f>
        <v>1.4008337695143066E-2</v>
      </c>
      <c r="I237" s="36"/>
      <c r="J237" s="36"/>
      <c r="R237" s="36"/>
    </row>
    <row r="238" spans="1:18">
      <c r="A238" s="9" t="s">
        <v>778</v>
      </c>
      <c r="B238" s="4">
        <v>12.9220738644793</v>
      </c>
      <c r="C238" s="4">
        <v>324.74370058875701</v>
      </c>
      <c r="D238" s="11">
        <v>409246.87712580711</v>
      </c>
      <c r="E238" s="11">
        <v>1.5295612229702034E-271</v>
      </c>
      <c r="F238" s="11">
        <v>1.0949741920889311E+282</v>
      </c>
      <c r="G238" s="4">
        <v>0.96825926719686894</v>
      </c>
      <c r="H238" s="4">
        <f>-LOG10(Table11[[#This Row],[p_values]])</f>
        <v>1.4008337695143066E-2</v>
      </c>
      <c r="I238" s="36"/>
      <c r="J238" s="36"/>
      <c r="R238" s="36"/>
    </row>
    <row r="239" spans="1:18">
      <c r="A239" s="9" t="s">
        <v>434</v>
      </c>
      <c r="B239" s="4">
        <v>12.922073864482799</v>
      </c>
      <c r="C239" s="4">
        <v>324.743700589127</v>
      </c>
      <c r="D239" s="11">
        <v>409246.87712723925</v>
      </c>
      <c r="E239" s="11">
        <v>1.5295612218663433E-271</v>
      </c>
      <c r="F239" s="11">
        <v>1.0949741928868745E+282</v>
      </c>
      <c r="G239" s="4">
        <v>0.96825926719689703</v>
      </c>
      <c r="H239" s="4">
        <f>-LOG10(Table11[[#This Row],[p_values]])</f>
        <v>1.4008337695130466E-2</v>
      </c>
      <c r="I239" s="36"/>
      <c r="J239" s="36"/>
      <c r="R239" s="36"/>
    </row>
    <row r="240" spans="1:18">
      <c r="A240" s="9" t="s">
        <v>779</v>
      </c>
      <c r="B240" s="4">
        <v>12.922073864482201</v>
      </c>
      <c r="C240" s="4">
        <v>324.74370058915099</v>
      </c>
      <c r="D240" s="11">
        <v>409246.87712699425</v>
      </c>
      <c r="E240" s="11">
        <v>1.529561221793483E-271</v>
      </c>
      <c r="F240" s="11">
        <v>1.0949741929375396E+282</v>
      </c>
      <c r="G240" s="4">
        <v>0.96825926719690003</v>
      </c>
      <c r="H240" s="4">
        <f>-LOG10(Table11[[#This Row],[p_values]])</f>
        <v>1.4008337695129122E-2</v>
      </c>
      <c r="I240" s="36"/>
      <c r="J240" s="36"/>
      <c r="R240" s="36"/>
    </row>
    <row r="241" spans="1:18">
      <c r="A241" s="9" t="s">
        <v>542</v>
      </c>
      <c r="B241" s="4">
        <v>12.771725065752999</v>
      </c>
      <c r="C241" s="4">
        <v>324.74370169536701</v>
      </c>
      <c r="D241" s="11">
        <v>352119.21131481591</v>
      </c>
      <c r="E241" s="11">
        <v>1.3160435752145475E-271</v>
      </c>
      <c r="F241" s="11">
        <v>9.4212639544823413E+281</v>
      </c>
      <c r="G241" s="4">
        <v>0.96862838039511101</v>
      </c>
      <c r="H241" s="4">
        <f>-LOG10(Table11[[#This Row],[p_values]])</f>
        <v>1.384281046145548E-2</v>
      </c>
      <c r="I241" s="36"/>
      <c r="J241" s="36"/>
      <c r="R241" s="36"/>
    </row>
    <row r="242" spans="1:18">
      <c r="A242" s="9" t="s">
        <v>780</v>
      </c>
      <c r="B242" s="4">
        <v>-12.667611878204699</v>
      </c>
      <c r="C242" s="4">
        <v>324.74370760098498</v>
      </c>
      <c r="D242" s="11">
        <v>3.1515635026983875E-6</v>
      </c>
      <c r="E242" s="11">
        <v>1.1778814555274439E-282</v>
      </c>
      <c r="F242" s="11">
        <v>8.4323872024047257E+270</v>
      </c>
      <c r="G242" s="4">
        <v>0.96888398748076798</v>
      </c>
      <c r="H242" s="4">
        <f>-LOG10(Table11[[#This Row],[p_values]])</f>
        <v>1.3728221518106536E-2</v>
      </c>
      <c r="I242" s="36"/>
      <c r="J242" s="36"/>
      <c r="R242" s="36"/>
    </row>
    <row r="243" spans="1:18">
      <c r="A243" s="9" t="s">
        <v>781</v>
      </c>
      <c r="B243" s="4">
        <v>12.659200763193301</v>
      </c>
      <c r="C243" s="4">
        <v>324.74370333128098</v>
      </c>
      <c r="D243" s="11">
        <v>314645.14632149221</v>
      </c>
      <c r="E243" s="11">
        <v>1.1759806970505043E-271</v>
      </c>
      <c r="F243" s="11">
        <v>8.4186388732387847E+281</v>
      </c>
      <c r="G243" s="4">
        <v>0.96890463719740805</v>
      </c>
      <c r="H243" s="4">
        <f>-LOG10(Table11[[#This Row],[p_values]])</f>
        <v>1.3718965546762938E-2</v>
      </c>
      <c r="I243" s="36"/>
      <c r="J243" s="36"/>
      <c r="R243" s="36"/>
    </row>
    <row r="244" spans="1:18">
      <c r="A244" s="9" t="s">
        <v>782</v>
      </c>
      <c r="B244" s="4">
        <v>12.5842767342105</v>
      </c>
      <c r="C244" s="4">
        <v>324.74370480797103</v>
      </c>
      <c r="D244" s="11">
        <v>291932.16254556464</v>
      </c>
      <c r="E244" s="11">
        <v>1.0910881619507965E-271</v>
      </c>
      <c r="F244" s="11">
        <v>7.8109533675212257E+281</v>
      </c>
      <c r="G244" s="4">
        <v>0.969088584213876</v>
      </c>
      <c r="H244" s="4">
        <f>-LOG10(Table11[[#This Row],[p_values]])</f>
        <v>1.363652235390561E-2</v>
      </c>
      <c r="I244" s="36"/>
      <c r="J244" s="36"/>
      <c r="R244" s="36"/>
    </row>
    <row r="245" spans="1:18">
      <c r="A245" s="9" t="s">
        <v>783</v>
      </c>
      <c r="B245" s="4">
        <v>12.546838239498699</v>
      </c>
      <c r="C245" s="4">
        <v>324.74370566000101</v>
      </c>
      <c r="D245" s="11">
        <v>281204.72436279664</v>
      </c>
      <c r="E245" s="11">
        <v>1.0509929114369699E-271</v>
      </c>
      <c r="F245" s="11">
        <v>7.5239419927047231E+281</v>
      </c>
      <c r="G245" s="4">
        <v>0.96918050060539995</v>
      </c>
      <c r="H245" s="4">
        <f>-LOG10(Table11[[#This Row],[p_values]])</f>
        <v>1.3595332219906277E-2</v>
      </c>
      <c r="I245" s="36"/>
      <c r="J245" s="36"/>
      <c r="R245" s="36"/>
    </row>
    <row r="246" spans="1:18">
      <c r="A246" s="9" t="s">
        <v>214</v>
      </c>
      <c r="B246" s="4">
        <v>12.546838239498699</v>
      </c>
      <c r="C246" s="4">
        <v>324.743705660008</v>
      </c>
      <c r="D246" s="11">
        <v>281204.72436279664</v>
      </c>
      <c r="E246" s="11">
        <v>1.0509929114226318E-271</v>
      </c>
      <c r="F246" s="11">
        <v>7.5239419928073691E+281</v>
      </c>
      <c r="G246" s="4">
        <v>0.96918050060540095</v>
      </c>
      <c r="H246" s="4">
        <f>-LOG10(Table11[[#This Row],[p_values]])</f>
        <v>1.359533221990583E-2</v>
      </c>
      <c r="I246" s="36"/>
      <c r="J246" s="36"/>
      <c r="R246" s="36"/>
    </row>
    <row r="247" spans="1:18">
      <c r="A247" s="9" t="s">
        <v>351</v>
      </c>
      <c r="B247" s="4">
        <v>-12.5155652726014</v>
      </c>
      <c r="C247" s="4">
        <v>324.74370403129399</v>
      </c>
      <c r="D247" s="11">
        <v>3.6690959088758403E-6</v>
      </c>
      <c r="E247" s="11">
        <v>1.3713162573510052E-282</v>
      </c>
      <c r="F247" s="11">
        <v>9.8170387147123315E+270</v>
      </c>
      <c r="G247" s="4">
        <v>0.96925727991338795</v>
      </c>
      <c r="H247" s="4">
        <f>-LOG10(Table11[[#This Row],[p_values]])</f>
        <v>1.3560928402423882E-2</v>
      </c>
      <c r="I247" s="36"/>
      <c r="J247" s="36"/>
      <c r="R247" s="36"/>
    </row>
    <row r="248" spans="1:18">
      <c r="A248" s="9" t="s">
        <v>784</v>
      </c>
      <c r="B248" s="4">
        <v>-12.477640660733901</v>
      </c>
      <c r="C248" s="4">
        <v>324.74370333196498</v>
      </c>
      <c r="D248" s="11">
        <v>3.8109172082149117E-6</v>
      </c>
      <c r="E248" s="11">
        <v>1.4243235979654368E-282</v>
      </c>
      <c r="F248" s="11">
        <v>1.0196482027409257E+271</v>
      </c>
      <c r="G248" s="4">
        <v>0.96935039040126203</v>
      </c>
      <c r="H248" s="4">
        <f>-LOG10(Table11[[#This Row],[p_values]])</f>
        <v>1.3519210450162232E-2</v>
      </c>
      <c r="I248" s="36"/>
      <c r="J248" s="36"/>
      <c r="R248" s="36"/>
    </row>
    <row r="249" spans="1:18">
      <c r="A249" s="9" t="s">
        <v>785</v>
      </c>
      <c r="B249" s="4">
        <v>-12.477640660733901</v>
      </c>
      <c r="C249" s="4">
        <v>324.74370333196498</v>
      </c>
      <c r="D249" s="11">
        <v>3.8109172082149117E-6</v>
      </c>
      <c r="E249" s="11">
        <v>1.4243235979654368E-282</v>
      </c>
      <c r="F249" s="11">
        <v>1.0196482027409257E+271</v>
      </c>
      <c r="G249" s="4">
        <v>0.96935039040126203</v>
      </c>
      <c r="H249" s="4">
        <f>-LOG10(Table11[[#This Row],[p_values]])</f>
        <v>1.3519210450162232E-2</v>
      </c>
      <c r="I249" s="36"/>
      <c r="J249" s="36"/>
      <c r="R249" s="36"/>
    </row>
    <row r="250" spans="1:18">
      <c r="A250" s="9" t="s">
        <v>786</v>
      </c>
      <c r="B250" s="4">
        <v>-12.477640660733799</v>
      </c>
      <c r="C250" s="4">
        <v>324.74370333196498</v>
      </c>
      <c r="D250" s="11">
        <v>3.8109172082152975E-6</v>
      </c>
      <c r="E250" s="11">
        <v>1.4243235979655987E-282</v>
      </c>
      <c r="F250" s="11">
        <v>1.0196482027410417E+271</v>
      </c>
      <c r="G250" s="4">
        <v>0.96935039040126203</v>
      </c>
      <c r="H250" s="4">
        <f>-LOG10(Table11[[#This Row],[p_values]])</f>
        <v>1.3519210450162232E-2</v>
      </c>
      <c r="I250" s="36"/>
      <c r="J250" s="36"/>
      <c r="R250" s="36"/>
    </row>
    <row r="251" spans="1:18">
      <c r="A251" s="9" t="s">
        <v>283</v>
      </c>
      <c r="B251" s="4">
        <v>12.472001520030499</v>
      </c>
      <c r="C251" s="4">
        <v>324.74370759803202</v>
      </c>
      <c r="D251" s="11">
        <v>260928.45241081569</v>
      </c>
      <c r="E251" s="11">
        <v>9.7520734337063414E-272</v>
      </c>
      <c r="F251" s="11">
        <v>6.9814545327546898E+281</v>
      </c>
      <c r="G251" s="4">
        <v>0.96936423576708497</v>
      </c>
      <c r="H251" s="4">
        <f>-LOG10(Table11[[#This Row],[p_values]])</f>
        <v>1.3513007406252855E-2</v>
      </c>
      <c r="I251" s="36"/>
      <c r="J251" s="36"/>
      <c r="R251" s="36"/>
    </row>
    <row r="252" spans="1:18">
      <c r="A252" s="9" t="s">
        <v>787</v>
      </c>
      <c r="B252" s="4">
        <v>12.4720015200323</v>
      </c>
      <c r="C252" s="4">
        <v>324.74370759833499</v>
      </c>
      <c r="D252" s="11">
        <v>260928.45241128569</v>
      </c>
      <c r="E252" s="11">
        <v>9.7520734279334319E-272</v>
      </c>
      <c r="F252" s="11">
        <v>6.9814545369128823E+281</v>
      </c>
      <c r="G252" s="4">
        <v>0.96936423576710895</v>
      </c>
      <c r="H252" s="4">
        <f>-LOG10(Table11[[#This Row],[p_values]])</f>
        <v>1.3513007406242112E-2</v>
      </c>
      <c r="I252" s="36"/>
      <c r="J252" s="36"/>
      <c r="R252" s="36"/>
    </row>
    <row r="253" spans="1:18">
      <c r="A253" s="9" t="s">
        <v>788</v>
      </c>
      <c r="B253" s="4">
        <v>-12.439748052490501</v>
      </c>
      <c r="C253" s="4">
        <v>324.74370270846401</v>
      </c>
      <c r="D253" s="11">
        <v>3.9580936406329598E-6</v>
      </c>
      <c r="E253" s="11">
        <v>1.4793323383320094E-282</v>
      </c>
      <c r="F253" s="11">
        <v>1.0590254036955895E+271</v>
      </c>
      <c r="G253" s="4">
        <v>0.96944342274029405</v>
      </c>
      <c r="H253" s="4">
        <f>-LOG10(Table11[[#This Row],[p_values]])</f>
        <v>1.34775315142823E-2</v>
      </c>
      <c r="I253" s="36"/>
      <c r="J253" s="36"/>
      <c r="R253" s="36"/>
    </row>
    <row r="254" spans="1:18">
      <c r="A254" s="9" t="s">
        <v>789</v>
      </c>
      <c r="B254" s="4">
        <v>-12.439748052490801</v>
      </c>
      <c r="C254" s="4">
        <v>324.74370270847697</v>
      </c>
      <c r="D254" s="11">
        <v>3.9580936406317715E-6</v>
      </c>
      <c r="E254" s="11">
        <v>1.4793323382940006E-282</v>
      </c>
      <c r="F254" s="11">
        <v>1.059025403722077E+271</v>
      </c>
      <c r="G254" s="4">
        <v>0.96944342274029405</v>
      </c>
      <c r="H254" s="4">
        <f>-LOG10(Table11[[#This Row],[p_values]])</f>
        <v>1.34775315142823E-2</v>
      </c>
      <c r="I254" s="36"/>
      <c r="J254" s="36"/>
      <c r="R254" s="36"/>
    </row>
    <row r="255" spans="1:18">
      <c r="A255" s="9" t="s">
        <v>790</v>
      </c>
      <c r="B255" s="4">
        <v>12.4346006385599</v>
      </c>
      <c r="C255" s="4">
        <v>324.74370868360597</v>
      </c>
      <c r="D255" s="11">
        <v>251349.74096867096</v>
      </c>
      <c r="E255" s="11">
        <v>9.3940537851992258E-272</v>
      </c>
      <c r="F255" s="11">
        <v>6.7251788982257746E+281</v>
      </c>
      <c r="G255" s="4">
        <v>0.969456061056436</v>
      </c>
      <c r="H255" s="4">
        <f>-LOG10(Table11[[#This Row],[p_values]])</f>
        <v>1.3471869796377945E-2</v>
      </c>
      <c r="I255" s="36"/>
      <c r="J255" s="36"/>
      <c r="R255" s="36"/>
    </row>
    <row r="256" spans="1:18">
      <c r="A256" s="9" t="s">
        <v>791</v>
      </c>
      <c r="B256" s="4">
        <v>-12.4018860316512</v>
      </c>
      <c r="C256" s="4">
        <v>324.74370216366299</v>
      </c>
      <c r="D256" s="11">
        <v>4.1108282394196762E-6</v>
      </c>
      <c r="E256" s="11">
        <v>1.5364183361225924E-282</v>
      </c>
      <c r="F256" s="11">
        <v>1.0998898162500079E+271</v>
      </c>
      <c r="G256" s="4">
        <v>0.96953638040543499</v>
      </c>
      <c r="H256" s="4">
        <f>-LOG10(Table11[[#This Row],[p_values]])</f>
        <v>1.3435890027365565E-2</v>
      </c>
      <c r="I256" s="36"/>
      <c r="J256" s="36"/>
      <c r="R256" s="36"/>
    </row>
    <row r="257" spans="1:18">
      <c r="A257" s="9" t="s">
        <v>792</v>
      </c>
      <c r="B257" s="4">
        <v>-12.4018860316512</v>
      </c>
      <c r="C257" s="4">
        <v>324.74370216366299</v>
      </c>
      <c r="D257" s="11">
        <v>4.1108282394196762E-6</v>
      </c>
      <c r="E257" s="11">
        <v>1.5364183361225924E-282</v>
      </c>
      <c r="F257" s="11">
        <v>1.0998898162500079E+271</v>
      </c>
      <c r="G257" s="4">
        <v>0.96953638040543499</v>
      </c>
      <c r="H257" s="4">
        <f>-LOG10(Table11[[#This Row],[p_values]])</f>
        <v>1.3435890027365565E-2</v>
      </c>
      <c r="I257" s="36"/>
      <c r="J257" s="36"/>
      <c r="R257" s="36"/>
    </row>
    <row r="258" spans="1:18">
      <c r="A258" s="9" t="s">
        <v>793</v>
      </c>
      <c r="B258" s="4">
        <v>12.3972096731882</v>
      </c>
      <c r="C258" s="4">
        <v>324.74370984388798</v>
      </c>
      <c r="D258" s="11">
        <v>242125.06597396347</v>
      </c>
      <c r="E258" s="11">
        <v>9.049266218068606E-272</v>
      </c>
      <c r="F258" s="11">
        <v>6.478375832930809E+281</v>
      </c>
      <c r="G258" s="4">
        <v>0.96954786241133895</v>
      </c>
      <c r="H258" s="4">
        <f>-LOG10(Table11[[#This Row],[p_values]])</f>
        <v>1.3430746803883866E-2</v>
      </c>
      <c r="I258" s="36"/>
      <c r="J258" s="36"/>
      <c r="R258" s="36"/>
    </row>
    <row r="259" spans="1:18">
      <c r="A259" s="9" t="s">
        <v>794</v>
      </c>
      <c r="B259" s="4">
        <v>-12.3262480871643</v>
      </c>
      <c r="C259" s="4">
        <v>324.74370130244301</v>
      </c>
      <c r="D259" s="11">
        <v>4.4338242379760178E-6</v>
      </c>
      <c r="E259" s="11">
        <v>1.6571405956601962E-282</v>
      </c>
      <c r="F259" s="11">
        <v>1.1863083569822213E+271</v>
      </c>
      <c r="G259" s="4">
        <v>0.96972208561274498</v>
      </c>
      <c r="H259" s="4">
        <f>-LOG10(Table11[[#This Row],[p_values]])</f>
        <v>1.335271313428483E-2</v>
      </c>
      <c r="I259" s="36"/>
      <c r="J259" s="36"/>
      <c r="R259" s="36"/>
    </row>
    <row r="260" spans="1:18">
      <c r="A260" s="9" t="s">
        <v>795</v>
      </c>
      <c r="B260" s="4">
        <v>-12.3262480871643</v>
      </c>
      <c r="C260" s="4">
        <v>324.74370130245501</v>
      </c>
      <c r="D260" s="11">
        <v>4.4338242379760178E-6</v>
      </c>
      <c r="E260" s="11">
        <v>1.6571405956211985E-282</v>
      </c>
      <c r="F260" s="11">
        <v>1.1863083570101389E+271</v>
      </c>
      <c r="G260" s="4">
        <v>0.96972208561274698</v>
      </c>
      <c r="H260" s="4">
        <f>-LOG10(Table11[[#This Row],[p_values]])</f>
        <v>1.3352713134283935E-2</v>
      </c>
      <c r="I260" s="36"/>
      <c r="J260" s="36"/>
      <c r="R260" s="36"/>
    </row>
    <row r="261" spans="1:18">
      <c r="A261" s="9" t="s">
        <v>329</v>
      </c>
      <c r="B261" s="4">
        <v>-12.3262480871643</v>
      </c>
      <c r="C261" s="4">
        <v>324.74370130245501</v>
      </c>
      <c r="D261" s="11">
        <v>4.4338242379760178E-6</v>
      </c>
      <c r="E261" s="11">
        <v>1.6571405956211985E-282</v>
      </c>
      <c r="F261" s="11">
        <v>1.1863083570101389E+271</v>
      </c>
      <c r="G261" s="4">
        <v>0.96972208561274698</v>
      </c>
      <c r="H261" s="4">
        <f>-LOG10(Table11[[#This Row],[p_values]])</f>
        <v>1.3352713134283935E-2</v>
      </c>
      <c r="I261" s="36"/>
      <c r="J261" s="36"/>
      <c r="R261" s="36"/>
    </row>
    <row r="262" spans="1:18">
      <c r="A262" s="9" t="s">
        <v>796</v>
      </c>
      <c r="B262" s="4">
        <v>-12.2884693406226</v>
      </c>
      <c r="C262" s="4">
        <v>324.74370098695402</v>
      </c>
      <c r="D262" s="11">
        <v>4.6045328355543021E-6</v>
      </c>
      <c r="E262" s="11">
        <v>1.7209439514519005E-282</v>
      </c>
      <c r="F262" s="11">
        <v>1.23198216977447E+271</v>
      </c>
      <c r="G262" s="4">
        <v>0.96981484008127405</v>
      </c>
      <c r="H262" s="4">
        <f>-LOG10(Table11[[#This Row],[p_values]])</f>
        <v>1.3311174606865104E-2</v>
      </c>
      <c r="I262" s="36"/>
      <c r="J262" s="36"/>
      <c r="R262" s="36"/>
    </row>
    <row r="263" spans="1:18">
      <c r="A263" s="9" t="s">
        <v>797</v>
      </c>
      <c r="B263" s="4">
        <v>-12.2884693406228</v>
      </c>
      <c r="C263" s="4">
        <v>324.74370098701201</v>
      </c>
      <c r="D263" s="11">
        <v>4.604532835553378E-6</v>
      </c>
      <c r="E263" s="11">
        <v>1.7209439512558604E-282</v>
      </c>
      <c r="F263" s="11">
        <v>1.23198216991425E+271</v>
      </c>
      <c r="G263" s="4">
        <v>0.96981484008127905</v>
      </c>
      <c r="H263" s="4">
        <f>-LOG10(Table11[[#This Row],[p_values]])</f>
        <v>1.3311174606862868E-2</v>
      </c>
      <c r="I263" s="36"/>
      <c r="J263" s="36"/>
      <c r="R263" s="36"/>
    </row>
    <row r="264" spans="1:18">
      <c r="A264" s="9" t="s">
        <v>798</v>
      </c>
      <c r="B264" s="4">
        <v>-12.212985303029701</v>
      </c>
      <c r="C264" s="4">
        <v>324.74370058711401</v>
      </c>
      <c r="D264" s="11">
        <v>4.9655558997948546E-6</v>
      </c>
      <c r="E264" s="11">
        <v>1.8558777607827519E-282</v>
      </c>
      <c r="F264" s="11">
        <v>1.3285759393760028E+271</v>
      </c>
      <c r="G264" s="4">
        <v>0.97000016991378402</v>
      </c>
      <c r="H264" s="4">
        <f>-LOG10(Table11[[#This Row],[p_values]])</f>
        <v>1.3228189658897072E-2</v>
      </c>
      <c r="I264" s="36"/>
      <c r="J264" s="36"/>
      <c r="R264" s="36"/>
    </row>
    <row r="265" spans="1:18">
      <c r="A265" s="9" t="s">
        <v>207</v>
      </c>
      <c r="B265" s="4">
        <v>-12.1752772507103</v>
      </c>
      <c r="C265" s="4">
        <v>324.74370050166601</v>
      </c>
      <c r="D265" s="11">
        <v>5.1563723909920656E-6</v>
      </c>
      <c r="E265" s="11">
        <v>1.9271957949054434E-282</v>
      </c>
      <c r="F265" s="11">
        <v>1.3796302537017406E+271</v>
      </c>
      <c r="G265" s="4">
        <v>0.97009275205303103</v>
      </c>
      <c r="H265" s="4">
        <f>-LOG10(Table11[[#This Row],[p_values]])</f>
        <v>1.3186740188335079E-2</v>
      </c>
      <c r="I265" s="36"/>
      <c r="J265" s="36"/>
      <c r="R265" s="36"/>
    </row>
    <row r="266" spans="1:18">
      <c r="A266" s="9" t="s">
        <v>799</v>
      </c>
      <c r="B266" s="4">
        <v>-12.175277250710501</v>
      </c>
      <c r="C266" s="4">
        <v>324.74370050167698</v>
      </c>
      <c r="D266" s="11">
        <v>5.1563723909910305E-6</v>
      </c>
      <c r="E266" s="11">
        <v>1.9271957948638151E-282</v>
      </c>
      <c r="F266" s="11">
        <v>1.3796302537312275E+271</v>
      </c>
      <c r="G266" s="4">
        <v>0.97009275205303103</v>
      </c>
      <c r="H266" s="4">
        <f>-LOG10(Table11[[#This Row],[p_values]])</f>
        <v>1.3186740188335079E-2</v>
      </c>
      <c r="I266" s="36"/>
      <c r="J266" s="36"/>
      <c r="R266" s="36"/>
    </row>
    <row r="267" spans="1:18">
      <c r="A267" s="9" t="s">
        <v>800</v>
      </c>
      <c r="B267" s="4">
        <v>-12.1752772507106</v>
      </c>
      <c r="C267" s="4">
        <v>324.74370050169301</v>
      </c>
      <c r="D267" s="11">
        <v>5.1563723909905172E-6</v>
      </c>
      <c r="E267" s="11">
        <v>1.9271957948031252E-282</v>
      </c>
      <c r="F267" s="11">
        <v>1.37963025377436E+271</v>
      </c>
      <c r="G267" s="4">
        <v>0.97009275205303303</v>
      </c>
      <c r="H267" s="4">
        <f>-LOG10(Table11[[#This Row],[p_values]])</f>
        <v>1.3186740188334186E-2</v>
      </c>
      <c r="I267" s="36"/>
      <c r="J267" s="36"/>
      <c r="R267" s="36"/>
    </row>
    <row r="268" spans="1:18">
      <c r="A268" s="9" t="s">
        <v>801</v>
      </c>
      <c r="B268" s="4">
        <v>-12.0999223029291</v>
      </c>
      <c r="C268" s="4">
        <v>324.74370056188098</v>
      </c>
      <c r="D268" s="11">
        <v>5.5599452163260175E-6</v>
      </c>
      <c r="E268" s="11">
        <v>2.0780310194269365E-282</v>
      </c>
      <c r="F268" s="11">
        <v>1.4876096901127476E+271</v>
      </c>
      <c r="G268" s="4">
        <v>0.97027776740460303</v>
      </c>
      <c r="H268" s="4">
        <f>-LOG10(Table11[[#This Row],[p_values]])</f>
        <v>1.3103919772653768E-2</v>
      </c>
      <c r="I268" s="36"/>
      <c r="J268" s="36"/>
      <c r="R268" s="36"/>
    </row>
    <row r="269" spans="1:18">
      <c r="A269" s="9" t="s">
        <v>181</v>
      </c>
      <c r="B269" s="4">
        <v>-12.099922302929601</v>
      </c>
      <c r="C269" s="4">
        <v>324.74370056191299</v>
      </c>
      <c r="D269" s="11">
        <v>5.5599452163232316E-6</v>
      </c>
      <c r="E269" s="11">
        <v>2.0780310192955842E-282</v>
      </c>
      <c r="F269" s="11">
        <v>1.4876096902054262E+271</v>
      </c>
      <c r="G269" s="4">
        <v>0.97027776740460403</v>
      </c>
      <c r="H269" s="4">
        <f>-LOG10(Table11[[#This Row],[p_values]])</f>
        <v>1.310391977265332E-2</v>
      </c>
      <c r="I269" s="36"/>
      <c r="J269" s="36"/>
      <c r="R269" s="36"/>
    </row>
    <row r="270" spans="1:18">
      <c r="A270" s="9" t="s">
        <v>802</v>
      </c>
      <c r="B270" s="4">
        <v>-12.0479941734795</v>
      </c>
      <c r="C270" s="4">
        <v>324.74371266496701</v>
      </c>
      <c r="D270" s="11">
        <v>5.8562905106334119E-6</v>
      </c>
      <c r="E270" s="11">
        <v>2.1887382308780853E-282</v>
      </c>
      <c r="F270" s="11">
        <v>1.5669365144306614E+271</v>
      </c>
      <c r="G270" s="4">
        <v>0.97040526605463695</v>
      </c>
      <c r="H270" s="4">
        <f>-LOG10(Table11[[#This Row],[p_values]])</f>
        <v>1.3046855368745613E-2</v>
      </c>
      <c r="I270" s="36"/>
      <c r="J270" s="36"/>
      <c r="R270" s="36"/>
    </row>
    <row r="271" spans="1:18">
      <c r="A271" s="9" t="s">
        <v>803</v>
      </c>
      <c r="B271" s="4">
        <v>-12.0479941734795</v>
      </c>
      <c r="C271" s="4">
        <v>324.743712664974</v>
      </c>
      <c r="D271" s="11">
        <v>5.8562905106334119E-6</v>
      </c>
      <c r="E271" s="11">
        <v>2.1887382308479766E-282</v>
      </c>
      <c r="F271" s="11">
        <v>1.5669365144522163E+271</v>
      </c>
      <c r="G271" s="4">
        <v>0.97040526605463795</v>
      </c>
      <c r="H271" s="4">
        <f>-LOG10(Table11[[#This Row],[p_values]])</f>
        <v>1.3046855368745166E-2</v>
      </c>
      <c r="I271" s="36"/>
      <c r="J271" s="36"/>
      <c r="R271" s="36"/>
    </row>
    <row r="272" spans="1:18">
      <c r="A272" s="9" t="s">
        <v>408</v>
      </c>
      <c r="B272" s="4">
        <v>-12.0100456586494</v>
      </c>
      <c r="C272" s="4">
        <v>324.74371183999898</v>
      </c>
      <c r="D272" s="11">
        <v>6.0827986802193298E-6</v>
      </c>
      <c r="E272" s="11">
        <v>2.2733973878719615E-282</v>
      </c>
      <c r="F272" s="11">
        <v>1.6275394694069141E+271</v>
      </c>
      <c r="G272" s="4">
        <v>0.97049844028226295</v>
      </c>
      <c r="H272" s="4">
        <f>-LOG10(Table11[[#This Row],[p_values]])</f>
        <v>1.3005158243007187E-2</v>
      </c>
      <c r="I272" s="36"/>
      <c r="J272" s="36"/>
      <c r="R272" s="36"/>
    </row>
    <row r="273" spans="1:18">
      <c r="A273" s="9" t="s">
        <v>804</v>
      </c>
      <c r="B273" s="4">
        <v>-11.9870230951551</v>
      </c>
      <c r="C273" s="4">
        <v>324.74370122739202</v>
      </c>
      <c r="D273" s="11">
        <v>6.2244648003619944E-6</v>
      </c>
      <c r="E273" s="11">
        <v>2.3263923580686541E-282</v>
      </c>
      <c r="F273" s="11">
        <v>1.665409616592345E+271</v>
      </c>
      <c r="G273" s="4">
        <v>0.97055496640092598</v>
      </c>
      <c r="H273" s="4">
        <f>-LOG10(Table11[[#This Row],[p_values]])</f>
        <v>1.297986374946963E-2</v>
      </c>
      <c r="I273" s="36"/>
      <c r="J273" s="36"/>
      <c r="R273" s="36"/>
    </row>
    <row r="274" spans="1:18">
      <c r="A274" s="9" t="s">
        <v>805</v>
      </c>
      <c r="B274" s="4">
        <v>-11.9870230951551</v>
      </c>
      <c r="C274" s="4">
        <v>324.74370122739202</v>
      </c>
      <c r="D274" s="11">
        <v>6.2244648003619944E-6</v>
      </c>
      <c r="E274" s="11">
        <v>2.3263923580686541E-282</v>
      </c>
      <c r="F274" s="11">
        <v>1.665409616592345E+271</v>
      </c>
      <c r="G274" s="4">
        <v>0.97055496640092598</v>
      </c>
      <c r="H274" s="4">
        <f>-LOG10(Table11[[#This Row],[p_values]])</f>
        <v>1.297986374946963E-2</v>
      </c>
      <c r="I274" s="36"/>
      <c r="J274" s="36"/>
      <c r="R274" s="36"/>
    </row>
    <row r="275" spans="1:18">
      <c r="A275" s="9" t="s">
        <v>806</v>
      </c>
      <c r="B275" s="4">
        <v>-11.949420484045699</v>
      </c>
      <c r="C275" s="4">
        <v>324.74370160142001</v>
      </c>
      <c r="D275" s="11">
        <v>6.4629771703835278E-6</v>
      </c>
      <c r="E275" s="11">
        <v>2.4155345333933533E-282</v>
      </c>
      <c r="F275" s="11">
        <v>1.7292269403500194E+271</v>
      </c>
      <c r="G275" s="4">
        <v>0.97064729208799605</v>
      </c>
      <c r="H275" s="4">
        <f>-LOG10(Table11[[#This Row],[p_values]])</f>
        <v>1.2938552715251172E-2</v>
      </c>
      <c r="I275" s="36"/>
      <c r="J275" s="36"/>
      <c r="R275" s="36"/>
    </row>
    <row r="276" spans="1:18">
      <c r="A276" s="9" t="s">
        <v>807</v>
      </c>
      <c r="B276" s="4">
        <v>-11.949420484045</v>
      </c>
      <c r="C276" s="4">
        <v>324.74370160143297</v>
      </c>
      <c r="D276" s="11">
        <v>6.462977170388051E-6</v>
      </c>
      <c r="E276" s="11">
        <v>2.4155345333337617E-282</v>
      </c>
      <c r="F276" s="11">
        <v>1.7292269403950386E+271</v>
      </c>
      <c r="G276" s="4">
        <v>0.97064729208799905</v>
      </c>
      <c r="H276" s="4">
        <f>-LOG10(Table11[[#This Row],[p_values]])</f>
        <v>1.2938552715249831E-2</v>
      </c>
      <c r="I276" s="36"/>
      <c r="J276" s="36"/>
      <c r="R276" s="36"/>
    </row>
    <row r="277" spans="1:18">
      <c r="A277" s="9" t="s">
        <v>808</v>
      </c>
      <c r="B277" s="4">
        <v>-11.949420484045</v>
      </c>
      <c r="C277" s="4">
        <v>324.74370160143297</v>
      </c>
      <c r="D277" s="11">
        <v>6.462977170388051E-6</v>
      </c>
      <c r="E277" s="11">
        <v>2.4155345333337617E-282</v>
      </c>
      <c r="F277" s="11">
        <v>1.7292269403950386E+271</v>
      </c>
      <c r="G277" s="4">
        <v>0.97064729208799905</v>
      </c>
      <c r="H277" s="4">
        <f>-LOG10(Table11[[#This Row],[p_values]])</f>
        <v>1.2938552715249831E-2</v>
      </c>
      <c r="I277" s="36"/>
      <c r="J277" s="36"/>
      <c r="R277" s="36"/>
    </row>
    <row r="278" spans="1:18">
      <c r="A278" s="9" t="s">
        <v>809</v>
      </c>
      <c r="B278" s="4">
        <v>-11.949420484045</v>
      </c>
      <c r="C278" s="4">
        <v>324.74370160144099</v>
      </c>
      <c r="D278" s="11">
        <v>6.462977170388051E-6</v>
      </c>
      <c r="E278" s="11">
        <v>2.4155345332955903E-282</v>
      </c>
      <c r="F278" s="11">
        <v>1.7292269404223648E+271</v>
      </c>
      <c r="G278" s="4">
        <v>0.97064729208800005</v>
      </c>
      <c r="H278" s="4">
        <f>-LOG10(Table11[[#This Row],[p_values]])</f>
        <v>1.2938552715249383E-2</v>
      </c>
      <c r="I278" s="36"/>
      <c r="J278" s="36"/>
      <c r="R278" s="36"/>
    </row>
    <row r="279" spans="1:18">
      <c r="A279" s="9" t="s">
        <v>663</v>
      </c>
      <c r="B279" s="4">
        <v>-11.9494204840452</v>
      </c>
      <c r="C279" s="4">
        <v>324.74370160145401</v>
      </c>
      <c r="D279" s="11">
        <v>6.4629771703867533E-6</v>
      </c>
      <c r="E279" s="11">
        <v>2.4155345332338021E-282</v>
      </c>
      <c r="F279" s="11">
        <v>1.7292269404662042E+271</v>
      </c>
      <c r="G279" s="4">
        <v>0.97064729208800105</v>
      </c>
      <c r="H279" s="4">
        <f>-LOG10(Table11[[#This Row],[p_values]])</f>
        <v>1.2938552715248935E-2</v>
      </c>
      <c r="I279" s="36"/>
      <c r="J279" s="36"/>
      <c r="R279" s="36"/>
    </row>
    <row r="280" spans="1:18">
      <c r="A280" s="9" t="s">
        <v>810</v>
      </c>
      <c r="B280" s="4">
        <v>-11.9494204840452</v>
      </c>
      <c r="C280" s="4">
        <v>324.74370160145202</v>
      </c>
      <c r="D280" s="11">
        <v>6.4629771703867533E-6</v>
      </c>
      <c r="E280" s="11">
        <v>2.415534533243139E-282</v>
      </c>
      <c r="F280" s="11">
        <v>1.7292269404595203E+271</v>
      </c>
      <c r="G280" s="4">
        <v>0.97064729208800105</v>
      </c>
      <c r="H280" s="4">
        <f>-LOG10(Table11[[#This Row],[p_values]])</f>
        <v>1.2938552715248935E-2</v>
      </c>
      <c r="I280" s="36"/>
      <c r="J280" s="36"/>
      <c r="R280" s="36"/>
    </row>
    <row r="281" spans="1:18">
      <c r="A281" s="9" t="s">
        <v>811</v>
      </c>
      <c r="B281" s="4">
        <v>-11.949420484045501</v>
      </c>
      <c r="C281" s="4">
        <v>324.74370160152199</v>
      </c>
      <c r="D281" s="11">
        <v>6.4629771703848136E-6</v>
      </c>
      <c r="E281" s="11">
        <v>2.4155345329111302E-282</v>
      </c>
      <c r="F281" s="11">
        <v>1.7292269406960183E+271</v>
      </c>
      <c r="G281" s="4">
        <v>0.97064729208800604</v>
      </c>
      <c r="H281" s="4">
        <f>-LOG10(Table11[[#This Row],[p_values]])</f>
        <v>1.2938552715246701E-2</v>
      </c>
      <c r="I281" s="36"/>
      <c r="J281" s="36"/>
      <c r="R281" s="36"/>
    </row>
    <row r="282" spans="1:18">
      <c r="A282" s="9" t="s">
        <v>812</v>
      </c>
      <c r="B282" s="4">
        <v>-11.949420484045501</v>
      </c>
      <c r="C282" s="4">
        <v>324.74370160152199</v>
      </c>
      <c r="D282" s="11">
        <v>6.4629771703848136E-6</v>
      </c>
      <c r="E282" s="11">
        <v>2.4155345329111302E-282</v>
      </c>
      <c r="F282" s="11">
        <v>1.7292269406960183E+271</v>
      </c>
      <c r="G282" s="4">
        <v>0.97064729208800604</v>
      </c>
      <c r="H282" s="4">
        <f>-LOG10(Table11[[#This Row],[p_values]])</f>
        <v>1.2938552715246701E-2</v>
      </c>
      <c r="I282" s="36"/>
      <c r="J282" s="36"/>
      <c r="R282" s="36"/>
    </row>
    <row r="283" spans="1:18">
      <c r="A283" s="9" t="s">
        <v>594</v>
      </c>
      <c r="B283" s="4">
        <v>-11.949420484045501</v>
      </c>
      <c r="C283" s="4">
        <v>324.74370160152199</v>
      </c>
      <c r="D283" s="11">
        <v>6.4629771703848136E-6</v>
      </c>
      <c r="E283" s="11">
        <v>2.4155345329111302E-282</v>
      </c>
      <c r="F283" s="11">
        <v>1.7292269406960183E+271</v>
      </c>
      <c r="G283" s="4">
        <v>0.97064729208800604</v>
      </c>
      <c r="H283" s="4">
        <f>-LOG10(Table11[[#This Row],[p_values]])</f>
        <v>1.2938552715246701E-2</v>
      </c>
      <c r="I283" s="36"/>
      <c r="J283" s="36"/>
      <c r="R283" s="36"/>
    </row>
    <row r="284" spans="1:18">
      <c r="A284" s="9" t="s">
        <v>556</v>
      </c>
      <c r="B284" s="4">
        <v>-11.9342314193768</v>
      </c>
      <c r="C284" s="4">
        <v>324.74371042011501</v>
      </c>
      <c r="D284" s="11">
        <v>6.561893066837967E-6</v>
      </c>
      <c r="E284" s="11">
        <v>2.4524619106684166E-282</v>
      </c>
      <c r="F284" s="11">
        <v>1.7557231137130355E+271</v>
      </c>
      <c r="G284" s="4">
        <v>0.97068458669051305</v>
      </c>
      <c r="H284" s="4">
        <f>-LOG10(Table11[[#This Row],[p_values]])</f>
        <v>1.2921866397721483E-2</v>
      </c>
      <c r="I284" s="36"/>
      <c r="J284" s="36"/>
      <c r="R284" s="36"/>
    </row>
    <row r="285" spans="1:18">
      <c r="A285" s="9" t="s">
        <v>813</v>
      </c>
      <c r="B285" s="4">
        <v>-11.9118310772473</v>
      </c>
      <c r="C285" s="4">
        <v>324.74370205300301</v>
      </c>
      <c r="D285" s="11">
        <v>6.7105403762688943E-6</v>
      </c>
      <c r="E285" s="11">
        <v>2.5080589397386722E-282</v>
      </c>
      <c r="F285" s="11">
        <v>1.7954662638921463E+271</v>
      </c>
      <c r="G285" s="4">
        <v>0.97073958575447605</v>
      </c>
      <c r="H285" s="4">
        <f>-LOG10(Table11[[#This Row],[p_values]])</f>
        <v>1.289725993579072E-2</v>
      </c>
      <c r="I285" s="36"/>
      <c r="J285" s="36"/>
      <c r="R285" s="36"/>
    </row>
    <row r="286" spans="1:18">
      <c r="A286" s="9" t="s">
        <v>240</v>
      </c>
      <c r="B286" s="4">
        <v>-11.9118310772478</v>
      </c>
      <c r="C286" s="4">
        <v>324.74370205305598</v>
      </c>
      <c r="D286" s="11">
        <v>6.7105403762655324E-6</v>
      </c>
      <c r="E286" s="11">
        <v>2.5080589394766347E-282</v>
      </c>
      <c r="F286" s="11">
        <v>1.795466264077692E+271</v>
      </c>
      <c r="G286" s="4">
        <v>0.97073958575448005</v>
      </c>
      <c r="H286" s="4">
        <f>-LOG10(Table11[[#This Row],[p_values]])</f>
        <v>1.2897259935788932E-2</v>
      </c>
      <c r="I286" s="36"/>
      <c r="J286" s="36"/>
      <c r="R286" s="36"/>
    </row>
    <row r="287" spans="1:18">
      <c r="A287" s="9" t="s">
        <v>194</v>
      </c>
      <c r="B287" s="4">
        <v>-11.874253708638101</v>
      </c>
      <c r="C287" s="4">
        <v>324.74370258185797</v>
      </c>
      <c r="D287" s="11">
        <v>6.967502570674979E-6</v>
      </c>
      <c r="E287" s="11">
        <v>2.60409564900683E-282</v>
      </c>
      <c r="F287" s="11">
        <v>1.8642207743359199E+271</v>
      </c>
      <c r="G287" s="4">
        <v>0.97083185026183305</v>
      </c>
      <c r="H287" s="4">
        <f>-LOG10(Table11[[#This Row],[p_values]])</f>
        <v>1.285598412619904E-2</v>
      </c>
      <c r="I287" s="36"/>
      <c r="J287" s="36"/>
      <c r="R287" s="36"/>
    </row>
    <row r="288" spans="1:18">
      <c r="A288" s="9" t="s">
        <v>814</v>
      </c>
      <c r="B288" s="4">
        <v>-11.8742537086386</v>
      </c>
      <c r="C288" s="4">
        <v>324.74370258191198</v>
      </c>
      <c r="D288" s="11">
        <v>6.967502570671501E-6</v>
      </c>
      <c r="E288" s="11">
        <v>2.6040956487300217E-282</v>
      </c>
      <c r="F288" s="11">
        <v>1.864220774532386E+271</v>
      </c>
      <c r="G288" s="4">
        <v>0.97083185026183705</v>
      </c>
      <c r="H288" s="4">
        <f>-LOG10(Table11[[#This Row],[p_values]])</f>
        <v>1.2855984126197251E-2</v>
      </c>
      <c r="I288" s="36"/>
      <c r="J288" s="36"/>
      <c r="R288" s="36"/>
    </row>
    <row r="289" spans="1:18">
      <c r="A289" s="9" t="s">
        <v>815</v>
      </c>
      <c r="B289" s="4">
        <v>-11.8585182970644</v>
      </c>
      <c r="C289" s="4">
        <v>324.743709309233</v>
      </c>
      <c r="D289" s="11">
        <v>7.0780062213991273E-6</v>
      </c>
      <c r="E289" s="11">
        <v>2.6453613736063358E-282</v>
      </c>
      <c r="F289" s="11">
        <v>1.8938120352860617E+271</v>
      </c>
      <c r="G289" s="4">
        <v>0.97087048644970897</v>
      </c>
      <c r="H289" s="4">
        <f>-LOG10(Table11[[#This Row],[p_values]])</f>
        <v>1.2838700855863257E-2</v>
      </c>
      <c r="I289" s="36"/>
      <c r="J289" s="36"/>
      <c r="R289" s="36"/>
    </row>
    <row r="290" spans="1:18">
      <c r="A290" s="9" t="s">
        <v>816</v>
      </c>
      <c r="B290" s="4">
        <v>-11.8585182970644</v>
      </c>
      <c r="C290" s="4">
        <v>324.743709309233</v>
      </c>
      <c r="D290" s="11">
        <v>7.0780062213991273E-6</v>
      </c>
      <c r="E290" s="11">
        <v>2.6453613736063358E-282</v>
      </c>
      <c r="F290" s="11">
        <v>1.8938120352860617E+271</v>
      </c>
      <c r="G290" s="4">
        <v>0.97087048644970897</v>
      </c>
      <c r="H290" s="4">
        <f>-LOG10(Table11[[#This Row],[p_values]])</f>
        <v>1.2838700855863257E-2</v>
      </c>
      <c r="I290" s="36"/>
      <c r="J290" s="36"/>
      <c r="R290" s="36"/>
    </row>
    <row r="291" spans="1:18">
      <c r="A291" s="9" t="s">
        <v>411</v>
      </c>
      <c r="B291" s="4">
        <v>-11.8366872468896</v>
      </c>
      <c r="C291" s="4">
        <v>324.74370318672402</v>
      </c>
      <c r="D291" s="11">
        <v>7.234225541874755E-6</v>
      </c>
      <c r="E291" s="11">
        <v>2.7037798310900012E-282</v>
      </c>
      <c r="F291" s="11">
        <v>1.9355873059240751E+271</v>
      </c>
      <c r="G291" s="4">
        <v>0.97092408838607003</v>
      </c>
      <c r="H291" s="4">
        <f>-LOG10(Table11[[#This Row],[p_values]])</f>
        <v>1.2814724040304568E-2</v>
      </c>
      <c r="I291" s="36"/>
      <c r="J291" s="36"/>
      <c r="R291" s="36"/>
    </row>
    <row r="292" spans="1:18">
      <c r="A292" s="9" t="s">
        <v>817</v>
      </c>
      <c r="B292" s="4">
        <v>-11.820696264012399</v>
      </c>
      <c r="C292" s="4">
        <v>324.74370886961901</v>
      </c>
      <c r="D292" s="11">
        <v>7.3508378060903675E-6</v>
      </c>
      <c r="E292" s="11">
        <v>2.7473328707007145E-282</v>
      </c>
      <c r="F292" s="11">
        <v>1.9668099569478567E+271</v>
      </c>
      <c r="G292" s="4">
        <v>0.97096335215605201</v>
      </c>
      <c r="H292" s="4">
        <f>-LOG10(Table11[[#This Row],[p_values]])</f>
        <v>1.2797161705549001E-2</v>
      </c>
      <c r="I292" s="36"/>
      <c r="J292" s="36"/>
      <c r="R292" s="36"/>
    </row>
    <row r="293" spans="1:18">
      <c r="A293" s="9" t="s">
        <v>818</v>
      </c>
      <c r="B293" s="4">
        <v>-11.820696264012501</v>
      </c>
      <c r="C293" s="4">
        <v>324.74370886966602</v>
      </c>
      <c r="D293" s="11">
        <v>7.3508378060896238E-6</v>
      </c>
      <c r="E293" s="11">
        <v>2.7473328704474102E-282</v>
      </c>
      <c r="F293" s="11">
        <v>1.9668099571287496E+271</v>
      </c>
      <c r="G293" s="4">
        <v>0.970963352156056</v>
      </c>
      <c r="H293" s="4">
        <f>-LOG10(Table11[[#This Row],[p_values]])</f>
        <v>1.2797161705547214E-2</v>
      </c>
      <c r="I293" s="36"/>
      <c r="J293" s="36"/>
      <c r="R293" s="36"/>
    </row>
    <row r="294" spans="1:18">
      <c r="A294" s="9" t="s">
        <v>819</v>
      </c>
      <c r="B294" s="4">
        <v>-11.7828954933783</v>
      </c>
      <c r="C294" s="4">
        <v>324.74370850655703</v>
      </c>
      <c r="D294" s="11">
        <v>7.6340237437841792E-6</v>
      </c>
      <c r="E294" s="11">
        <v>2.85317399796264E-282</v>
      </c>
      <c r="F294" s="11">
        <v>2.0425784954676681E+271</v>
      </c>
      <c r="G294" s="4">
        <v>0.97105616605648304</v>
      </c>
      <c r="H294" s="4">
        <f>-LOG10(Table11[[#This Row],[p_values]])</f>
        <v>1.2755649697606975E-2</v>
      </c>
      <c r="I294" s="36"/>
      <c r="J294" s="36"/>
      <c r="R294" s="36"/>
    </row>
    <row r="295" spans="1:18">
      <c r="A295" s="9" t="s">
        <v>820</v>
      </c>
      <c r="B295" s="4">
        <v>-11.782895493377399</v>
      </c>
      <c r="C295" s="4">
        <v>324.74370850653901</v>
      </c>
      <c r="D295" s="11">
        <v>7.6340237437910554E-6</v>
      </c>
      <c r="E295" s="11">
        <v>2.8531739980661133E-282</v>
      </c>
      <c r="F295" s="11">
        <v>2.0425784953973072E+271</v>
      </c>
      <c r="G295" s="4">
        <v>0.97105616605648404</v>
      </c>
      <c r="H295" s="4">
        <f>-LOG10(Table11[[#This Row],[p_values]])</f>
        <v>1.2755649697606527E-2</v>
      </c>
      <c r="I295" s="36"/>
      <c r="J295" s="36"/>
      <c r="R295" s="36"/>
    </row>
    <row r="296" spans="1:18">
      <c r="A296" s="9" t="s">
        <v>821</v>
      </c>
      <c r="B296" s="4">
        <v>-11.7828954933783</v>
      </c>
      <c r="C296" s="4">
        <v>324.74370850656101</v>
      </c>
      <c r="D296" s="11">
        <v>7.6340237437841792E-6</v>
      </c>
      <c r="E296" s="11">
        <v>2.8531739979405829E-282</v>
      </c>
      <c r="F296" s="11">
        <v>2.0425784954834586E+271</v>
      </c>
      <c r="G296" s="4">
        <v>0.97105616605648404</v>
      </c>
      <c r="H296" s="4">
        <f>-LOG10(Table11[[#This Row],[p_values]])</f>
        <v>1.2755649697606527E-2</v>
      </c>
      <c r="I296" s="36"/>
      <c r="J296" s="36"/>
      <c r="R296" s="36"/>
    </row>
    <row r="297" spans="1:18">
      <c r="A297" s="9" t="s">
        <v>822</v>
      </c>
      <c r="B297" s="4">
        <v>-11.7828954933783</v>
      </c>
      <c r="C297" s="4">
        <v>324.74370850658102</v>
      </c>
      <c r="D297" s="11">
        <v>7.6340237437841792E-6</v>
      </c>
      <c r="E297" s="11">
        <v>2.8531739978286757E-282</v>
      </c>
      <c r="F297" s="11">
        <v>2.0425784955635725E+271</v>
      </c>
      <c r="G297" s="4">
        <v>0.97105616605648504</v>
      </c>
      <c r="H297" s="4">
        <f>-LOG10(Table11[[#This Row],[p_values]])</f>
        <v>1.2755649697606081E-2</v>
      </c>
      <c r="I297" s="36"/>
      <c r="J297" s="36"/>
      <c r="R297" s="36"/>
    </row>
    <row r="298" spans="1:18">
      <c r="A298" s="9" t="s">
        <v>823</v>
      </c>
      <c r="B298" s="4">
        <v>-11.7828954933782</v>
      </c>
      <c r="C298" s="4">
        <v>324.743708506578</v>
      </c>
      <c r="D298" s="11">
        <v>7.6340237437849399E-6</v>
      </c>
      <c r="E298" s="11">
        <v>2.8531739978455427E-282</v>
      </c>
      <c r="F298" s="11">
        <v>2.0425784955519617E+271</v>
      </c>
      <c r="G298" s="4">
        <v>0.97105616605648504</v>
      </c>
      <c r="H298" s="4">
        <f>-LOG10(Table11[[#This Row],[p_values]])</f>
        <v>1.2755649697606081E-2</v>
      </c>
      <c r="I298" s="36"/>
      <c r="J298" s="36"/>
      <c r="R298" s="36"/>
    </row>
    <row r="299" spans="1:18">
      <c r="A299" s="9" t="s">
        <v>824</v>
      </c>
      <c r="B299" s="4">
        <v>-11.7615827012584</v>
      </c>
      <c r="C299" s="4">
        <v>324.74370462796003</v>
      </c>
      <c r="D299" s="11">
        <v>7.7984723091051941E-6</v>
      </c>
      <c r="E299" s="11">
        <v>2.9146578936927456E-282</v>
      </c>
      <c r="F299" s="11">
        <v>2.0865629028878437E+271</v>
      </c>
      <c r="G299" s="4">
        <v>0.97110849614186501</v>
      </c>
      <c r="H299" s="4">
        <f>-LOG10(Table11[[#This Row],[p_values]])</f>
        <v>1.2732246257345951E-2</v>
      </c>
      <c r="I299" s="36"/>
      <c r="J299" s="36"/>
      <c r="R299" s="36"/>
    </row>
    <row r="300" spans="1:18">
      <c r="A300" s="9" t="s">
        <v>393</v>
      </c>
      <c r="B300" s="4">
        <v>-11.7451147040663</v>
      </c>
      <c r="C300" s="4">
        <v>324.74370822037298</v>
      </c>
      <c r="D300" s="11">
        <v>7.9279608109644987E-6</v>
      </c>
      <c r="E300" s="11">
        <v>2.9630330072101724E-282</v>
      </c>
      <c r="F300" s="11">
        <v>2.1212238428410083E+271</v>
      </c>
      <c r="G300" s="4">
        <v>0.97114893129459801</v>
      </c>
      <c r="H300" s="4">
        <f>-LOG10(Table11[[#This Row],[p_values]])</f>
        <v>1.2714163418828946E-2</v>
      </c>
      <c r="I300" s="36"/>
      <c r="J300" s="36"/>
      <c r="R300" s="36"/>
    </row>
    <row r="301" spans="1:18">
      <c r="A301" s="9" t="s">
        <v>825</v>
      </c>
      <c r="B301" s="4">
        <v>-11.7451147040663</v>
      </c>
      <c r="C301" s="4">
        <v>324.74370822037099</v>
      </c>
      <c r="D301" s="11">
        <v>7.9279608109644987E-6</v>
      </c>
      <c r="E301" s="11">
        <v>2.9630330072216254E-282</v>
      </c>
      <c r="F301" s="11">
        <v>2.1212238428328093E+271</v>
      </c>
      <c r="G301" s="4">
        <v>0.97114893129459801</v>
      </c>
      <c r="H301" s="4">
        <f>-LOG10(Table11[[#This Row],[p_values]])</f>
        <v>1.2714163418828946E-2</v>
      </c>
      <c r="I301" s="36"/>
      <c r="J301" s="36"/>
      <c r="R301" s="36"/>
    </row>
    <row r="302" spans="1:18">
      <c r="A302" s="9" t="s">
        <v>826</v>
      </c>
      <c r="B302" s="4">
        <v>-11.7240425408164</v>
      </c>
      <c r="C302" s="4">
        <v>324.74370546377202</v>
      </c>
      <c r="D302" s="11">
        <v>8.0967926744665826E-6</v>
      </c>
      <c r="E302" s="11">
        <v>3.0261493644593858E-282</v>
      </c>
      <c r="F302" s="11">
        <v>2.1663851884920388E+271</v>
      </c>
      <c r="G302" s="4">
        <v>0.97120067086890705</v>
      </c>
      <c r="H302" s="4">
        <f>-LOG10(Table11[[#This Row],[p_values]])</f>
        <v>1.2691026274415063E-2</v>
      </c>
      <c r="I302" s="36"/>
      <c r="J302" s="36"/>
      <c r="R302" s="36"/>
    </row>
    <row r="303" spans="1:18">
      <c r="A303" s="9" t="s">
        <v>709</v>
      </c>
      <c r="B303" s="4">
        <v>-11.7073526461259</v>
      </c>
      <c r="C303" s="4">
        <v>324.74370801087503</v>
      </c>
      <c r="D303" s="11">
        <v>8.2330612827454093E-6</v>
      </c>
      <c r="E303" s="11">
        <v>3.0770639423863927E-282</v>
      </c>
      <c r="F303" s="11">
        <v>2.2028563382039666E+271</v>
      </c>
      <c r="G303" s="4">
        <v>0.97124165093753201</v>
      </c>
      <c r="H303" s="4">
        <f>-LOG10(Table11[[#This Row],[p_values]])</f>
        <v>1.2672701490739707E-2</v>
      </c>
      <c r="I303" s="36"/>
      <c r="J303" s="36"/>
      <c r="R303" s="36"/>
    </row>
    <row r="304" spans="1:18">
      <c r="A304" s="9" t="s">
        <v>291</v>
      </c>
      <c r="B304" s="4">
        <v>-11.686509136112701</v>
      </c>
      <c r="C304" s="4">
        <v>324.74370637646001</v>
      </c>
      <c r="D304" s="11">
        <v>8.4064681034013699E-6</v>
      </c>
      <c r="E304" s="11">
        <v>3.1418839068571433E-282</v>
      </c>
      <c r="F304" s="11">
        <v>2.2492462506100266E+271</v>
      </c>
      <c r="G304" s="4">
        <v>0.97129282939907102</v>
      </c>
      <c r="H304" s="4">
        <f>-LOG10(Table11[[#This Row],[p_values]])</f>
        <v>1.2649817445520616E-2</v>
      </c>
      <c r="I304" s="36"/>
      <c r="J304" s="36"/>
      <c r="R304" s="36"/>
    </row>
    <row r="305" spans="1:18">
      <c r="A305" s="9" t="s">
        <v>382</v>
      </c>
      <c r="B305" s="4">
        <v>-11.648981547856501</v>
      </c>
      <c r="C305" s="4">
        <v>324.74370736600002</v>
      </c>
      <c r="D305" s="11">
        <v>8.7279368232727397E-6</v>
      </c>
      <c r="E305" s="11">
        <v>3.2620252313594156E-282</v>
      </c>
      <c r="F305" s="11">
        <v>2.3352633958413534E+271</v>
      </c>
      <c r="G305" s="4">
        <v>0.97138497403717505</v>
      </c>
      <c r="H305" s="4">
        <f>-LOG10(Table11[[#This Row],[p_values]])</f>
        <v>1.2608618737402596E-2</v>
      </c>
      <c r="I305" s="36"/>
      <c r="J305" s="36"/>
      <c r="R305" s="36"/>
    </row>
    <row r="306" spans="1:18">
      <c r="A306" s="9" t="s">
        <v>562</v>
      </c>
      <c r="B306" s="4">
        <v>-11.648981547856501</v>
      </c>
      <c r="C306" s="4">
        <v>324.74370736602202</v>
      </c>
      <c r="D306" s="11">
        <v>8.7279368232727397E-6</v>
      </c>
      <c r="E306" s="11">
        <v>3.2620252312188634E-282</v>
      </c>
      <c r="F306" s="11">
        <v>2.3352633959419736E+271</v>
      </c>
      <c r="G306" s="4">
        <v>0.97138497403717705</v>
      </c>
      <c r="H306" s="4">
        <f>-LOG10(Table11[[#This Row],[p_values]])</f>
        <v>1.2608618737401702E-2</v>
      </c>
      <c r="I306" s="36"/>
      <c r="J306" s="36"/>
      <c r="R306" s="36"/>
    </row>
    <row r="307" spans="1:18">
      <c r="A307" s="9" t="s">
        <v>827</v>
      </c>
      <c r="B307" s="4">
        <v>-11.648981547856501</v>
      </c>
      <c r="C307" s="4">
        <v>324.74370736602901</v>
      </c>
      <c r="D307" s="11">
        <v>8.7279368232727397E-6</v>
      </c>
      <c r="E307" s="11">
        <v>3.2620252311739908E-282</v>
      </c>
      <c r="F307" s="11">
        <v>2.3352633959740975E+271</v>
      </c>
      <c r="G307" s="4">
        <v>0.97138497403717805</v>
      </c>
      <c r="H307" s="4">
        <f>-LOG10(Table11[[#This Row],[p_values]])</f>
        <v>1.2608618737401255E-2</v>
      </c>
      <c r="I307" s="36"/>
      <c r="J307" s="36"/>
      <c r="R307" s="36"/>
    </row>
    <row r="308" spans="1:18">
      <c r="A308" s="9" t="s">
        <v>828</v>
      </c>
      <c r="B308" s="4">
        <v>-11.648981547856501</v>
      </c>
      <c r="C308" s="4">
        <v>324.74370736602901</v>
      </c>
      <c r="D308" s="11">
        <v>8.7279368232727397E-6</v>
      </c>
      <c r="E308" s="11">
        <v>3.2620252311739908E-282</v>
      </c>
      <c r="F308" s="11">
        <v>2.3352633959740975E+271</v>
      </c>
      <c r="G308" s="4">
        <v>0.97138497403717805</v>
      </c>
      <c r="H308" s="4">
        <f>-LOG10(Table11[[#This Row],[p_values]])</f>
        <v>1.2608618737401255E-2</v>
      </c>
      <c r="I308" s="36"/>
      <c r="J308" s="36"/>
      <c r="R308" s="36"/>
    </row>
    <row r="309" spans="1:18">
      <c r="A309" s="9" t="s">
        <v>829</v>
      </c>
      <c r="B309" s="4">
        <v>-11.631879889637601</v>
      </c>
      <c r="C309" s="4">
        <v>324.74370782289901</v>
      </c>
      <c r="D309" s="11">
        <v>8.8784826381983113E-6</v>
      </c>
      <c r="E309" s="11">
        <v>3.3182880481918028E-282</v>
      </c>
      <c r="F309" s="11">
        <v>2.3755458480990178E+271</v>
      </c>
      <c r="G309" s="4">
        <v>0.97142696530148998</v>
      </c>
      <c r="H309" s="4">
        <f>-LOG10(Table11[[#This Row],[p_values]])</f>
        <v>1.2589845356393665E-2</v>
      </c>
      <c r="I309" s="36"/>
      <c r="J309" s="36"/>
      <c r="R309" s="36"/>
    </row>
    <row r="310" spans="1:18">
      <c r="A310" s="9" t="s">
        <v>830</v>
      </c>
      <c r="B310" s="4">
        <v>-11.5364249028098</v>
      </c>
      <c r="C310" s="4">
        <v>324.74371079680702</v>
      </c>
      <c r="D310" s="11">
        <v>9.7677452377267384E-6</v>
      </c>
      <c r="E310" s="11">
        <v>3.6506241748013572E-282</v>
      </c>
      <c r="F310" s="11">
        <v>2.6134940892490666E+271</v>
      </c>
      <c r="G310" s="4">
        <v>0.97166134614052302</v>
      </c>
      <c r="H310" s="4">
        <f>-LOG10(Table11[[#This Row],[p_values]])</f>
        <v>1.2485073684462765E-2</v>
      </c>
      <c r="I310" s="36"/>
      <c r="J310" s="36"/>
      <c r="R310" s="36"/>
    </row>
    <row r="311" spans="1:18">
      <c r="A311" s="9" t="s">
        <v>831</v>
      </c>
      <c r="B311" s="4">
        <v>-11.5364249028099</v>
      </c>
      <c r="C311" s="4">
        <v>324.743710796811</v>
      </c>
      <c r="D311" s="11">
        <v>9.767745237725766E-6</v>
      </c>
      <c r="E311" s="11">
        <v>3.6506241747727202E-282</v>
      </c>
      <c r="F311" s="11">
        <v>2.6134940892689736E+271</v>
      </c>
      <c r="G311" s="4">
        <v>0.97166134614052302</v>
      </c>
      <c r="H311" s="4">
        <f>-LOG10(Table11[[#This Row],[p_values]])</f>
        <v>1.2485073684462765E-2</v>
      </c>
      <c r="I311" s="36"/>
      <c r="J311" s="36"/>
      <c r="R311" s="36"/>
    </row>
    <row r="312" spans="1:18">
      <c r="A312" s="9" t="s">
        <v>832</v>
      </c>
      <c r="B312" s="4">
        <v>-11.5187819459872</v>
      </c>
      <c r="C312" s="4">
        <v>324.743708117739</v>
      </c>
      <c r="D312" s="11">
        <v>9.9416063473897885E-6</v>
      </c>
      <c r="E312" s="11">
        <v>3.7156230183399389E-282</v>
      </c>
      <c r="F312" s="11">
        <v>2.6599990439996195E+271</v>
      </c>
      <c r="G312" s="4">
        <v>0.97170466676641298</v>
      </c>
      <c r="H312" s="4">
        <f>-LOG10(Table11[[#This Row],[p_values]])</f>
        <v>1.24657114967382E-2</v>
      </c>
      <c r="I312" s="36"/>
      <c r="J312" s="36"/>
      <c r="R312" s="36"/>
    </row>
    <row r="313" spans="1:18">
      <c r="A313" s="9" t="s">
        <v>284</v>
      </c>
      <c r="B313" s="4">
        <v>-11.518781945987399</v>
      </c>
      <c r="C313" s="4">
        <v>324.74370811775901</v>
      </c>
      <c r="D313" s="11">
        <v>9.9416063473878116E-6</v>
      </c>
      <c r="E313" s="11">
        <v>3.7156230181933602E-282</v>
      </c>
      <c r="F313" s="11">
        <v>2.6599990441033449E+271</v>
      </c>
      <c r="G313" s="4">
        <v>0.97170466676641498</v>
      </c>
      <c r="H313" s="4">
        <f>-LOG10(Table11[[#This Row],[p_values]])</f>
        <v>1.2465711496737307E-2</v>
      </c>
      <c r="I313" s="36"/>
      <c r="J313" s="36"/>
      <c r="R313" s="36"/>
    </row>
    <row r="314" spans="1:18">
      <c r="A314" s="9" t="s">
        <v>833</v>
      </c>
      <c r="B314" s="4">
        <v>-11.518781945987399</v>
      </c>
      <c r="C314" s="4">
        <v>324.74370811775901</v>
      </c>
      <c r="D314" s="11">
        <v>9.9416063473878116E-6</v>
      </c>
      <c r="E314" s="11">
        <v>3.7156230181933602E-282</v>
      </c>
      <c r="F314" s="11">
        <v>2.6599990441033449E+271</v>
      </c>
      <c r="G314" s="4">
        <v>0.97170466676641498</v>
      </c>
      <c r="H314" s="4">
        <f>-LOG10(Table11[[#This Row],[p_values]])</f>
        <v>1.2465711496737307E-2</v>
      </c>
      <c r="I314" s="36"/>
      <c r="J314" s="36"/>
      <c r="R314" s="36"/>
    </row>
    <row r="315" spans="1:18">
      <c r="A315" s="9" t="s">
        <v>834</v>
      </c>
      <c r="B315" s="4">
        <v>-11.405791906846201</v>
      </c>
      <c r="C315" s="4">
        <v>324.74370910208302</v>
      </c>
      <c r="D315" s="11">
        <v>1.1130829058170961E-5</v>
      </c>
      <c r="E315" s="11">
        <v>4.1600807177574092E-282</v>
      </c>
      <c r="F315" s="11">
        <v>2.9781959516646466E+271</v>
      </c>
      <c r="G315" s="4">
        <v>0.971982106766478</v>
      </c>
      <c r="H315" s="4">
        <f>-LOG10(Table11[[#This Row],[p_values]])</f>
        <v>1.2341729933920052E-2</v>
      </c>
      <c r="I315" s="36"/>
      <c r="J315" s="36"/>
      <c r="R315" s="36"/>
    </row>
    <row r="316" spans="1:18">
      <c r="A316" s="9" t="s">
        <v>835</v>
      </c>
      <c r="B316" s="4">
        <v>-11.4057919068466</v>
      </c>
      <c r="C316" s="4">
        <v>324.74370910213503</v>
      </c>
      <c r="D316" s="11">
        <v>1.1130829058166513E-5</v>
      </c>
      <c r="E316" s="11">
        <v>4.1600807173312842E-282</v>
      </c>
      <c r="F316" s="11">
        <v>2.9781959519670003E+271</v>
      </c>
      <c r="G316" s="4">
        <v>0.971982106766482</v>
      </c>
      <c r="H316" s="4">
        <f>-LOG10(Table11[[#This Row],[p_values]])</f>
        <v>1.2341729933918265E-2</v>
      </c>
      <c r="I316" s="36"/>
      <c r="J316" s="36"/>
      <c r="R316" s="36"/>
    </row>
    <row r="317" spans="1:18">
      <c r="A317" s="9" t="s">
        <v>312</v>
      </c>
      <c r="B317" s="4">
        <v>-11.368147981040099</v>
      </c>
      <c r="C317" s="4">
        <v>324.74370958420297</v>
      </c>
      <c r="D317" s="11">
        <v>1.1557823615038332E-5</v>
      </c>
      <c r="E317" s="11">
        <v>4.319663294985707E-282</v>
      </c>
      <c r="F317" s="11">
        <v>3.0924467393418239E+271</v>
      </c>
      <c r="G317" s="4">
        <v>0.97207453984796999</v>
      </c>
      <c r="H317" s="4">
        <f>-LOG10(Table11[[#This Row],[p_values]])</f>
        <v>1.2300431572231424E-2</v>
      </c>
      <c r="I317" s="36"/>
      <c r="J317" s="36"/>
      <c r="R317" s="36"/>
    </row>
    <row r="318" spans="1:18">
      <c r="A318" s="9" t="s">
        <v>648</v>
      </c>
      <c r="B318" s="4">
        <v>-11.368147981040099</v>
      </c>
      <c r="C318" s="4">
        <v>324.743709584204</v>
      </c>
      <c r="D318" s="11">
        <v>1.1557823615038332E-5</v>
      </c>
      <c r="E318" s="11">
        <v>4.3196632949768675E-282</v>
      </c>
      <c r="F318" s="11">
        <v>3.0924467393481523E+271</v>
      </c>
      <c r="G318" s="4">
        <v>0.97207453984796999</v>
      </c>
      <c r="H318" s="4">
        <f>-LOG10(Table11[[#This Row],[p_values]])</f>
        <v>1.2300431572231424E-2</v>
      </c>
      <c r="I318" s="36"/>
      <c r="J318" s="36"/>
      <c r="R318" s="36"/>
    </row>
    <row r="319" spans="1:18">
      <c r="A319" s="9" t="s">
        <v>548</v>
      </c>
      <c r="B319" s="4">
        <v>-11.368147981040099</v>
      </c>
      <c r="C319" s="4">
        <v>324.74370958420502</v>
      </c>
      <c r="D319" s="11">
        <v>1.1557823615038332E-5</v>
      </c>
      <c r="E319" s="11">
        <v>4.3196632949685189E-282</v>
      </c>
      <c r="F319" s="11">
        <v>3.0924467393541291E+271</v>
      </c>
      <c r="G319" s="4">
        <v>0.97207453984797099</v>
      </c>
      <c r="H319" s="4">
        <f>-LOG10(Table11[[#This Row],[p_values]])</f>
        <v>1.2300431572230977E-2</v>
      </c>
      <c r="I319" s="36"/>
      <c r="J319" s="36"/>
      <c r="R319" s="36"/>
    </row>
    <row r="320" spans="1:18">
      <c r="A320" s="9" t="s">
        <v>836</v>
      </c>
      <c r="B320" s="4">
        <v>-11.3488710907881</v>
      </c>
      <c r="C320" s="4">
        <v>324.74371805624401</v>
      </c>
      <c r="D320" s="11">
        <v>1.178278381274235E-5</v>
      </c>
      <c r="E320" s="11">
        <v>4.4036676181517261E-282</v>
      </c>
      <c r="F320" s="11">
        <v>3.1526901305076898E+271</v>
      </c>
      <c r="G320" s="4">
        <v>0.97212187429475105</v>
      </c>
      <c r="H320" s="4">
        <f>-LOG10(Table11[[#This Row],[p_values]])</f>
        <v>1.2279284440289936E-2</v>
      </c>
      <c r="I320" s="36"/>
      <c r="J320" s="36"/>
      <c r="R320" s="36"/>
    </row>
    <row r="321" spans="1:18">
      <c r="A321" s="9" t="s">
        <v>293</v>
      </c>
      <c r="B321" s="4">
        <v>-11.3488710907891</v>
      </c>
      <c r="C321" s="4">
        <v>324.74371805646501</v>
      </c>
      <c r="D321" s="11">
        <v>1.1782783812730568E-5</v>
      </c>
      <c r="E321" s="11">
        <v>4.4036676162392852E-282</v>
      </c>
      <c r="F321" s="11">
        <v>3.1526901318704002E+271</v>
      </c>
      <c r="G321" s="4">
        <v>0.97212187429476804</v>
      </c>
      <c r="H321" s="4">
        <f>-LOG10(Table11[[#This Row],[p_values]])</f>
        <v>1.2279284440282347E-2</v>
      </c>
      <c r="I321" s="36"/>
      <c r="J321" s="36"/>
      <c r="R321" s="36"/>
    </row>
    <row r="322" spans="1:18">
      <c r="A322" s="9" t="s">
        <v>380</v>
      </c>
      <c r="B322" s="4">
        <v>-11.3488710907891</v>
      </c>
      <c r="C322" s="4">
        <v>324.74371805646501</v>
      </c>
      <c r="D322" s="11">
        <v>1.1782783812730568E-5</v>
      </c>
      <c r="E322" s="11">
        <v>4.4036676162392852E-282</v>
      </c>
      <c r="F322" s="11">
        <v>3.1526901318704002E+271</v>
      </c>
      <c r="G322" s="4">
        <v>0.97212187429476804</v>
      </c>
      <c r="H322" s="4">
        <f>-LOG10(Table11[[#This Row],[p_values]])</f>
        <v>1.2279284440282347E-2</v>
      </c>
      <c r="I322" s="36"/>
      <c r="J322" s="36"/>
      <c r="R322" s="36"/>
    </row>
    <row r="323" spans="1:18">
      <c r="A323" s="9" t="s">
        <v>837</v>
      </c>
      <c r="B323" s="4">
        <v>-11.3305122688556</v>
      </c>
      <c r="C323" s="4">
        <v>324.74371014323901</v>
      </c>
      <c r="D323" s="11">
        <v>1.2001099722236219E-5</v>
      </c>
      <c r="E323" s="11">
        <v>4.4853300148799268E-282</v>
      </c>
      <c r="F323" s="11">
        <v>3.2110545726903392E+271</v>
      </c>
      <c r="G323" s="4">
        <v>0.97216695314254697</v>
      </c>
      <c r="H323" s="4">
        <f>-LOG10(Table11[[#This Row],[p_values]])</f>
        <v>1.2259145976728801E-2</v>
      </c>
      <c r="I323" s="36"/>
      <c r="J323" s="36"/>
      <c r="R323" s="36"/>
    </row>
    <row r="324" spans="1:18">
      <c r="A324" s="9" t="s">
        <v>838</v>
      </c>
      <c r="B324" s="4">
        <v>-11.3113603733239</v>
      </c>
      <c r="C324" s="4">
        <v>324.74371973955402</v>
      </c>
      <c r="D324" s="11">
        <v>1.2233158621147631E-5</v>
      </c>
      <c r="E324" s="11">
        <v>4.5719744679139664E-282</v>
      </c>
      <c r="F324" s="11">
        <v>3.2732065959776388E+271</v>
      </c>
      <c r="G324" s="4">
        <v>0.97221398095290201</v>
      </c>
      <c r="H324" s="4">
        <f>-LOG10(Table11[[#This Row],[p_values]])</f>
        <v>1.2238137831484187E-2</v>
      </c>
      <c r="I324" s="36"/>
      <c r="J324" s="36"/>
      <c r="R324" s="36"/>
    </row>
    <row r="325" spans="1:18">
      <c r="A325" s="9" t="s">
        <v>162</v>
      </c>
      <c r="B325" s="4">
        <v>-10.954441652418099</v>
      </c>
      <c r="C325" s="4">
        <v>324.74371995824401</v>
      </c>
      <c r="D325" s="11">
        <v>1.7480201638535352E-5</v>
      </c>
      <c r="E325" s="11">
        <v>6.5329816938137687E-282</v>
      </c>
      <c r="F325" s="11">
        <v>4.6771514699506919E+271</v>
      </c>
      <c r="G325" s="4">
        <v>0.97309040323484897</v>
      </c>
      <c r="H325" s="4">
        <f>-LOG10(Table11[[#This Row],[p_values]])</f>
        <v>1.1846810500179612E-2</v>
      </c>
      <c r="I325" s="36"/>
      <c r="J325" s="36"/>
      <c r="R325" s="36"/>
    </row>
    <row r="326" spans="1:18">
      <c r="A326" s="9" t="s">
        <v>682</v>
      </c>
      <c r="B326" s="4">
        <v>-10.8792578360594</v>
      </c>
      <c r="C326" s="4">
        <v>324.74372284470701</v>
      </c>
      <c r="D326" s="11">
        <v>1.8845096019020548E-5</v>
      </c>
      <c r="E326" s="11">
        <v>7.0430520963653067E-282</v>
      </c>
      <c r="F326" s="11">
        <v>5.0423827497934146E+271</v>
      </c>
      <c r="G326" s="4">
        <v>0.97327502326975901</v>
      </c>
      <c r="H326" s="4">
        <f>-LOG10(Table11[[#This Row],[p_values]])</f>
        <v>1.1764421590513587E-2</v>
      </c>
      <c r="I326" s="36"/>
      <c r="J326" s="36"/>
      <c r="R326" s="36"/>
    </row>
    <row r="327" spans="1:18">
      <c r="A327" s="9" t="s">
        <v>279</v>
      </c>
      <c r="B327" s="4">
        <v>8.1448919091964105E-3</v>
      </c>
      <c r="C327" s="4">
        <v>0.51748771343144595</v>
      </c>
      <c r="D327" s="11">
        <v>1.0081781517793287</v>
      </c>
      <c r="E327" s="11">
        <v>0.36563086269016115</v>
      </c>
      <c r="F327" s="11">
        <v>2.7799162747005548</v>
      </c>
      <c r="G327" s="4">
        <v>0.98744237779909705</v>
      </c>
      <c r="H327" s="4">
        <f>-LOG10(Table11[[#This Row],[p_values]])</f>
        <v>5.4882382169858367E-3</v>
      </c>
      <c r="I327" s="36"/>
      <c r="J327" s="36"/>
      <c r="R327" s="36"/>
    </row>
  </sheetData>
  <pageMargins left="0.75" right="0.75" top="1" bottom="1" header="0.5" footer="0.5"/>
  <pageSetup orientation="portrait" horizontalDpi="0" verticalDpi="0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26</vt:i4>
      </vt:variant>
      <vt:variant>
        <vt:lpstr>Named Ranges</vt:lpstr>
      </vt:variant>
      <vt:variant>
        <vt:i4>1</vt:i4>
      </vt:variant>
    </vt:vector>
  </HeadingPairs>
  <TitlesOfParts>
    <vt:vector size="27" baseType="lpstr">
      <vt:lpstr>supp1</vt:lpstr>
      <vt:lpstr>supp2</vt:lpstr>
      <vt:lpstr>supp3</vt:lpstr>
      <vt:lpstr>supp4</vt:lpstr>
      <vt:lpstr>supp5</vt:lpstr>
      <vt:lpstr>supp6</vt:lpstr>
      <vt:lpstr>supp7</vt:lpstr>
      <vt:lpstr>supp8</vt:lpstr>
      <vt:lpstr>supp9</vt:lpstr>
      <vt:lpstr>supp10</vt:lpstr>
      <vt:lpstr>supp11</vt:lpstr>
      <vt:lpstr>supp12</vt:lpstr>
      <vt:lpstr>supp13</vt:lpstr>
      <vt:lpstr>supp14</vt:lpstr>
      <vt:lpstr>supp15</vt:lpstr>
      <vt:lpstr>supp16</vt:lpstr>
      <vt:lpstr>supp17</vt:lpstr>
      <vt:lpstr>supp18</vt:lpstr>
      <vt:lpstr>supp19</vt:lpstr>
      <vt:lpstr>supp20</vt:lpstr>
      <vt:lpstr>supp21</vt:lpstr>
      <vt:lpstr>supp22</vt:lpstr>
      <vt:lpstr>supp 23</vt:lpstr>
      <vt:lpstr>supp24</vt:lpstr>
      <vt:lpstr>supp25</vt:lpstr>
      <vt:lpstr>supp26</vt:lpstr>
      <vt:lpstr>supp7!Print_Area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Srivastava, Anshika</dc:creator>
  <cp:keywords/>
  <dc:description/>
  <cp:lastModifiedBy>Srivastava, Anshika</cp:lastModifiedBy>
  <cp:revision/>
  <cp:lastPrinted>2026-06-19T00:30:10Z</cp:lastPrinted>
  <dcterms:created xsi:type="dcterms:W3CDTF">2024-07-11T17:05:08Z</dcterms:created>
  <dcterms:modified xsi:type="dcterms:W3CDTF">2026-06-19T00:39:31Z</dcterms:modified>
  <cp:category/>
  <cp:contentStatus/>
</cp:coreProperties>
</file>