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ideblauwe\Documents\papers in prep or submitted\Deblauwe et al. in prep\"/>
    </mc:Choice>
  </mc:AlternateContent>
  <xr:revisionPtr revIDLastSave="0" documentId="13_ncr:1_{54626007-925F-4232-878A-804D520F2385}" xr6:coauthVersionLast="46" xr6:coauthVersionMax="46" xr10:uidLastSave="{00000000-0000-0000-0000-000000000000}"/>
  <bookViews>
    <workbookView xWindow="-120" yWindow="-120" windowWidth="29040" windowHeight="15840" xr2:uid="{55C68014-A114-4CE6-98AC-34355AAC4B44}"/>
  </bookViews>
  <sheets>
    <sheet name="Table S1" sheetId="2" r:id="rId1"/>
    <sheet name="Table S2" sheetId="9" r:id="rId2"/>
    <sheet name="Table S3" sheetId="13" r:id="rId3"/>
    <sheet name="Table S4" sheetId="11" r:id="rId4"/>
    <sheet name="Table S5" sheetId="12"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U4" i="9" l="1"/>
  <c r="AA18" i="12" l="1"/>
  <c r="Y18" i="12"/>
  <c r="U10" i="9"/>
  <c r="V24" i="11" l="1"/>
  <c r="V3" i="13" l="1"/>
  <c r="V23" i="11"/>
  <c r="V16" i="11"/>
  <c r="V19" i="11" l="1"/>
  <c r="V20" i="11"/>
  <c r="V21" i="11"/>
  <c r="V18" i="11"/>
  <c r="V17" i="11"/>
  <c r="V15" i="11"/>
  <c r="V14" i="11"/>
  <c r="V6" i="11" l="1"/>
  <c r="V13" i="13"/>
  <c r="V10" i="13"/>
  <c r="AA23" i="13"/>
  <c r="Z23" i="13"/>
  <c r="X23" i="13"/>
  <c r="W23" i="13"/>
  <c r="V22" i="13"/>
  <c r="V21" i="13"/>
  <c r="V20" i="13"/>
  <c r="V19" i="13"/>
  <c r="V18" i="13"/>
  <c r="V17" i="13"/>
  <c r="V16" i="13"/>
  <c r="V15" i="13"/>
  <c r="V14" i="13"/>
  <c r="V12" i="13"/>
  <c r="V11" i="13"/>
  <c r="V9" i="13"/>
  <c r="V7" i="13"/>
  <c r="V6" i="13"/>
  <c r="V5" i="13"/>
  <c r="V4" i="13"/>
  <c r="V23" i="13" l="1"/>
  <c r="W18" i="12"/>
  <c r="X18" i="12"/>
  <c r="V15" i="12" l="1"/>
  <c r="V14" i="12"/>
  <c r="V12" i="12"/>
  <c r="V9" i="12" l="1"/>
  <c r="V8" i="12"/>
  <c r="V7" i="12"/>
  <c r="V4" i="12" l="1"/>
  <c r="V3" i="12"/>
  <c r="V17" i="12"/>
  <c r="V16" i="12"/>
  <c r="V13" i="12"/>
  <c r="V11" i="12"/>
  <c r="V10" i="12"/>
  <c r="V18" i="12" l="1"/>
  <c r="X25" i="11"/>
  <c r="W25" i="11"/>
  <c r="Z25" i="11" l="1"/>
  <c r="V22" i="11"/>
  <c r="V13" i="11"/>
  <c r="V12" i="11"/>
  <c r="V25" i="11" l="1"/>
  <c r="U46" i="9"/>
  <c r="U43" i="9"/>
  <c r="U44" i="9"/>
  <c r="U45" i="9"/>
  <c r="U11" i="9"/>
  <c r="U6" i="9"/>
  <c r="U8" i="9"/>
  <c r="U7" i="9"/>
  <c r="U13" i="9"/>
  <c r="U14" i="9"/>
  <c r="U15" i="9"/>
  <c r="U16" i="9"/>
  <c r="U12" i="9"/>
  <c r="U17" i="9"/>
  <c r="U26" i="9"/>
  <c r="U27" i="9"/>
  <c r="U23" i="9"/>
  <c r="U19" i="9"/>
  <c r="U24" i="9"/>
  <c r="U20" i="9"/>
  <c r="U25" i="9"/>
  <c r="U21" i="9"/>
  <c r="U18" i="9"/>
  <c r="U22" i="9"/>
  <c r="U28" i="9"/>
  <c r="U29" i="9"/>
  <c r="U30" i="9"/>
  <c r="U32" i="9"/>
  <c r="U33" i="9"/>
  <c r="U31" i="9"/>
  <c r="U34" i="9"/>
  <c r="U36" i="9"/>
  <c r="U37" i="9"/>
  <c r="U35" i="9"/>
  <c r="U38" i="9"/>
  <c r="U39" i="9"/>
  <c r="U41" i="9"/>
  <c r="U42" i="9"/>
  <c r="U40" i="9"/>
  <c r="U49" i="9"/>
  <c r="U47" i="9"/>
  <c r="U50" i="9"/>
  <c r="U52" i="9"/>
  <c r="U48" i="9"/>
  <c r="U51" i="9"/>
  <c r="U53" i="9"/>
  <c r="U54" i="9"/>
  <c r="U55" i="9"/>
  <c r="U9" i="9"/>
  <c r="U5" i="9"/>
  <c r="K56" i="9" l="1"/>
  <c r="L56" i="9"/>
  <c r="I56" i="9"/>
  <c r="G56" i="9"/>
  <c r="H56" i="9"/>
  <c r="J56" i="9"/>
  <c r="M56" i="9"/>
  <c r="N56" i="9"/>
  <c r="O56" i="9"/>
  <c r="R56" i="9"/>
  <c r="S56" i="9"/>
</calcChain>
</file>

<file path=xl/sharedStrings.xml><?xml version="1.0" encoding="utf-8"?>
<sst xmlns="http://schemas.openxmlformats.org/spreadsheetml/2006/main" count="1343" uniqueCount="454">
  <si>
    <t>MODIRISK</t>
  </si>
  <si>
    <t>EXOSURV</t>
  </si>
  <si>
    <t>MEMO</t>
  </si>
  <si>
    <t>Aedes japonicus</t>
  </si>
  <si>
    <t>Aedes koreicus</t>
  </si>
  <si>
    <t>FASFC</t>
  </si>
  <si>
    <t>longitudinal</t>
  </si>
  <si>
    <t>cross-sectional</t>
  </si>
  <si>
    <t>N° BG/site</t>
  </si>
  <si>
    <t>N° GT/site</t>
  </si>
  <si>
    <t>N°OT/site</t>
  </si>
  <si>
    <t>N° LS visits</t>
  </si>
  <si>
    <t>Frequency BG</t>
  </si>
  <si>
    <t>NA</t>
  </si>
  <si>
    <t>every 2 weeks (48h)</t>
  </si>
  <si>
    <t>Frequency GT</t>
  </si>
  <si>
    <t>Frequency OT</t>
  </si>
  <si>
    <t>monthly</t>
  </si>
  <si>
    <t>17 (in 5 km buffer zone)</t>
  </si>
  <si>
    <t>3 or 4 (in 0.5 - 1.5 km buffer zone)</t>
  </si>
  <si>
    <t>monthly (1 week)</t>
  </si>
  <si>
    <t>every 4 weeks</t>
  </si>
  <si>
    <t>once (1 week)</t>
  </si>
  <si>
    <t>1 or 2</t>
  </si>
  <si>
    <t>32 - 42 (in 3 - 5 km buffer zone)</t>
  </si>
  <si>
    <t>4 (in 3 - 10 km buffer zone)</t>
  </si>
  <si>
    <t>every 2 weeks</t>
  </si>
  <si>
    <t>once (24h)</t>
  </si>
  <si>
    <t>BG, GT, OT, LS</t>
  </si>
  <si>
    <t>every 2 or 4 weeks</t>
  </si>
  <si>
    <t>every 2 weeks (during INS in 2014 every week)</t>
  </si>
  <si>
    <t>every month (5 days) (2013) or every 1 (2014 &amp; 2015) or 2 weeks (2016)</t>
  </si>
  <si>
    <t>1 (2016)</t>
  </si>
  <si>
    <t>5 (2013 - 2015) or 10 (2016)</t>
  </si>
  <si>
    <t>4 (2013)</t>
  </si>
  <si>
    <t>1 (2013, 2015) or 4 (2014) (in 6 km buffer zone)</t>
  </si>
  <si>
    <t>2 or 4 (every 4 weeks)</t>
  </si>
  <si>
    <t>4 at PoE (2013)</t>
  </si>
  <si>
    <t>2 - 5 at PoE and 0 - 3 in 200 - 300 m buffer zone</t>
  </si>
  <si>
    <t>N° BG-GAT/site</t>
  </si>
  <si>
    <t>Frequency BG-GAT</t>
  </si>
  <si>
    <t>N° MMT/site</t>
  </si>
  <si>
    <t>Frequency MMT</t>
  </si>
  <si>
    <t>every 1 - 2 weeks (at PoE) and monthly (in 200 - 300 m buffer zone)</t>
  </si>
  <si>
    <t>0 - 10 extra (at PoE) and 0 - 10 in 200 - 300 m buffer zone</t>
  </si>
  <si>
    <t>every 4 weeks (during INS every 2 weeks)</t>
  </si>
  <si>
    <t>every 8 weeks (at PoE) and 2 (in 6 - 8 km buffer zone)</t>
  </si>
  <si>
    <t>OT, LS</t>
  </si>
  <si>
    <t>MMT, BG, GT, OT, LS</t>
  </si>
  <si>
    <t>MMT, OT, LS</t>
  </si>
  <si>
    <t>BG, GT, LS</t>
  </si>
  <si>
    <t>MMT, BG, OT, LS</t>
  </si>
  <si>
    <t>MMT</t>
  </si>
  <si>
    <r>
      <t xml:space="preserve">every 4 weeks (at PoE and in 200 and 500 m buffer zone) or every 8 weeks (only parking lots and in 200 m buffer zone for </t>
    </r>
    <r>
      <rPr>
        <i/>
        <sz val="11"/>
        <color theme="1"/>
        <rFont val="Calibri"/>
        <family val="2"/>
        <scheme val="minor"/>
      </rPr>
      <t>Ae. japonicus</t>
    </r>
    <r>
      <rPr>
        <sz val="11"/>
        <color theme="1"/>
        <rFont val="Calibri"/>
        <family val="2"/>
        <scheme val="minor"/>
      </rPr>
      <t xml:space="preserve"> (Natoye))</t>
    </r>
  </si>
  <si>
    <r>
      <t xml:space="preserve">2 extra (at PoE) (only for </t>
    </r>
    <r>
      <rPr>
        <i/>
        <sz val="11"/>
        <color theme="1"/>
        <rFont val="Calibri"/>
        <family val="2"/>
        <scheme val="minor"/>
      </rPr>
      <t>Ae. japonicus</t>
    </r>
    <r>
      <rPr>
        <sz val="11"/>
        <color theme="1"/>
        <rFont val="Calibri"/>
        <family val="2"/>
        <scheme val="minor"/>
      </rPr>
      <t xml:space="preserve"> (Eupen))</t>
    </r>
  </si>
  <si>
    <r>
      <t xml:space="preserve">1 extra (at PoE) (only for </t>
    </r>
    <r>
      <rPr>
        <i/>
        <sz val="11"/>
        <color theme="1"/>
        <rFont val="Calibri"/>
        <family val="2"/>
        <scheme val="minor"/>
      </rPr>
      <t xml:space="preserve">Ae. japonicus </t>
    </r>
    <r>
      <rPr>
        <sz val="11"/>
        <color theme="1"/>
        <rFont val="Calibri"/>
        <family val="2"/>
        <scheme val="minor"/>
      </rPr>
      <t>(Eupen))</t>
    </r>
  </si>
  <si>
    <r>
      <t>every 2 or 4 (</t>
    </r>
    <r>
      <rPr>
        <i/>
        <sz val="11"/>
        <color theme="1"/>
        <rFont val="Calibri"/>
        <family val="2"/>
        <scheme val="minor"/>
      </rPr>
      <t>Ae. japonicus</t>
    </r>
    <r>
      <rPr>
        <sz val="11"/>
        <color theme="1"/>
        <rFont val="Calibri"/>
        <family val="2"/>
        <scheme val="minor"/>
      </rPr>
      <t xml:space="preserve"> (Natoye)) weeks</t>
    </r>
  </si>
  <si>
    <t>40 (in 5 km buffer zone) (2017 and 2018)</t>
  </si>
  <si>
    <t>2 (in 5 km buffer zone) (2017 and 2018)</t>
  </si>
  <si>
    <r>
      <t xml:space="preserve">3 extra (at PoE) (not for parking lots and </t>
    </r>
    <r>
      <rPr>
        <i/>
        <sz val="11"/>
        <color theme="1"/>
        <rFont val="Calibri"/>
        <family val="2"/>
        <scheme val="minor"/>
      </rPr>
      <t>Ae. japonicus</t>
    </r>
    <r>
      <rPr>
        <sz val="11"/>
        <color theme="1"/>
        <rFont val="Calibri"/>
        <family val="2"/>
        <scheme val="minor"/>
      </rPr>
      <t xml:space="preserve"> (Natoye))</t>
    </r>
  </si>
  <si>
    <t>Year</t>
  </si>
  <si>
    <t>Vrasene</t>
  </si>
  <si>
    <t>First detection method</t>
  </si>
  <si>
    <t>Last detection method</t>
  </si>
  <si>
    <t>Antwerp</t>
  </si>
  <si>
    <t>LS</t>
  </si>
  <si>
    <t>PoE type</t>
  </si>
  <si>
    <t>PoE location</t>
  </si>
  <si>
    <t>BG, LS</t>
  </si>
  <si>
    <t>Lochristi</t>
  </si>
  <si>
    <t>OT</t>
  </si>
  <si>
    <t>BG</t>
  </si>
  <si>
    <t>BG, LS, OT</t>
  </si>
  <si>
    <t>BG, LS, OT, HC</t>
  </si>
  <si>
    <t>Frameries</t>
  </si>
  <si>
    <t>Kallo</t>
  </si>
  <si>
    <t>MMT, BG, LS, OT</t>
  </si>
  <si>
    <t>MMT, BG</t>
  </si>
  <si>
    <t>Wanlin</t>
  </si>
  <si>
    <t>Parking lot</t>
  </si>
  <si>
    <t>Sprimont</t>
  </si>
  <si>
    <t>MMT, BG, LS</t>
  </si>
  <si>
    <t>MMT, BG, OT</t>
  </si>
  <si>
    <t>every 4 weeks (during INS every 2 or 4 weeks)</t>
  </si>
  <si>
    <t>4 (every 8 weeks) (during INS every 1 or 2 weeks)</t>
  </si>
  <si>
    <t>AT</t>
  </si>
  <si>
    <t>PA1</t>
  </si>
  <si>
    <t>EB</t>
  </si>
  <si>
    <t>BA</t>
  </si>
  <si>
    <t>AB</t>
  </si>
  <si>
    <t>E2</t>
  </si>
  <si>
    <t>E5</t>
  </si>
  <si>
    <t>E6</t>
  </si>
  <si>
    <t>E0</t>
  </si>
  <si>
    <t>PoE code</t>
  </si>
  <si>
    <t>Methods SC1 INS</t>
  </si>
  <si>
    <t>MEMO+</t>
  </si>
  <si>
    <t>Municipality</t>
  </si>
  <si>
    <t>AZ1</t>
  </si>
  <si>
    <t>airport (cargo)</t>
  </si>
  <si>
    <t>Zaventem</t>
  </si>
  <si>
    <t>AO</t>
  </si>
  <si>
    <t>Ostend</t>
  </si>
  <si>
    <t>AL</t>
  </si>
  <si>
    <t>AZ2</t>
  </si>
  <si>
    <t>airport (passenger)</t>
  </si>
  <si>
    <t>AC</t>
  </si>
  <si>
    <t>Charleroi</t>
  </si>
  <si>
    <t>IB</t>
  </si>
  <si>
    <t>industrial zone</t>
  </si>
  <si>
    <t>Bastogne</t>
  </si>
  <si>
    <t>IH</t>
  </si>
  <si>
    <t>Arlon</t>
  </si>
  <si>
    <t>IF</t>
  </si>
  <si>
    <t>Floreffe</t>
  </si>
  <si>
    <t>3R</t>
  </si>
  <si>
    <t>Dilsen-Stokkem</t>
  </si>
  <si>
    <t>MM</t>
  </si>
  <si>
    <t>Maasmechelen</t>
  </si>
  <si>
    <t>lucky bamboo import company</t>
  </si>
  <si>
    <t>parking lot along highway</t>
  </si>
  <si>
    <t>E11</t>
  </si>
  <si>
    <t>E12</t>
  </si>
  <si>
    <t>Messancy</t>
  </si>
  <si>
    <t>E3</t>
  </si>
  <si>
    <t>Aubange</t>
  </si>
  <si>
    <t>E4</t>
  </si>
  <si>
    <t>Raeren</t>
  </si>
  <si>
    <t>Houyet</t>
  </si>
  <si>
    <t>Kortrijk</t>
  </si>
  <si>
    <t>E7</t>
  </si>
  <si>
    <t>Rekkem</t>
  </si>
  <si>
    <t>E8</t>
  </si>
  <si>
    <t>Saint-Ghislain</t>
  </si>
  <si>
    <t>E9</t>
  </si>
  <si>
    <t>Hensies</t>
  </si>
  <si>
    <t>A1</t>
  </si>
  <si>
    <t>port</t>
  </si>
  <si>
    <t>A2</t>
  </si>
  <si>
    <t>PG1</t>
  </si>
  <si>
    <t>PG2</t>
  </si>
  <si>
    <t>PA2</t>
  </si>
  <si>
    <t>port (left bank)</t>
  </si>
  <si>
    <t>port (right bank)</t>
  </si>
  <si>
    <t>PZ</t>
  </si>
  <si>
    <t>Zeebrugge</t>
  </si>
  <si>
    <t>AR</t>
  </si>
  <si>
    <t>recycling area</t>
  </si>
  <si>
    <t>Achêne</t>
  </si>
  <si>
    <t>RM</t>
  </si>
  <si>
    <t>Monceau-sur-Sambre</t>
  </si>
  <si>
    <t>EP</t>
  </si>
  <si>
    <t>shelter for imported cutting plants</t>
  </si>
  <si>
    <t>Wevelgem</t>
  </si>
  <si>
    <t>PE</t>
  </si>
  <si>
    <t>Sint-Katelijne-Waver</t>
  </si>
  <si>
    <t>EV</t>
  </si>
  <si>
    <t>Brussels</t>
  </si>
  <si>
    <t>HA</t>
  </si>
  <si>
    <t>used tyre import company</t>
  </si>
  <si>
    <t>Natoye</t>
  </si>
  <si>
    <t>DI</t>
  </si>
  <si>
    <t>Houthalen-Helchteren</t>
  </si>
  <si>
    <t>IN</t>
  </si>
  <si>
    <t>Hamme</t>
  </si>
  <si>
    <t>MB</t>
  </si>
  <si>
    <t>SP</t>
  </si>
  <si>
    <t>VP</t>
  </si>
  <si>
    <t>Villers-Le-Bouillet</t>
  </si>
  <si>
    <t>TR</t>
  </si>
  <si>
    <t>EC</t>
  </si>
  <si>
    <t>wholesale market</t>
  </si>
  <si>
    <t>ET</t>
  </si>
  <si>
    <t>Liège</t>
  </si>
  <si>
    <t>MC</t>
  </si>
  <si>
    <t>RA</t>
  </si>
  <si>
    <t>cemetery at border with Germany</t>
  </si>
  <si>
    <t>RO</t>
  </si>
  <si>
    <t>Büllingen</t>
  </si>
  <si>
    <t>EU</t>
  </si>
  <si>
    <t>allotment garden at border with Germany</t>
  </si>
  <si>
    <t>Eupen</t>
  </si>
  <si>
    <t>Total # PoE's monitored</t>
  </si>
  <si>
    <t>Total # years monitored</t>
  </si>
  <si>
    <t>P1</t>
  </si>
  <si>
    <t>P2</t>
  </si>
  <si>
    <t>Vosselaar</t>
  </si>
  <si>
    <t>Hoogstraten</t>
  </si>
  <si>
    <t>Project</t>
  </si>
  <si>
    <r>
      <t xml:space="preserve">20 (in 200 and 500 m buffer zone) or 10  (in 200 m buffer zone for </t>
    </r>
    <r>
      <rPr>
        <i/>
        <sz val="11"/>
        <color theme="1"/>
        <rFont val="Calibri"/>
        <family val="2"/>
        <scheme val="minor"/>
      </rPr>
      <t>Ae. japonicus</t>
    </r>
    <r>
      <rPr>
        <sz val="11"/>
        <color theme="1"/>
        <rFont val="Calibri"/>
        <family val="2"/>
        <scheme val="minor"/>
      </rPr>
      <t xml:space="preserve"> (Natoye)) (not for parking lots )</t>
    </r>
  </si>
  <si>
    <r>
      <t>1</t>
    </r>
    <r>
      <rPr>
        <vertAlign val="superscript"/>
        <sz val="11"/>
        <color theme="1"/>
        <rFont val="Calibri"/>
        <family val="2"/>
        <scheme val="minor"/>
      </rPr>
      <t>b</t>
    </r>
  </si>
  <si>
    <t>Jan</t>
  </si>
  <si>
    <t>Feb</t>
  </si>
  <si>
    <t>Mar</t>
  </si>
  <si>
    <t>Apr</t>
  </si>
  <si>
    <t>May</t>
  </si>
  <si>
    <t>Jun</t>
  </si>
  <si>
    <t>Jul</t>
  </si>
  <si>
    <t>Aug</t>
  </si>
  <si>
    <t>Sep</t>
  </si>
  <si>
    <t xml:space="preserve">Oct </t>
  </si>
  <si>
    <t>Nov</t>
  </si>
  <si>
    <t>Dec</t>
  </si>
  <si>
    <t>Used tyre</t>
  </si>
  <si>
    <t>Lucky bamboo</t>
  </si>
  <si>
    <t>MMT, LS, OT</t>
  </si>
  <si>
    <t>In-between detection methods</t>
  </si>
  <si>
    <t>E1</t>
  </si>
  <si>
    <t># Females</t>
  </si>
  <si>
    <t># Males</t>
  </si>
  <si>
    <t># Larvae</t>
  </si>
  <si>
    <t># Pupae</t>
  </si>
  <si>
    <t># Eggs</t>
  </si>
  <si>
    <t>Total</t>
  </si>
  <si>
    <t>Total # individuals</t>
  </si>
  <si>
    <t>Reference</t>
  </si>
  <si>
    <t>Boukraa et al. 2013, Deblauwe et al. 2015</t>
  </si>
  <si>
    <t>Deblauwe et al. 2015</t>
  </si>
  <si>
    <t>Demeulemeester et al. 2014</t>
  </si>
  <si>
    <t>Eghezée</t>
  </si>
  <si>
    <t>MMT, LS</t>
  </si>
  <si>
    <t>Versteirt et al. 2009</t>
  </si>
  <si>
    <t>MMT, BG, GT, LS</t>
  </si>
  <si>
    <t>Damiens et al. 2014</t>
  </si>
  <si>
    <t>Deblauwe et al. 2012, 2014</t>
  </si>
  <si>
    <t>Allotment garden</t>
  </si>
  <si>
    <t>LS, OT</t>
  </si>
  <si>
    <t>Industrial area</t>
  </si>
  <si>
    <t>MMT, GT, LS, OT</t>
  </si>
  <si>
    <t>Collection methods</t>
  </si>
  <si>
    <t>MMT, OT</t>
  </si>
  <si>
    <t>GT</t>
  </si>
  <si>
    <t>MMT, GT, BG-GAT, LS</t>
  </si>
  <si>
    <r>
      <t xml:space="preserve">MMT = Mosquito Magnet trap, BG = BG-Sentinel trap, GT = CDC gravid trap, BG-GAT = BG-gravid </t>
    </r>
    <r>
      <rPr>
        <i/>
        <sz val="11"/>
        <color theme="1"/>
        <rFont val="Calibri"/>
        <family val="2"/>
        <scheme val="minor"/>
      </rPr>
      <t>Aedes</t>
    </r>
    <r>
      <rPr>
        <sz val="11"/>
        <color theme="1"/>
        <rFont val="Calibri"/>
        <family val="2"/>
        <scheme val="minor"/>
      </rPr>
      <t xml:space="preserve"> trap, LS = larval sampling, OT = oviposition trap</t>
    </r>
  </si>
  <si>
    <t>MMT, BG, GT, LS, OT</t>
  </si>
  <si>
    <t>Versteirt et al. 2012</t>
  </si>
  <si>
    <t>MMT, GT</t>
  </si>
  <si>
    <r>
      <rPr>
        <vertAlign val="superscript"/>
        <sz val="11"/>
        <color theme="1"/>
        <rFont val="Calibri"/>
        <family val="2"/>
        <scheme val="minor"/>
      </rPr>
      <t>a</t>
    </r>
    <r>
      <rPr>
        <sz val="11"/>
        <color theme="1"/>
        <rFont val="Calibri"/>
        <family val="2"/>
        <scheme val="minor"/>
      </rPr>
      <t>Perimeter around point of first detection</t>
    </r>
  </si>
  <si>
    <r>
      <t>Sampling perimeter</t>
    </r>
    <r>
      <rPr>
        <b/>
        <vertAlign val="superscript"/>
        <sz val="11"/>
        <color theme="1"/>
        <rFont val="Calibri"/>
        <family val="2"/>
        <scheme val="minor"/>
      </rPr>
      <t>a</t>
    </r>
  </si>
  <si>
    <t>5 km</t>
  </si>
  <si>
    <t>1 km</t>
  </si>
  <si>
    <r>
      <rPr>
        <vertAlign val="superscript"/>
        <sz val="11"/>
        <color theme="1"/>
        <rFont val="Calibri"/>
        <family val="2"/>
        <scheme val="minor"/>
      </rPr>
      <t>b</t>
    </r>
    <r>
      <rPr>
        <sz val="11"/>
        <color theme="1"/>
        <rFont val="Calibri"/>
        <family val="2"/>
        <scheme val="minor"/>
      </rPr>
      <t>Hatched to adult</t>
    </r>
  </si>
  <si>
    <t>GT, LS</t>
  </si>
  <si>
    <t>at PoE</t>
  </si>
  <si>
    <t>BG, GT, LS, OT</t>
  </si>
  <si>
    <t>Ghent</t>
  </si>
  <si>
    <t>2 (at PoE)</t>
  </si>
  <si>
    <t>3 (in 500 m buffer zone) (only at one PoE (Kallo))</t>
  </si>
  <si>
    <t>MMT, BG, GT, BG-GAT, OT, LS</t>
  </si>
  <si>
    <t>X</t>
  </si>
  <si>
    <t>AT*</t>
  </si>
  <si>
    <t>MM*</t>
  </si>
  <si>
    <t>2020*</t>
  </si>
  <si>
    <t xml:space="preserve"> OT, LS</t>
  </si>
  <si>
    <t>every 8 weeks</t>
  </si>
  <si>
    <t>0 (selected parking lots) or 1 (extra parking lots after detection)</t>
  </si>
  <si>
    <t>200 m</t>
  </si>
  <si>
    <t>500 m</t>
  </si>
  <si>
    <t>EB*</t>
  </si>
  <si>
    <t>AB*</t>
  </si>
  <si>
    <t>E6*</t>
  </si>
  <si>
    <t>MMT = Mosquito Magnet trap, BG = BG-Sentinel trap, OT = oviposition trap, LS = larval sampling, HC = hand capture of adults during larval sampling</t>
  </si>
  <si>
    <t>300 m</t>
  </si>
  <si>
    <t>BG, OT, LS</t>
  </si>
  <si>
    <r>
      <t>11</t>
    </r>
    <r>
      <rPr>
        <vertAlign val="superscript"/>
        <sz val="11"/>
        <color theme="1"/>
        <rFont val="Calibri"/>
        <family val="2"/>
        <scheme val="minor"/>
      </rPr>
      <t>b</t>
    </r>
  </si>
  <si>
    <r>
      <t>10</t>
    </r>
    <r>
      <rPr>
        <vertAlign val="superscript"/>
        <sz val="11"/>
        <color theme="1"/>
        <rFont val="Calibri"/>
        <family val="2"/>
        <scheme val="minor"/>
      </rPr>
      <t>b</t>
    </r>
  </si>
  <si>
    <r>
      <t>2</t>
    </r>
    <r>
      <rPr>
        <vertAlign val="superscript"/>
        <sz val="11"/>
        <color theme="1"/>
        <rFont val="Calibri"/>
        <family val="2"/>
        <scheme val="minor"/>
      </rPr>
      <t>b</t>
    </r>
  </si>
  <si>
    <t>At PoE</t>
  </si>
  <si>
    <t>Versteirt et al. 2011</t>
  </si>
  <si>
    <t>2 km</t>
  </si>
  <si>
    <r>
      <rPr>
        <vertAlign val="superscript"/>
        <sz val="11"/>
        <color theme="1"/>
        <rFont val="Calibri"/>
        <family val="2"/>
        <scheme val="minor"/>
      </rPr>
      <t>c</t>
    </r>
    <r>
      <rPr>
        <sz val="11"/>
        <color theme="1"/>
        <rFont val="Calibri"/>
        <family val="2"/>
        <scheme val="minor"/>
      </rPr>
      <t>Hatched to adult or larvae</t>
    </r>
  </si>
  <si>
    <r>
      <t>392</t>
    </r>
    <r>
      <rPr>
        <vertAlign val="superscript"/>
        <sz val="11"/>
        <color theme="1"/>
        <rFont val="Calibri"/>
        <family val="2"/>
        <scheme val="minor"/>
      </rPr>
      <t>c</t>
    </r>
  </si>
  <si>
    <r>
      <t>93</t>
    </r>
    <r>
      <rPr>
        <vertAlign val="superscript"/>
        <sz val="11"/>
        <color theme="1"/>
        <rFont val="Calibri"/>
        <family val="2"/>
        <scheme val="minor"/>
      </rPr>
      <t>c</t>
    </r>
  </si>
  <si>
    <t>800 m</t>
  </si>
  <si>
    <r>
      <t>MMT, BG</t>
    </r>
    <r>
      <rPr>
        <vertAlign val="superscript"/>
        <sz val="11"/>
        <color theme="1"/>
        <rFont val="Calibri"/>
        <family val="2"/>
        <scheme val="minor"/>
      </rPr>
      <t>b</t>
    </r>
    <r>
      <rPr>
        <sz val="11"/>
        <color theme="1"/>
        <rFont val="Calibri"/>
        <family val="2"/>
        <scheme val="minor"/>
      </rPr>
      <t>, GT</t>
    </r>
    <r>
      <rPr>
        <vertAlign val="superscript"/>
        <sz val="11"/>
        <color theme="1"/>
        <rFont val="Calibri"/>
        <family val="2"/>
        <scheme val="minor"/>
      </rPr>
      <t>b</t>
    </r>
    <r>
      <rPr>
        <sz val="11"/>
        <color theme="1"/>
        <rFont val="Calibri"/>
        <family val="2"/>
        <scheme val="minor"/>
      </rPr>
      <t>, LS, OT</t>
    </r>
  </si>
  <si>
    <r>
      <rPr>
        <vertAlign val="superscript"/>
        <sz val="11"/>
        <color theme="1"/>
        <rFont val="Calibri"/>
        <family val="2"/>
        <scheme val="minor"/>
      </rPr>
      <t>b</t>
    </r>
    <r>
      <rPr>
        <sz val="11"/>
        <color theme="1"/>
        <rFont val="Calibri"/>
        <family val="2"/>
        <scheme val="minor"/>
      </rPr>
      <t xml:space="preserve">These traps were only set-up during the intensive survey after the first detection of </t>
    </r>
    <r>
      <rPr>
        <i/>
        <sz val="11"/>
        <color theme="1"/>
        <rFont val="Calibri"/>
        <family val="2"/>
        <scheme val="minor"/>
      </rPr>
      <t>Aedes albopictus</t>
    </r>
  </si>
  <si>
    <r>
      <t>MMT, BG</t>
    </r>
    <r>
      <rPr>
        <vertAlign val="superscript"/>
        <sz val="11"/>
        <color theme="1"/>
        <rFont val="Calibri"/>
        <family val="2"/>
        <scheme val="minor"/>
      </rPr>
      <t>b</t>
    </r>
    <r>
      <rPr>
        <sz val="11"/>
        <color theme="1"/>
        <rFont val="Calibri"/>
        <family val="2"/>
        <scheme val="minor"/>
      </rPr>
      <t>, LS, OT</t>
    </r>
  </si>
  <si>
    <r>
      <t>FASFC, ULG</t>
    </r>
    <r>
      <rPr>
        <vertAlign val="superscript"/>
        <sz val="11"/>
        <color theme="1"/>
        <rFont val="Calibri"/>
        <family val="2"/>
        <scheme val="minor"/>
      </rPr>
      <t>c</t>
    </r>
  </si>
  <si>
    <r>
      <t>Port</t>
    </r>
    <r>
      <rPr>
        <vertAlign val="superscript"/>
        <sz val="11"/>
        <color theme="1"/>
        <rFont val="Calibri"/>
        <family val="2"/>
        <scheme val="minor"/>
      </rPr>
      <t>d</t>
    </r>
  </si>
  <si>
    <r>
      <rPr>
        <vertAlign val="superscript"/>
        <sz val="11"/>
        <color theme="1"/>
        <rFont val="Calibri"/>
        <family val="2"/>
        <scheme val="minor"/>
      </rPr>
      <t>d</t>
    </r>
    <r>
      <rPr>
        <sz val="11"/>
        <color theme="1"/>
        <rFont val="Calibri"/>
        <family val="2"/>
        <scheme val="minor"/>
      </rPr>
      <t>Lucky bamboo shipment</t>
    </r>
  </si>
  <si>
    <r>
      <t>1</t>
    </r>
    <r>
      <rPr>
        <vertAlign val="superscript"/>
        <sz val="11"/>
        <color theme="1"/>
        <rFont val="Calibri"/>
        <family val="2"/>
        <scheme val="minor"/>
      </rPr>
      <t>e</t>
    </r>
  </si>
  <si>
    <r>
      <rPr>
        <vertAlign val="superscript"/>
        <sz val="11"/>
        <color theme="1"/>
        <rFont val="Calibri"/>
        <family val="2"/>
        <scheme val="minor"/>
      </rPr>
      <t>e</t>
    </r>
    <r>
      <rPr>
        <sz val="11"/>
        <color theme="1"/>
        <rFont val="Calibri"/>
        <family val="2"/>
        <scheme val="minor"/>
      </rPr>
      <t>Sample with multiple small larvae tested by DNA-barcoding</t>
    </r>
  </si>
  <si>
    <r>
      <t>MMT</t>
    </r>
    <r>
      <rPr>
        <vertAlign val="superscript"/>
        <sz val="11"/>
        <color theme="1"/>
        <rFont val="Calibri"/>
        <family val="2"/>
        <scheme val="minor"/>
      </rPr>
      <t>d</t>
    </r>
    <r>
      <rPr>
        <sz val="11"/>
        <color theme="1"/>
        <rFont val="Calibri"/>
        <family val="2"/>
        <scheme val="minor"/>
      </rPr>
      <t>, LS</t>
    </r>
  </si>
  <si>
    <r>
      <t>LS</t>
    </r>
    <r>
      <rPr>
        <vertAlign val="superscript"/>
        <sz val="11"/>
        <color theme="1"/>
        <rFont val="Calibri"/>
        <family val="2"/>
        <scheme val="minor"/>
      </rPr>
      <t>d</t>
    </r>
    <r>
      <rPr>
        <sz val="11"/>
        <color theme="1"/>
        <rFont val="Calibri"/>
        <family val="2"/>
        <scheme val="minor"/>
      </rPr>
      <t>, OT</t>
    </r>
  </si>
  <si>
    <r>
      <rPr>
        <vertAlign val="superscript"/>
        <sz val="11"/>
        <color theme="1"/>
        <rFont val="Calibri"/>
        <family val="2"/>
        <scheme val="minor"/>
      </rPr>
      <t>d</t>
    </r>
    <r>
      <rPr>
        <sz val="11"/>
        <color theme="1"/>
        <rFont val="Calibri"/>
        <family val="2"/>
        <scheme val="minor"/>
      </rPr>
      <t>MMT was set-up only for one week in June at SP, LS was done only once in September at EU</t>
    </r>
  </si>
  <si>
    <t>Aedes albopictus</t>
  </si>
  <si>
    <r>
      <t>OT</t>
    </r>
    <r>
      <rPr>
        <vertAlign val="superscript"/>
        <sz val="11"/>
        <color theme="1"/>
        <rFont val="Calibri"/>
        <family val="2"/>
        <scheme val="minor"/>
      </rPr>
      <t>e</t>
    </r>
  </si>
  <si>
    <t>MEMO+/DiMoC</t>
  </si>
  <si>
    <t>DiMoC</t>
  </si>
  <si>
    <t xml:space="preserve"> OT</t>
  </si>
  <si>
    <t>every week</t>
  </si>
  <si>
    <r>
      <rPr>
        <vertAlign val="superscript"/>
        <sz val="11"/>
        <color theme="1"/>
        <rFont val="Calibri"/>
        <family val="2"/>
        <scheme val="minor"/>
      </rPr>
      <t>e</t>
    </r>
    <r>
      <rPr>
        <sz val="11"/>
        <color theme="1"/>
        <rFont val="Calibri"/>
        <family val="2"/>
        <scheme val="minor"/>
      </rPr>
      <t>25 OT were set-up at the side and back of the used tyre company (part in forest) to collect eggs for experiments</t>
    </r>
  </si>
  <si>
    <r>
      <t>0 or 1</t>
    </r>
    <r>
      <rPr>
        <vertAlign val="superscript"/>
        <sz val="11"/>
        <color theme="1"/>
        <rFont val="Calibri"/>
        <family val="2"/>
        <scheme val="minor"/>
      </rPr>
      <t>a</t>
    </r>
  </si>
  <si>
    <r>
      <t>10 or 20 (2 PoE's at border with Germany in 2017</t>
    </r>
    <r>
      <rPr>
        <vertAlign val="superscript"/>
        <sz val="11"/>
        <color theme="1"/>
        <rFont val="Calibri"/>
        <family val="2"/>
        <scheme val="minor"/>
      </rPr>
      <t>b</t>
    </r>
    <r>
      <rPr>
        <sz val="11"/>
        <color theme="1"/>
        <rFont val="Calibri"/>
        <family val="2"/>
        <scheme val="minor"/>
      </rPr>
      <t>)</t>
    </r>
  </si>
  <si>
    <r>
      <t>4 (every 8 weeks) (during INS every 4 weeks), 0 (parking lots in 2018 and 2019) or 2 (border Germany</t>
    </r>
    <r>
      <rPr>
        <vertAlign val="superscript"/>
        <sz val="11"/>
        <color theme="1"/>
        <rFont val="Calibri"/>
        <family val="2"/>
        <scheme val="minor"/>
      </rPr>
      <t>b</t>
    </r>
    <r>
      <rPr>
        <sz val="11"/>
        <color theme="1"/>
        <rFont val="Calibri"/>
        <family val="2"/>
        <scheme val="minor"/>
      </rPr>
      <t>)</t>
    </r>
  </si>
  <si>
    <t>Province</t>
  </si>
  <si>
    <t>Flemish Brabant</t>
  </si>
  <si>
    <t>Hainaut</t>
  </si>
  <si>
    <t>Limburg</t>
  </si>
  <si>
    <t>Luxembourg</t>
  </si>
  <si>
    <t>Namur</t>
  </si>
  <si>
    <t>East Flanders</t>
  </si>
  <si>
    <t>West Flanders</t>
  </si>
  <si>
    <t>IMS detected</t>
  </si>
  <si>
    <r>
      <t xml:space="preserve">1 (only for </t>
    </r>
    <r>
      <rPr>
        <i/>
        <sz val="11"/>
        <color theme="1"/>
        <rFont val="Calibri"/>
        <family val="2"/>
        <scheme val="minor"/>
      </rPr>
      <t xml:space="preserve">Ae. japonicus </t>
    </r>
    <r>
      <rPr>
        <sz val="11"/>
        <color theme="1"/>
        <rFont val="Calibri"/>
        <family val="2"/>
        <scheme val="minor"/>
      </rPr>
      <t>(Maasmechelen))</t>
    </r>
  </si>
  <si>
    <t>La Louvière</t>
  </si>
  <si>
    <t>Latitude</t>
  </si>
  <si>
    <t>Longitude</t>
  </si>
  <si>
    <r>
      <t xml:space="preserve">Table S2. </t>
    </r>
    <r>
      <rPr>
        <sz val="11"/>
        <color theme="1"/>
        <rFont val="Calibri"/>
        <family val="2"/>
        <scheme val="minor"/>
      </rPr>
      <t>Overview of the 52 points of entry (PoE’s) monitored in Belgium between 2007 and 2020, indicating the PoE type, the municipality, the geographical coordinates, the risk scenario per year, the invasive mosquito species (IMS) detected and the number of years monitored.</t>
    </r>
  </si>
  <si>
    <r>
      <t xml:space="preserve">Table S1. </t>
    </r>
    <r>
      <rPr>
        <sz val="11"/>
        <color theme="1"/>
        <rFont val="Calibri"/>
        <family val="2"/>
        <scheme val="minor"/>
      </rPr>
      <t>Overview of the trapping methods used to monitor invasive mosquito species (IMS) in Belgium during the different projects and in different risk scenarios, indicating the number of traps or larval sampling visits per site and the frequency of trapping or larval sampling.</t>
    </r>
  </si>
  <si>
    <r>
      <t>Table S3.</t>
    </r>
    <r>
      <rPr>
        <sz val="11"/>
        <color theme="1"/>
        <rFont val="Calibri"/>
        <family val="2"/>
        <scheme val="minor"/>
      </rPr>
      <t xml:space="preserve"> </t>
    </r>
    <r>
      <rPr>
        <i/>
        <sz val="11"/>
        <color theme="1"/>
        <rFont val="Calibri"/>
        <family val="2"/>
        <scheme val="minor"/>
      </rPr>
      <t>Aedes albopictus</t>
    </r>
    <r>
      <rPr>
        <sz val="11"/>
        <color theme="1"/>
        <rFont val="Calibri"/>
        <family val="2"/>
        <scheme val="minor"/>
      </rPr>
      <t xml:space="preserve"> detections in Belgium between 2007 and 2020 at the ten points of entry (PoE’s) per year including the sampling perimeter, collection and detection methods, the collection (light grey) and detection (dark grey) period, the control measures (</t>
    </r>
    <r>
      <rPr>
        <b/>
        <sz val="11"/>
        <color theme="1"/>
        <rFont val="Calibri"/>
        <family val="2"/>
        <scheme val="minor"/>
      </rPr>
      <t>X</t>
    </r>
    <r>
      <rPr>
        <sz val="11"/>
        <color theme="1"/>
        <rFont val="Calibri"/>
        <family val="2"/>
        <scheme val="minor"/>
      </rPr>
      <t>), the number of individuals (total, females, males, larvae and eggs) and the project.</t>
    </r>
  </si>
  <si>
    <r>
      <t>Table S4.</t>
    </r>
    <r>
      <rPr>
        <sz val="11"/>
        <color theme="1"/>
        <rFont val="Calibri"/>
        <family val="2"/>
        <scheme val="minor"/>
      </rPr>
      <t xml:space="preserve"> </t>
    </r>
    <r>
      <rPr>
        <i/>
        <sz val="11"/>
        <color theme="1"/>
        <rFont val="Calibri"/>
        <family val="2"/>
        <scheme val="minor"/>
      </rPr>
      <t>Aedes japonicus</t>
    </r>
    <r>
      <rPr>
        <sz val="11"/>
        <color theme="1"/>
        <rFont val="Calibri"/>
        <family val="2"/>
        <scheme val="minor"/>
      </rPr>
      <t xml:space="preserve"> detections in Belgium between 2007 and 2020 at the four points of entry (PoE’s) per year including the sampling perimeter, collection and detection methods, the collection (light grey) and detection (dark grey) period, the control measures (</t>
    </r>
    <r>
      <rPr>
        <b/>
        <sz val="11"/>
        <color theme="1"/>
        <rFont val="Calibri"/>
        <family val="2"/>
        <scheme val="minor"/>
      </rPr>
      <t>X</t>
    </r>
    <r>
      <rPr>
        <sz val="11"/>
        <color theme="1"/>
        <rFont val="Calibri"/>
        <family val="2"/>
        <scheme val="minor"/>
      </rPr>
      <t>), the number of individuals (total, females, males, larvae and eggs) and the project.</t>
    </r>
  </si>
  <si>
    <t>Grâce-Hollogne</t>
  </si>
  <si>
    <t>SC1 = scenario 1 (no establishment), SC1 INS = scenario 1 with IMS introduction followed by intensive survey (INS), SC2 = scenario 2 (locally established, &lt; 25 km²), SC3 = scenario 3 (widely established, &gt; 25 km²)</t>
  </si>
  <si>
    <t>SC1 = scenario 1 (no establishment), SC1 INS = scenario 1 with IMS introduction followed by intensive survey (INS), SC2 = scenario 2 (locally established, &lt; 25 km²), SC3 = scenario 3 (widely established, &gt; 25 km²), PoE = point of entry, MMT = Mosquito Magnet trap, BG = BG-Sentinel trap, OT = oviposition trap, GT = gravid trap, BG-GAT = BG gravid Aedes trap, LS = larval sampling</t>
  </si>
  <si>
    <r>
      <t>Table S5.</t>
    </r>
    <r>
      <rPr>
        <sz val="11"/>
        <color theme="1"/>
        <rFont val="Calibri"/>
        <family val="2"/>
        <scheme val="minor"/>
      </rPr>
      <t xml:space="preserve"> </t>
    </r>
    <r>
      <rPr>
        <i/>
        <sz val="11"/>
        <color theme="1"/>
        <rFont val="Calibri"/>
        <family val="2"/>
        <scheme val="minor"/>
      </rPr>
      <t>Aedes koreicus</t>
    </r>
    <r>
      <rPr>
        <sz val="11"/>
        <color theme="1"/>
        <rFont val="Calibri"/>
        <family val="2"/>
        <scheme val="minor"/>
      </rPr>
      <t xml:space="preserve"> detections in Belgium between 2007 and 2020 at the two points of entry (PoE’s) per year including the sampling perimeter, collection and detection methods, the collection (light grey) and detection (dark grey) period, the control measures (</t>
    </r>
    <r>
      <rPr>
        <b/>
        <sz val="11"/>
        <color theme="1"/>
        <rFont val="Calibri"/>
        <family val="2"/>
        <scheme val="minor"/>
      </rPr>
      <t>X</t>
    </r>
    <r>
      <rPr>
        <sz val="11"/>
        <color theme="1"/>
        <rFont val="Calibri"/>
        <family val="2"/>
        <scheme val="minor"/>
      </rPr>
      <t>), the number of individuals (total, females, males, larvae and eggs) and the project.</t>
    </r>
  </si>
  <si>
    <t>SC1</t>
  </si>
  <si>
    <t>SC1 INS</t>
  </si>
  <si>
    <r>
      <t>SC1</t>
    </r>
    <r>
      <rPr>
        <vertAlign val="superscript"/>
        <sz val="11"/>
        <color theme="1"/>
        <rFont val="Calibri"/>
        <family val="2"/>
        <scheme val="minor"/>
      </rPr>
      <t>b</t>
    </r>
  </si>
  <si>
    <t>SC2</t>
  </si>
  <si>
    <r>
      <rPr>
        <vertAlign val="superscript"/>
        <sz val="11"/>
        <color theme="1"/>
        <rFont val="Calibri"/>
        <family val="2"/>
        <scheme val="minor"/>
      </rPr>
      <t>c</t>
    </r>
    <r>
      <rPr>
        <sz val="11"/>
        <color theme="1"/>
        <rFont val="Calibri"/>
        <family val="2"/>
        <scheme val="minor"/>
      </rPr>
      <t>The first female was collected at this PoE in 2013 during a project of the University of Liège</t>
    </r>
  </si>
  <si>
    <r>
      <rPr>
        <b/>
        <sz val="11"/>
        <color theme="1"/>
        <rFont val="Calibri"/>
        <family val="2"/>
        <scheme val="minor"/>
      </rPr>
      <t>X</t>
    </r>
    <r>
      <rPr>
        <sz val="11"/>
        <color theme="1"/>
        <rFont val="Calibri"/>
        <family val="2"/>
        <scheme val="minor"/>
      </rPr>
      <t xml:space="preserve"> = Chemical control executed</t>
    </r>
  </si>
  <si>
    <t>1.5 km</t>
  </si>
  <si>
    <r>
      <rPr>
        <vertAlign val="superscript"/>
        <sz val="11"/>
        <color theme="1"/>
        <rFont val="Calibri"/>
        <family val="2"/>
        <scheme val="minor"/>
      </rPr>
      <t>c</t>
    </r>
    <r>
      <rPr>
        <sz val="11"/>
        <color theme="1"/>
        <rFont val="Calibri"/>
        <family val="2"/>
        <scheme val="minor"/>
      </rPr>
      <t>Hatched to adult</t>
    </r>
  </si>
  <si>
    <r>
      <rPr>
        <vertAlign val="superscript"/>
        <sz val="11"/>
        <color theme="1"/>
        <rFont val="Calibri"/>
        <family val="2"/>
        <scheme val="minor"/>
      </rPr>
      <t>b</t>
    </r>
    <r>
      <rPr>
        <sz val="11"/>
        <color theme="1"/>
        <rFont val="Calibri"/>
        <family val="2"/>
        <scheme val="minor"/>
      </rPr>
      <t>Number of positive oviposition traps, eggs were not counted</t>
    </r>
  </si>
  <si>
    <r>
      <t>4</t>
    </r>
    <r>
      <rPr>
        <vertAlign val="superscript"/>
        <sz val="11"/>
        <color theme="1"/>
        <rFont val="Calibri"/>
        <family val="2"/>
        <scheme val="minor"/>
      </rPr>
      <t>c</t>
    </r>
  </si>
  <si>
    <r>
      <t xml:space="preserve">MMT = Mosquito Magnet trap, BG = BG-Sentinel trap, GT = Frommer updraft gravid trap, BG-GAT = BG-gravid </t>
    </r>
    <r>
      <rPr>
        <i/>
        <sz val="11"/>
        <color theme="1"/>
        <rFont val="Calibri"/>
        <family val="2"/>
        <scheme val="minor"/>
      </rPr>
      <t>Aedes</t>
    </r>
    <r>
      <rPr>
        <sz val="11"/>
        <color theme="1"/>
        <rFont val="Calibri"/>
        <family val="2"/>
        <scheme val="minor"/>
      </rPr>
      <t xml:space="preserve"> trap, LS = larval sampling, OT = oviposition trap</t>
    </r>
  </si>
  <si>
    <r>
      <rPr>
        <b/>
        <sz val="11"/>
        <color theme="1"/>
        <rFont val="Calibri"/>
        <family val="2"/>
        <scheme val="minor"/>
      </rPr>
      <t>X</t>
    </r>
    <r>
      <rPr>
        <sz val="11"/>
        <color theme="1"/>
        <rFont val="Calibri"/>
        <family val="2"/>
        <scheme val="minor"/>
      </rPr>
      <t xml:space="preserve"> = Sensitisation campaign in 2018 and chemical control executed in 2019</t>
    </r>
  </si>
  <si>
    <t>*Chemical control was also executed in 2020 (Apr-May-Jun-Jul)</t>
  </si>
  <si>
    <r>
      <t xml:space="preserve">*Chemical control was also executed preventively when no </t>
    </r>
    <r>
      <rPr>
        <i/>
        <sz val="11"/>
        <color theme="1"/>
        <rFont val="Calibri"/>
        <family val="2"/>
        <scheme val="minor"/>
      </rPr>
      <t>Aedes albopictus</t>
    </r>
    <r>
      <rPr>
        <sz val="11"/>
        <color theme="1"/>
        <rFont val="Calibri"/>
        <family val="2"/>
        <scheme val="minor"/>
      </rPr>
      <t xml:space="preserve"> was detected at AT in 2017 (Apr-May-Jun-Jul-Aug), 2018 (Apr-Jun-Jul-Sep), 2019 (May-Jun-Aug) and 2020 (May-Jun-Jul), at EB in 2017 (Mar-Apr) and 2020 (May-Jun-Jul), at AB in 2019 (May-Jun-Aug) and 2020 (May-Jun-Jul) and at E6 in 2020 (May-Jun-Jul)</t>
    </r>
  </si>
  <si>
    <t>50.637071</t>
  </si>
  <si>
    <t>5.430389</t>
  </si>
  <si>
    <t>50.906050</t>
  </si>
  <si>
    <t>51.204808</t>
  </si>
  <si>
    <t>2.874425</t>
  </si>
  <si>
    <t>50.469697</t>
  </si>
  <si>
    <t>4.471293</t>
  </si>
  <si>
    <t>50.899057</t>
  </si>
  <si>
    <t>4.483719</t>
  </si>
  <si>
    <t>50.632399</t>
  </si>
  <si>
    <t>6.073232</t>
  </si>
  <si>
    <t>50.432761</t>
  </si>
  <si>
    <t>6.294764</t>
  </si>
  <si>
    <t>50.675553</t>
  </si>
  <si>
    <t>6.110327</t>
  </si>
  <si>
    <t>50.995255</t>
  </si>
  <si>
    <t>5.621248</t>
  </si>
  <si>
    <t>49.988369</t>
  </si>
  <si>
    <t>5.705020</t>
  </si>
  <si>
    <t>49.648972</t>
  </si>
  <si>
    <t>5.828590</t>
  </si>
  <si>
    <t>50.445179</t>
  </si>
  <si>
    <t>51.014159</t>
  </si>
  <si>
    <t>4.776840</t>
  </si>
  <si>
    <t>5.697125</t>
  </si>
  <si>
    <t>50.764356</t>
  </si>
  <si>
    <t>3.172908</t>
  </si>
  <si>
    <t>49.643818</t>
  </si>
  <si>
    <t>5.830286</t>
  </si>
  <si>
    <t>50.717536</t>
  </si>
  <si>
    <t>6.117821</t>
  </si>
  <si>
    <t>50.799111</t>
  </si>
  <si>
    <t>3.252428</t>
  </si>
  <si>
    <t>3.804774</t>
  </si>
  <si>
    <t>50.451261</t>
  </si>
  <si>
    <t>50.600423</t>
  </si>
  <si>
    <t>4.792036</t>
  </si>
  <si>
    <t>49.550703</t>
  </si>
  <si>
    <t>5.808331</t>
  </si>
  <si>
    <t>50.144183</t>
  </si>
  <si>
    <t>5.079253</t>
  </si>
  <si>
    <t>50.524368</t>
  </si>
  <si>
    <t>5.667709</t>
  </si>
  <si>
    <t>49.676605</t>
  </si>
  <si>
    <t>5.784327</t>
  </si>
  <si>
    <t>50.438789</t>
  </si>
  <si>
    <t>3.670263</t>
  </si>
  <si>
    <t>51.419962</t>
  </si>
  <si>
    <t>4.707289</t>
  </si>
  <si>
    <t>51.291587</t>
  </si>
  <si>
    <t>51.108754</t>
  </si>
  <si>
    <t>4.872080</t>
  </si>
  <si>
    <t>3.751126</t>
  </si>
  <si>
    <t>51.159808</t>
  </si>
  <si>
    <t>3.780577</t>
  </si>
  <si>
    <t>51.337907</t>
  </si>
  <si>
    <t>3.203598</t>
  </si>
  <si>
    <t>51.278834</t>
  </si>
  <si>
    <t>4.276499</t>
  </si>
  <si>
    <t>51.263685</t>
  </si>
  <si>
    <t>4.360237</t>
  </si>
  <si>
    <t>50.260330</t>
  </si>
  <si>
    <t>50.431431</t>
  </si>
  <si>
    <t>4.389880</t>
  </si>
  <si>
    <t>50.888243</t>
  </si>
  <si>
    <t>4.382161</t>
  </si>
  <si>
    <t>50.815885</t>
  </si>
  <si>
    <t>3.211485</t>
  </si>
  <si>
    <t>51.055363</t>
  </si>
  <si>
    <t>4.507212</t>
  </si>
  <si>
    <t>51.213511</t>
  </si>
  <si>
    <t>4.193505</t>
  </si>
  <si>
    <t>51.016332</t>
  </si>
  <si>
    <t>5.695365</t>
  </si>
  <si>
    <t>50.585328</t>
  </si>
  <si>
    <t>5.259748</t>
  </si>
  <si>
    <t>50.338961</t>
  </si>
  <si>
    <t>5.045369</t>
  </si>
  <si>
    <t>50.412026</t>
  </si>
  <si>
    <t>3.924913</t>
  </si>
  <si>
    <t>50.335863</t>
  </si>
  <si>
    <t>5.071636</t>
  </si>
  <si>
    <t>51.251563</t>
  </si>
  <si>
    <t>51.038874</t>
  </si>
  <si>
    <t>5.398481</t>
  </si>
  <si>
    <t>50.472498</t>
  </si>
  <si>
    <t>4.141277</t>
  </si>
  <si>
    <t>51.094059</t>
  </si>
  <si>
    <t>4.146750</t>
  </si>
  <si>
    <t>50.878371</t>
  </si>
  <si>
    <t>4.371272</t>
  </si>
  <si>
    <t>50.648771</t>
  </si>
  <si>
    <t>5.621613</t>
  </si>
  <si>
    <t>50.390757</t>
  </si>
  <si>
    <t>4.451212</t>
  </si>
  <si>
    <t>5.063560</t>
  </si>
  <si>
    <t>51.112279</t>
  </si>
  <si>
    <t>3.836114</t>
  </si>
  <si>
    <t>4.345138</t>
  </si>
  <si>
    <t>4.395134</t>
  </si>
  <si>
    <t>51.252230</t>
  </si>
  <si>
    <t>51.329414</t>
  </si>
  <si>
    <t>4.217950</t>
  </si>
  <si>
    <t>4.463900</t>
  </si>
  <si>
    <r>
      <t>2017</t>
    </r>
    <r>
      <rPr>
        <b/>
        <vertAlign val="superscript"/>
        <sz val="11"/>
        <color theme="1"/>
        <rFont val="Calibri"/>
        <family val="2"/>
        <scheme val="minor"/>
      </rPr>
      <t>a</t>
    </r>
  </si>
  <si>
    <r>
      <rPr>
        <vertAlign val="superscript"/>
        <sz val="11"/>
        <color theme="1"/>
        <rFont val="Calibri"/>
        <family val="2"/>
        <scheme val="minor"/>
      </rPr>
      <t>a</t>
    </r>
    <r>
      <rPr>
        <sz val="11"/>
        <color theme="1"/>
        <rFont val="Calibri"/>
        <family val="2"/>
        <scheme val="minor"/>
      </rPr>
      <t xml:space="preserve">Monitoring activities only started in August and lasted until November </t>
    </r>
  </si>
  <si>
    <r>
      <t>SC3</t>
    </r>
    <r>
      <rPr>
        <vertAlign val="superscript"/>
        <sz val="11"/>
        <color theme="1"/>
        <rFont val="Calibri"/>
        <family val="2"/>
        <scheme val="minor"/>
      </rPr>
      <t>e</t>
    </r>
  </si>
  <si>
    <r>
      <t>SC2</t>
    </r>
    <r>
      <rPr>
        <vertAlign val="superscript"/>
        <sz val="11"/>
        <color theme="1"/>
        <rFont val="Calibri"/>
        <family val="2"/>
        <scheme val="minor"/>
      </rPr>
      <t>e</t>
    </r>
  </si>
  <si>
    <r>
      <rPr>
        <vertAlign val="superscript"/>
        <sz val="11"/>
        <color theme="1"/>
        <rFont val="Calibri"/>
        <family val="2"/>
        <scheme val="minor"/>
      </rPr>
      <t>e</t>
    </r>
    <r>
      <rPr>
        <sz val="11"/>
        <color theme="1"/>
        <rFont val="Calibri"/>
        <family val="2"/>
        <scheme val="minor"/>
      </rPr>
      <t>Although the IMS is locally (scenario 2) or widely (scenario 3) established a scenario 1 monitoring was implemented. At MM no spread was detected outside the 6 km buffer zone and control measures were implemented at the hotspot in 2019. At HA no spread was detected outside the used tyre import company in 2017 and in 2020 control measures were ongoing. SP belonged to the scenario 2 monitoring of HA</t>
    </r>
  </si>
  <si>
    <r>
      <t>(SC1)</t>
    </r>
    <r>
      <rPr>
        <vertAlign val="superscript"/>
        <sz val="11"/>
        <color theme="1"/>
        <rFont val="Calibri"/>
        <family val="2"/>
        <scheme val="minor"/>
      </rPr>
      <t>b,c</t>
    </r>
  </si>
  <si>
    <r>
      <rPr>
        <vertAlign val="superscript"/>
        <sz val="11"/>
        <color theme="1"/>
        <rFont val="Calibri"/>
        <family val="2"/>
        <scheme val="minor"/>
      </rPr>
      <t>c</t>
    </r>
    <r>
      <rPr>
        <sz val="11"/>
        <color theme="1"/>
        <rFont val="Calibri"/>
        <family val="2"/>
        <scheme val="minor"/>
      </rPr>
      <t>Monitoring activities at EU in 2017 were part of the monitoring at and around RA</t>
    </r>
  </si>
  <si>
    <r>
      <t>SC1</t>
    </r>
    <r>
      <rPr>
        <vertAlign val="superscript"/>
        <sz val="11"/>
        <color theme="1"/>
        <rFont val="Calibri"/>
        <family val="2"/>
        <scheme val="minor"/>
      </rPr>
      <t>d</t>
    </r>
    <r>
      <rPr>
        <sz val="11"/>
        <color theme="1"/>
        <rFont val="Calibri"/>
        <family val="2"/>
        <scheme val="minor"/>
      </rPr>
      <t>/SC3</t>
    </r>
  </si>
  <si>
    <r>
      <rPr>
        <vertAlign val="superscript"/>
        <sz val="11"/>
        <color theme="1"/>
        <rFont val="Calibri"/>
        <family val="2"/>
        <scheme val="minor"/>
      </rPr>
      <t>d</t>
    </r>
    <r>
      <rPr>
        <i/>
        <sz val="11"/>
        <color theme="1"/>
        <rFont val="Calibri"/>
        <family val="2"/>
        <scheme val="minor"/>
      </rPr>
      <t>Aedes japonicus</t>
    </r>
    <r>
      <rPr>
        <sz val="11"/>
        <color theme="1"/>
        <rFont val="Calibri"/>
        <family val="2"/>
        <scheme val="minor"/>
      </rPr>
      <t>, only detected in 2018</t>
    </r>
  </si>
  <si>
    <r>
      <t>Aedes koreicus, Aedes japonicus</t>
    </r>
    <r>
      <rPr>
        <vertAlign val="superscript"/>
        <sz val="11"/>
        <color theme="1"/>
        <rFont val="Calibri"/>
        <family val="2"/>
        <scheme val="minor"/>
      </rPr>
      <t>d</t>
    </r>
  </si>
  <si>
    <r>
      <t>SC1</t>
    </r>
    <r>
      <rPr>
        <vertAlign val="superscript"/>
        <sz val="11"/>
        <color theme="1"/>
        <rFont val="Calibri"/>
        <family val="2"/>
        <scheme val="minor"/>
      </rPr>
      <t>f</t>
    </r>
  </si>
  <si>
    <r>
      <rPr>
        <vertAlign val="superscript"/>
        <sz val="11"/>
        <color theme="1"/>
        <rFont val="Calibri"/>
        <family val="2"/>
        <scheme val="minor"/>
      </rPr>
      <t>f</t>
    </r>
    <r>
      <rPr>
        <sz val="11"/>
        <color theme="1"/>
        <rFont val="Calibri"/>
        <family val="2"/>
        <scheme val="minor"/>
      </rPr>
      <t>Monitoring activities were stopped in June 2018</t>
    </r>
  </si>
  <si>
    <r>
      <rPr>
        <vertAlign val="superscript"/>
        <sz val="11"/>
        <color theme="1"/>
        <rFont val="Calibri"/>
        <family val="2"/>
        <scheme val="minor"/>
      </rPr>
      <t>b</t>
    </r>
    <r>
      <rPr>
        <sz val="11"/>
        <color theme="1"/>
        <rFont val="Calibri"/>
        <family val="2"/>
        <scheme val="minor"/>
      </rPr>
      <t xml:space="preserve">Introduction of IMS occured but no intensive survey was conducted.  At EU it was already late in the season. At PA1 the infested shipments continued to the destined lucky bamboo company. At MB the few collected adults of </t>
    </r>
    <r>
      <rPr>
        <i/>
        <sz val="11"/>
        <color theme="1"/>
        <rFont val="Calibri"/>
        <family val="2"/>
        <scheme val="minor"/>
      </rPr>
      <t>Aedes koreicus</t>
    </r>
    <r>
      <rPr>
        <sz val="11"/>
        <color theme="1"/>
        <rFont val="Calibri"/>
        <family val="2"/>
        <scheme val="minor"/>
      </rPr>
      <t xml:space="preserve"> were linked to the natural spread from the colonised area MM</t>
    </r>
  </si>
  <si>
    <r>
      <t>23</t>
    </r>
    <r>
      <rPr>
        <vertAlign val="superscript"/>
        <sz val="11"/>
        <color theme="1"/>
        <rFont val="Calibri"/>
        <family val="2"/>
        <scheme val="minor"/>
      </rPr>
      <t>g</t>
    </r>
  </si>
  <si>
    <r>
      <rPr>
        <vertAlign val="superscript"/>
        <sz val="11"/>
        <color theme="1"/>
        <rFont val="Calibri"/>
        <family val="2"/>
        <scheme val="minor"/>
      </rPr>
      <t>g</t>
    </r>
    <r>
      <rPr>
        <sz val="11"/>
        <color theme="1"/>
        <rFont val="Calibri"/>
        <family val="2"/>
        <scheme val="minor"/>
      </rPr>
      <t>Only 19 PoE's were monitored during the whole season, four PoE's were stopped in June 2018</t>
    </r>
  </si>
  <si>
    <t>Methods SC1</t>
  </si>
  <si>
    <t>Methods SC2</t>
  </si>
  <si>
    <t>Methods SC3</t>
  </si>
  <si>
    <r>
      <rPr>
        <vertAlign val="superscript"/>
        <sz val="11"/>
        <color theme="1"/>
        <rFont val="Calibri"/>
        <family val="2"/>
        <scheme val="minor"/>
      </rPr>
      <t>a</t>
    </r>
    <r>
      <rPr>
        <sz val="11"/>
        <color theme="1"/>
        <rFont val="Calibri"/>
        <family val="2"/>
        <scheme val="minor"/>
      </rPr>
      <t>At parking lots no adult traps were placed because of risk for vandalism or theft; at used tyre and lucky bamboo companies both a MMT and BG were placed; at other PoE's an MMT was placed, except when a propane bottle was not allowed or current/solar power was available for the BG</t>
    </r>
  </si>
  <si>
    <r>
      <rPr>
        <vertAlign val="superscript"/>
        <sz val="11"/>
        <color theme="1"/>
        <rFont val="Calibri"/>
        <family val="2"/>
        <scheme val="minor"/>
      </rPr>
      <t>b</t>
    </r>
    <r>
      <rPr>
        <sz val="11"/>
        <color theme="1"/>
        <rFont val="Calibri"/>
        <family val="2"/>
        <scheme val="minor"/>
      </rPr>
      <t>In 2017 a network of 40 OT between the cemetery in Raeren (RA) and the cemetery in Rocherath (RO) and a LS campaign (an adapted SC1 monitoring) were set-up along the main roads and highway that run parallel and close to the German border.  Inspection of local cemeteries RA (2017 only) and RO were executed twice a year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</si>
</sst>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1];[Red]\-#,##0\ [$€-1]"/>
  </numFmts>
  <fonts count="9" x14ac:knownFonts="1">
    <font>
      <sz val="11"/>
      <color theme="1"/>
      <name val="Calibri"/>
      <family val="2"/>
      <scheme val="minor"/>
    </font>
    <font>
      <b/>
      <sz val="11"/>
      <color theme="1"/>
      <name val="Calibri"/>
      <family val="2"/>
      <scheme val="minor"/>
    </font>
    <font>
      <i/>
      <sz val="11"/>
      <color theme="1"/>
      <name val="Calibri"/>
      <family val="2"/>
      <scheme val="minor"/>
    </font>
    <font>
      <sz val="11"/>
      <color rgb="FFFF0000"/>
      <name val="Calibri"/>
      <family val="2"/>
      <scheme val="minor"/>
    </font>
    <font>
      <sz val="11"/>
      <name val="Calibri"/>
      <family val="2"/>
      <scheme val="minor"/>
    </font>
    <font>
      <sz val="8"/>
      <name val="Calibri"/>
      <family val="2"/>
      <scheme val="minor"/>
    </font>
    <font>
      <vertAlign val="superscript"/>
      <sz val="11"/>
      <color theme="1"/>
      <name val="Calibri"/>
      <family val="2"/>
      <scheme val="minor"/>
    </font>
    <font>
      <sz val="11"/>
      <color theme="9"/>
      <name val="Calibri"/>
      <family val="2"/>
      <scheme val="minor"/>
    </font>
    <font>
      <b/>
      <vertAlign val="superscript"/>
      <sz val="11"/>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tint="-0.499984740745262"/>
        <bgColor indexed="64"/>
      </patternFill>
    </fill>
    <fill>
      <patternFill patternType="solid">
        <fgColor theme="1" tint="0.499984740745262"/>
        <bgColor indexed="64"/>
      </patternFill>
    </fill>
  </fills>
  <borders count="23">
    <border>
      <left/>
      <right/>
      <top/>
      <bottom/>
      <diagonal/>
    </border>
    <border>
      <left/>
      <right/>
      <top/>
      <bottom style="thin">
        <color indexed="64"/>
      </bottom>
      <diagonal/>
    </border>
    <border>
      <left/>
      <right/>
      <top style="thin">
        <color indexed="64"/>
      </top>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right/>
      <top style="thin">
        <color indexed="64"/>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thin">
        <color indexed="64"/>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top style="thin">
        <color indexed="64"/>
      </top>
      <bottom/>
      <diagonal/>
    </border>
    <border>
      <left style="medium">
        <color indexed="64"/>
      </left>
      <right/>
      <top/>
      <bottom style="medium">
        <color indexed="64"/>
      </bottom>
      <diagonal/>
    </border>
    <border>
      <left/>
      <right/>
      <top style="thin">
        <color auto="1"/>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s>
  <cellStyleXfs count="1">
    <xf numFmtId="0" fontId="0" fillId="0" borderId="0"/>
  </cellStyleXfs>
  <cellXfs count="217">
    <xf numFmtId="0" fontId="0" fillId="0" borderId="0" xfId="0"/>
    <xf numFmtId="0" fontId="0" fillId="0" borderId="0" xfId="0" applyAlignment="1">
      <alignment horizontal="left" vertical="top" wrapText="1"/>
    </xf>
    <xf numFmtId="0" fontId="0" fillId="0" borderId="0" xfId="0" applyAlignment="1">
      <alignment horizontal="center" vertical="top" wrapText="1"/>
    </xf>
    <xf numFmtId="0" fontId="1" fillId="0" borderId="0" xfId="0" applyFont="1" applyAlignment="1">
      <alignment horizontal="center" vertical="top" wrapText="1"/>
    </xf>
    <xf numFmtId="0" fontId="1" fillId="0" borderId="0" xfId="0" applyFont="1" applyAlignment="1">
      <alignment horizontal="center" vertical="top" wrapText="1"/>
    </xf>
    <xf numFmtId="0" fontId="0" fillId="0" borderId="0" xfId="0" applyAlignment="1">
      <alignment horizontal="center" vertical="top" wrapText="1"/>
    </xf>
    <xf numFmtId="0" fontId="1" fillId="0" borderId="1" xfId="0" applyFont="1" applyBorder="1" applyAlignment="1">
      <alignment horizontal="left" vertical="top" wrapText="1"/>
    </xf>
    <xf numFmtId="0" fontId="0" fillId="0" borderId="1" xfId="0" applyBorder="1" applyAlignment="1">
      <alignment horizontal="left" vertical="top" wrapText="1"/>
    </xf>
    <xf numFmtId="0" fontId="0" fillId="0" borderId="0" xfId="0" applyBorder="1" applyAlignment="1">
      <alignment horizontal="left"/>
    </xf>
    <xf numFmtId="0" fontId="0" fillId="0" borderId="0" xfId="0" applyBorder="1"/>
    <xf numFmtId="0" fontId="0" fillId="0" borderId="1" xfId="0" applyBorder="1" applyAlignment="1">
      <alignment horizontal="left"/>
    </xf>
    <xf numFmtId="0" fontId="0" fillId="0" borderId="1" xfId="0" applyBorder="1"/>
    <xf numFmtId="0" fontId="0" fillId="0" borderId="1" xfId="0" applyBorder="1" applyAlignment="1">
      <alignment horizontal="left" vertical="center"/>
    </xf>
    <xf numFmtId="0" fontId="0" fillId="0" borderId="0" xfId="0" applyAlignment="1">
      <alignment horizontal="center" vertical="top" wrapText="1"/>
    </xf>
    <xf numFmtId="0" fontId="0" fillId="0" borderId="0" xfId="0" applyBorder="1" applyAlignment="1">
      <alignment horizontal="left" vertical="top" wrapText="1"/>
    </xf>
    <xf numFmtId="0" fontId="1" fillId="0" borderId="1" xfId="0" applyFont="1" applyBorder="1" applyAlignment="1">
      <alignment horizontal="center" vertical="center"/>
    </xf>
    <xf numFmtId="0" fontId="0" fillId="0" borderId="2" xfId="0" applyBorder="1" applyAlignment="1">
      <alignment horizontal="left"/>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xf>
    <xf numFmtId="0" fontId="0" fillId="0" borderId="0" xfId="0" applyAlignment="1">
      <alignment horizontal="center"/>
    </xf>
    <xf numFmtId="0" fontId="0" fillId="0" borderId="0" xfId="0" applyBorder="1" applyAlignment="1">
      <alignment horizontal="center"/>
    </xf>
    <xf numFmtId="0" fontId="0" fillId="0" borderId="0" xfId="0" applyBorder="1" applyAlignment="1">
      <alignment horizontal="center" vertical="center"/>
    </xf>
    <xf numFmtId="0" fontId="0" fillId="0" borderId="0" xfId="0" applyAlignment="1">
      <alignment horizontal="left" vertical="top"/>
    </xf>
    <xf numFmtId="0" fontId="0" fillId="0" borderId="0" xfId="0" applyAlignment="1">
      <alignment horizontal="left" vertical="center"/>
    </xf>
    <xf numFmtId="0" fontId="0" fillId="0" borderId="0" xfId="0" applyAlignment="1">
      <alignment horizontal="left"/>
    </xf>
    <xf numFmtId="0" fontId="0" fillId="0" borderId="5" xfId="0" applyBorder="1"/>
    <xf numFmtId="0" fontId="0" fillId="0" borderId="2" xfId="0" applyBorder="1" applyAlignment="1">
      <alignment horizontal="left" vertical="center"/>
    </xf>
    <xf numFmtId="0" fontId="0" fillId="0" borderId="2" xfId="0" applyBorder="1"/>
    <xf numFmtId="0" fontId="0" fillId="0" borderId="10" xfId="0" applyBorder="1"/>
    <xf numFmtId="0" fontId="0" fillId="0" borderId="0" xfId="0"/>
    <xf numFmtId="0" fontId="0" fillId="0" borderId="0" xfId="0" applyBorder="1"/>
    <xf numFmtId="0" fontId="1" fillId="0" borderId="10" xfId="0" applyFont="1" applyBorder="1" applyAlignment="1">
      <alignment horizontal="left" vertical="center"/>
    </xf>
    <xf numFmtId="0" fontId="1" fillId="0" borderId="10" xfId="0" applyFont="1" applyBorder="1" applyAlignment="1">
      <alignment vertical="center"/>
    </xf>
    <xf numFmtId="0" fontId="1" fillId="0" borderId="10" xfId="0" applyFont="1" applyFill="1" applyBorder="1" applyAlignment="1">
      <alignment horizontal="left" vertical="top" wrapText="1"/>
    </xf>
    <xf numFmtId="0" fontId="1" fillId="0" borderId="2" xfId="0" applyFont="1" applyBorder="1" applyAlignment="1">
      <alignment horizontal="left" vertical="center"/>
    </xf>
    <xf numFmtId="0" fontId="0" fillId="0" borderId="10" xfId="0" applyBorder="1" applyAlignment="1">
      <alignment horizontal="left"/>
    </xf>
    <xf numFmtId="0" fontId="0" fillId="0" borderId="11" xfId="0" applyBorder="1"/>
    <xf numFmtId="0" fontId="0" fillId="0" borderId="1" xfId="0" applyFill="1" applyBorder="1" applyAlignment="1">
      <alignment horizontal="left" vertical="center"/>
    </xf>
    <xf numFmtId="0" fontId="0" fillId="0" borderId="1" xfId="0" applyFill="1" applyBorder="1"/>
    <xf numFmtId="0" fontId="1" fillId="0" borderId="10" xfId="0" applyFont="1" applyBorder="1" applyAlignment="1">
      <alignment horizontal="center" vertical="top" wrapText="1"/>
    </xf>
    <xf numFmtId="0" fontId="0" fillId="0" borderId="10" xfId="0" applyBorder="1" applyAlignment="1">
      <alignment horizontal="center"/>
    </xf>
    <xf numFmtId="0" fontId="1" fillId="0" borderId="1" xfId="0" applyFont="1" applyBorder="1" applyAlignment="1">
      <alignment horizontal="center" vertical="top" wrapText="1"/>
    </xf>
    <xf numFmtId="164" fontId="0" fillId="0" borderId="1" xfId="0" applyNumberFormat="1" applyBorder="1" applyAlignment="1">
      <alignment horizontal="center"/>
    </xf>
    <xf numFmtId="0" fontId="0" fillId="0" borderId="1" xfId="0" applyNumberFormat="1" applyBorder="1" applyAlignment="1">
      <alignment horizontal="center"/>
    </xf>
    <xf numFmtId="0" fontId="1" fillId="0" borderId="0" xfId="0" applyFont="1" applyFill="1" applyBorder="1" applyAlignment="1">
      <alignment horizontal="center" vertical="top" wrapText="1"/>
    </xf>
    <xf numFmtId="0" fontId="0" fillId="0" borderId="2" xfId="0" applyBorder="1" applyAlignment="1">
      <alignment horizontal="center"/>
    </xf>
    <xf numFmtId="0" fontId="1" fillId="0" borderId="1" xfId="0" applyFont="1" applyBorder="1"/>
    <xf numFmtId="0" fontId="1" fillId="0" borderId="1" xfId="0" applyFont="1" applyFill="1" applyBorder="1" applyAlignment="1">
      <alignment horizontal="center" vertical="top" wrapText="1"/>
    </xf>
    <xf numFmtId="0" fontId="1" fillId="0" borderId="2" xfId="0" applyFont="1" applyBorder="1" applyAlignment="1">
      <alignment vertical="center"/>
    </xf>
    <xf numFmtId="0" fontId="0" fillId="0" borderId="12" xfId="0" applyBorder="1"/>
    <xf numFmtId="0" fontId="0" fillId="0" borderId="0" xfId="0" applyFill="1" applyBorder="1"/>
    <xf numFmtId="0" fontId="7" fillId="0" borderId="2" xfId="0" applyFont="1" applyBorder="1"/>
    <xf numFmtId="0" fontId="7" fillId="0" borderId="2" xfId="0" applyFont="1" applyFill="1" applyBorder="1"/>
    <xf numFmtId="0" fontId="7" fillId="0" borderId="15" xfId="0" applyFont="1" applyFill="1" applyBorder="1"/>
    <xf numFmtId="0" fontId="0" fillId="0" borderId="3" xfId="0" applyFill="1" applyBorder="1"/>
    <xf numFmtId="0" fontId="0" fillId="0" borderId="16" xfId="0" applyBorder="1"/>
    <xf numFmtId="0" fontId="0" fillId="0" borderId="16" xfId="0" applyFill="1" applyBorder="1"/>
    <xf numFmtId="0" fontId="0" fillId="0" borderId="12" xfId="0" applyFill="1" applyBorder="1"/>
    <xf numFmtId="0" fontId="0" fillId="0" borderId="0" xfId="0" applyAlignment="1">
      <alignment horizontal="left" vertical="top"/>
    </xf>
    <xf numFmtId="0" fontId="0" fillId="0" borderId="18" xfId="0" applyBorder="1"/>
    <xf numFmtId="0" fontId="0" fillId="0" borderId="1" xfId="0" applyFill="1" applyBorder="1" applyAlignment="1">
      <alignment horizontal="center"/>
    </xf>
    <xf numFmtId="164" fontId="0" fillId="0" borderId="1" xfId="0" applyNumberFormat="1" applyFill="1" applyBorder="1" applyAlignment="1">
      <alignment horizontal="center"/>
    </xf>
    <xf numFmtId="0" fontId="0" fillId="0" borderId="1" xfId="0" applyNumberFormat="1" applyFill="1" applyBorder="1" applyAlignment="1">
      <alignment horizontal="center"/>
    </xf>
    <xf numFmtId="0" fontId="0" fillId="0" borderId="0" xfId="0" applyFill="1" applyBorder="1" applyAlignment="1">
      <alignment horizontal="left" vertical="center"/>
    </xf>
    <xf numFmtId="0" fontId="0" fillId="0" borderId="0" xfId="0" applyFill="1" applyBorder="1" applyAlignment="1">
      <alignment horizontal="center"/>
    </xf>
    <xf numFmtId="0" fontId="0" fillId="0" borderId="0" xfId="0" applyFill="1" applyAlignment="1">
      <alignment horizontal="center"/>
    </xf>
    <xf numFmtId="0" fontId="0" fillId="0" borderId="0" xfId="0" applyFill="1" applyAlignment="1">
      <alignment horizontal="left"/>
    </xf>
    <xf numFmtId="0" fontId="0" fillId="0" borderId="0" xfId="0" applyFill="1"/>
    <xf numFmtId="0" fontId="7" fillId="2" borderId="5" xfId="0" applyFont="1" applyFill="1" applyBorder="1"/>
    <xf numFmtId="0" fontId="7" fillId="3" borderId="5" xfId="0" applyFont="1" applyFill="1" applyBorder="1"/>
    <xf numFmtId="0" fontId="7" fillId="2" borderId="8" xfId="0" applyFont="1" applyFill="1" applyBorder="1"/>
    <xf numFmtId="0" fontId="0" fillId="2" borderId="9" xfId="0" applyFill="1" applyBorder="1"/>
    <xf numFmtId="0" fontId="0" fillId="2" borderId="3" xfId="0" applyFill="1" applyBorder="1"/>
    <xf numFmtId="0" fontId="0" fillId="2" borderId="8" xfId="0" applyFill="1" applyBorder="1"/>
    <xf numFmtId="0" fontId="0" fillId="2" borderId="7" xfId="0" applyFill="1" applyBorder="1"/>
    <xf numFmtId="0" fontId="0" fillId="2" borderId="6" xfId="0" applyFill="1" applyBorder="1"/>
    <xf numFmtId="0" fontId="0" fillId="2" borderId="5" xfId="0" applyFill="1" applyBorder="1"/>
    <xf numFmtId="0" fontId="0" fillId="3" borderId="3" xfId="0" applyFill="1" applyBorder="1"/>
    <xf numFmtId="0" fontId="0" fillId="3" borderId="5" xfId="0" applyFill="1" applyBorder="1"/>
    <xf numFmtId="0" fontId="0" fillId="3" borderId="8" xfId="0" applyFill="1" applyBorder="1"/>
    <xf numFmtId="0" fontId="0" fillId="3" borderId="6" xfId="0" applyFill="1" applyBorder="1"/>
    <xf numFmtId="0" fontId="0" fillId="2" borderId="14" xfId="0" applyFill="1" applyBorder="1"/>
    <xf numFmtId="0" fontId="7" fillId="3" borderId="6" xfId="0" applyFont="1" applyFill="1" applyBorder="1"/>
    <xf numFmtId="0" fontId="0" fillId="3" borderId="14" xfId="0" applyFill="1" applyBorder="1"/>
    <xf numFmtId="0" fontId="0" fillId="3" borderId="17" xfId="0" applyFill="1" applyBorder="1"/>
    <xf numFmtId="0" fontId="0" fillId="3" borderId="7" xfId="0" applyFill="1" applyBorder="1"/>
    <xf numFmtId="0" fontId="0" fillId="0" borderId="8" xfId="0" applyFill="1" applyBorder="1"/>
    <xf numFmtId="0" fontId="0" fillId="0" borderId="19" xfId="0" applyFill="1" applyBorder="1"/>
    <xf numFmtId="0" fontId="0" fillId="0" borderId="1" xfId="0" applyFill="1" applyBorder="1" applyAlignment="1">
      <alignment horizontal="left"/>
    </xf>
    <xf numFmtId="0" fontId="0" fillId="0" borderId="4" xfId="0" applyFill="1" applyBorder="1"/>
    <xf numFmtId="0" fontId="0" fillId="0" borderId="2" xfId="0" applyFill="1" applyBorder="1" applyAlignment="1">
      <alignment horizontal="left" vertical="center"/>
    </xf>
    <xf numFmtId="0" fontId="1" fillId="0" borderId="1" xfId="0" applyFont="1" applyBorder="1" applyAlignment="1">
      <alignment horizontal="center"/>
    </xf>
    <xf numFmtId="0" fontId="0" fillId="0" borderId="0" xfId="0" applyAlignment="1">
      <alignment horizontal="left" vertical="top"/>
    </xf>
    <xf numFmtId="0" fontId="0" fillId="0" borderId="0" xfId="0" applyFill="1" applyBorder="1" applyAlignment="1">
      <alignment horizontal="left" vertical="top"/>
    </xf>
    <xf numFmtId="0" fontId="0" fillId="0" borderId="0" xfId="0" applyBorder="1" applyAlignment="1">
      <alignment vertical="center"/>
    </xf>
    <xf numFmtId="0" fontId="1" fillId="0" borderId="10" xfId="0" applyFont="1" applyBorder="1" applyAlignment="1">
      <alignment vertical="center" wrapText="1"/>
    </xf>
    <xf numFmtId="0" fontId="0" fillId="0" borderId="1" xfId="0" applyBorder="1" applyAlignment="1">
      <alignment vertical="center"/>
    </xf>
    <xf numFmtId="0" fontId="0" fillId="0" borderId="2" xfId="0" applyBorder="1" applyAlignment="1">
      <alignment vertical="center"/>
    </xf>
    <xf numFmtId="0" fontId="0" fillId="0" borderId="10" xfId="0" applyBorder="1" applyAlignment="1">
      <alignment vertical="center"/>
    </xf>
    <xf numFmtId="0" fontId="0" fillId="0" borderId="9" xfId="0" applyFill="1" applyBorder="1"/>
    <xf numFmtId="0" fontId="0" fillId="2" borderId="17" xfId="0" applyFill="1" applyBorder="1"/>
    <xf numFmtId="0" fontId="0" fillId="0" borderId="2" xfId="0" applyFill="1" applyBorder="1"/>
    <xf numFmtId="0" fontId="0" fillId="0" borderId="2" xfId="0" applyFill="1" applyBorder="1" applyAlignment="1">
      <alignment horizontal="center"/>
    </xf>
    <xf numFmtId="0" fontId="0" fillId="0" borderId="2" xfId="0" applyFill="1" applyBorder="1" applyAlignment="1">
      <alignment horizontal="left"/>
    </xf>
    <xf numFmtId="0" fontId="0" fillId="0" borderId="0" xfId="0" applyFill="1" applyBorder="1" applyAlignment="1">
      <alignment vertical="center"/>
    </xf>
    <xf numFmtId="0" fontId="0" fillId="0" borderId="2" xfId="0" applyFill="1" applyBorder="1" applyAlignment="1">
      <alignment horizontal="left" vertical="center"/>
    </xf>
    <xf numFmtId="0" fontId="0" fillId="0" borderId="10" xfId="0" applyBorder="1" applyAlignment="1">
      <alignment horizontal="center" vertical="top"/>
    </xf>
    <xf numFmtId="0" fontId="0" fillId="2" borderId="4" xfId="0" applyFill="1" applyBorder="1"/>
    <xf numFmtId="0" fontId="0" fillId="0" borderId="11" xfId="0" applyFill="1" applyBorder="1"/>
    <xf numFmtId="0" fontId="0" fillId="2" borderId="13" xfId="0" applyFill="1" applyBorder="1"/>
    <xf numFmtId="0" fontId="1" fillId="3" borderId="5"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7" xfId="0" applyFont="1" applyFill="1" applyBorder="1" applyAlignment="1">
      <alignment horizontal="center" vertical="center"/>
    </xf>
    <xf numFmtId="0" fontId="1" fillId="0" borderId="0"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1" fillId="0" borderId="14" xfId="0" applyFont="1" applyFill="1" applyBorder="1" applyAlignment="1">
      <alignment horizontal="center" vertical="center"/>
    </xf>
    <xf numFmtId="0" fontId="0" fillId="0" borderId="0" xfId="0" applyAlignment="1">
      <alignment horizontal="left" vertical="top"/>
    </xf>
    <xf numFmtId="0" fontId="0" fillId="0" borderId="1" xfId="0" applyBorder="1" applyAlignment="1">
      <alignment horizontal="left" vertical="top"/>
    </xf>
    <xf numFmtId="0" fontId="0" fillId="0" borderId="2" xfId="0" applyBorder="1" applyAlignment="1">
      <alignment horizontal="left" vertical="center"/>
    </xf>
    <xf numFmtId="0" fontId="0" fillId="0" borderId="0" xfId="0" applyBorder="1" applyAlignment="1">
      <alignment horizontal="left" vertical="center"/>
    </xf>
    <xf numFmtId="0" fontId="0" fillId="0" borderId="20" xfId="0" applyBorder="1" applyAlignment="1">
      <alignment horizontal="left" vertical="top" wrapText="1"/>
    </xf>
    <xf numFmtId="0" fontId="1" fillId="0" borderId="3" xfId="0" applyFont="1" applyFill="1" applyBorder="1" applyAlignment="1">
      <alignment horizontal="center" vertical="center"/>
    </xf>
    <xf numFmtId="0" fontId="0" fillId="0" borderId="5" xfId="0" applyFill="1" applyBorder="1"/>
    <xf numFmtId="0" fontId="0" fillId="0" borderId="20" xfId="0" applyBorder="1"/>
    <xf numFmtId="0" fontId="0" fillId="4" borderId="6" xfId="0" applyFill="1" applyBorder="1"/>
    <xf numFmtId="0" fontId="0" fillId="4" borderId="5" xfId="0" applyFill="1" applyBorder="1"/>
    <xf numFmtId="0" fontId="0" fillId="4" borderId="7" xfId="0" applyFill="1" applyBorder="1"/>
    <xf numFmtId="0" fontId="0" fillId="0" borderId="20" xfId="0" applyBorder="1" applyAlignment="1">
      <alignment horizontal="center"/>
    </xf>
    <xf numFmtId="0" fontId="0" fillId="0" borderId="7" xfId="0" applyFill="1" applyBorder="1"/>
    <xf numFmtId="0" fontId="0" fillId="3" borderId="9" xfId="0" applyFill="1" applyBorder="1"/>
    <xf numFmtId="0" fontId="0" fillId="0" borderId="13" xfId="0" applyFill="1" applyBorder="1"/>
    <xf numFmtId="0" fontId="0" fillId="0" borderId="17" xfId="0" applyFill="1" applyBorder="1"/>
    <xf numFmtId="0" fontId="0" fillId="0" borderId="1" xfId="0" applyBorder="1" applyAlignment="1">
      <alignment horizontal="left" vertical="center"/>
    </xf>
    <xf numFmtId="0" fontId="0" fillId="0" borderId="0" xfId="0" applyFill="1" applyBorder="1" applyAlignment="1">
      <alignment horizontal="left" vertical="center"/>
    </xf>
    <xf numFmtId="0" fontId="0" fillId="0" borderId="20" xfId="0" applyBorder="1" applyAlignment="1">
      <alignment horizontal="left"/>
    </xf>
    <xf numFmtId="164" fontId="0" fillId="0" borderId="0" xfId="0" applyNumberFormat="1" applyFill="1" applyBorder="1" applyAlignment="1">
      <alignment horizontal="center"/>
    </xf>
    <xf numFmtId="0" fontId="0" fillId="0" borderId="0" xfId="0" applyNumberFormat="1" applyFill="1" applyBorder="1" applyAlignment="1">
      <alignment horizontal="center"/>
    </xf>
    <xf numFmtId="0" fontId="1" fillId="2" borderId="6" xfId="0" applyFont="1" applyFill="1" applyBorder="1" applyAlignment="1">
      <alignment horizontal="center" vertical="center"/>
    </xf>
    <xf numFmtId="0" fontId="1" fillId="2" borderId="14" xfId="0" applyFont="1" applyFill="1" applyBorder="1" applyAlignment="1">
      <alignment horizontal="center" vertical="center"/>
    </xf>
    <xf numFmtId="0" fontId="1" fillId="4" borderId="5" xfId="0" applyFont="1" applyFill="1" applyBorder="1" applyAlignment="1">
      <alignment horizontal="center" vertical="center"/>
    </xf>
    <xf numFmtId="0" fontId="0" fillId="0" borderId="1" xfId="0" applyBorder="1" applyAlignment="1">
      <alignment horizontal="center" vertical="top"/>
    </xf>
    <xf numFmtId="0" fontId="0" fillId="0" borderId="1" xfId="0" applyFill="1" applyBorder="1" applyAlignment="1">
      <alignment horizontal="left" vertical="center"/>
    </xf>
    <xf numFmtId="0" fontId="1" fillId="0" borderId="21" xfId="0" applyFont="1" applyFill="1" applyBorder="1" applyAlignment="1">
      <alignment horizontal="center" vertical="center"/>
    </xf>
    <xf numFmtId="0" fontId="1" fillId="0" borderId="22" xfId="0" applyFont="1" applyFill="1" applyBorder="1" applyAlignment="1">
      <alignment horizontal="center" vertical="center"/>
    </xf>
    <xf numFmtId="0" fontId="0" fillId="0" borderId="0" xfId="0" applyAlignment="1">
      <alignment horizontal="left" vertical="top" wrapText="1"/>
    </xf>
    <xf numFmtId="0" fontId="0" fillId="0" borderId="0" xfId="0" applyBorder="1" applyAlignment="1">
      <alignment horizontal="left" vertical="top" wrapText="1"/>
    </xf>
    <xf numFmtId="0" fontId="0" fillId="0" borderId="0" xfId="0" applyBorder="1" applyAlignment="1">
      <alignment horizontal="left" vertical="center"/>
    </xf>
    <xf numFmtId="0" fontId="0" fillId="0" borderId="1" xfId="0" applyBorder="1" applyAlignment="1">
      <alignment horizontal="left" vertical="center"/>
    </xf>
    <xf numFmtId="0" fontId="0" fillId="0" borderId="1" xfId="0" applyBorder="1" applyAlignment="1">
      <alignment vertical="center"/>
    </xf>
    <xf numFmtId="0" fontId="1" fillId="0" borderId="0" xfId="0" applyFont="1" applyBorder="1" applyAlignment="1">
      <alignment horizontal="left" vertical="top" wrapText="1"/>
    </xf>
    <xf numFmtId="0" fontId="1" fillId="0" borderId="20" xfId="0" applyFont="1" applyBorder="1" applyAlignment="1">
      <alignment horizontal="center" vertical="center"/>
    </xf>
    <xf numFmtId="0" fontId="1" fillId="0" borderId="20" xfId="0" applyFont="1" applyBorder="1" applyAlignment="1">
      <alignment horizontal="center" vertical="center" wrapText="1"/>
    </xf>
    <xf numFmtId="0" fontId="1" fillId="0" borderId="10" xfId="0" applyFont="1" applyFill="1" applyBorder="1" applyAlignment="1">
      <alignment horizontal="center" vertical="top" wrapText="1"/>
    </xf>
    <xf numFmtId="0" fontId="1" fillId="0" borderId="10" xfId="0" applyFont="1" applyBorder="1" applyAlignment="1">
      <alignment horizontal="left" vertical="top" wrapText="1"/>
    </xf>
    <xf numFmtId="0" fontId="1" fillId="0" borderId="20" xfId="0" applyFont="1" applyBorder="1" applyAlignment="1">
      <alignment horizontal="left" vertical="top" wrapText="1"/>
    </xf>
    <xf numFmtId="17" fontId="0" fillId="0" borderId="0" xfId="0" applyNumberFormat="1" applyBorder="1" applyAlignment="1">
      <alignment horizontal="left" vertical="top" wrapText="1"/>
    </xf>
    <xf numFmtId="16" fontId="0" fillId="0" borderId="1" xfId="0" applyNumberFormat="1" applyBorder="1" applyAlignment="1">
      <alignment horizontal="left" vertical="top" wrapText="1"/>
    </xf>
    <xf numFmtId="0" fontId="0" fillId="0" borderId="20" xfId="0" applyFill="1" applyBorder="1" applyAlignment="1">
      <alignment horizontal="center"/>
    </xf>
    <xf numFmtId="49" fontId="0" fillId="0" borderId="20" xfId="0" applyNumberFormat="1" applyBorder="1" applyAlignment="1">
      <alignment horizontal="left" vertical="center"/>
    </xf>
    <xf numFmtId="49" fontId="1" fillId="0" borderId="1" xfId="0" applyNumberFormat="1" applyFont="1" applyBorder="1" applyAlignment="1">
      <alignment horizontal="left" vertical="center"/>
    </xf>
    <xf numFmtId="49" fontId="0" fillId="0" borderId="0" xfId="0" applyNumberFormat="1" applyAlignment="1">
      <alignment horizontal="left" vertical="center"/>
    </xf>
    <xf numFmtId="49" fontId="0" fillId="0" borderId="0" xfId="0" applyNumberFormat="1" applyAlignment="1">
      <alignment horizontal="left" vertical="center" wrapText="1"/>
    </xf>
    <xf numFmtId="49" fontId="4" fillId="0" borderId="0" xfId="0" applyNumberFormat="1" applyFont="1" applyAlignment="1">
      <alignment horizontal="left" vertical="center" wrapText="1"/>
    </xf>
    <xf numFmtId="49" fontId="0" fillId="0" borderId="0" xfId="0" applyNumberFormat="1" applyBorder="1" applyAlignment="1">
      <alignment horizontal="left" vertical="center" wrapText="1"/>
    </xf>
    <xf numFmtId="49" fontId="0" fillId="0" borderId="1" xfId="0" applyNumberFormat="1" applyBorder="1" applyAlignment="1">
      <alignment horizontal="left" vertical="center"/>
    </xf>
    <xf numFmtId="49" fontId="0" fillId="0" borderId="0" xfId="0" applyNumberFormat="1" applyFont="1" applyBorder="1" applyAlignment="1">
      <alignment horizontal="left" vertical="center" wrapText="1"/>
    </xf>
    <xf numFmtId="0" fontId="1" fillId="0" borderId="20" xfId="0" applyFont="1" applyBorder="1" applyAlignment="1">
      <alignment vertical="center"/>
    </xf>
    <xf numFmtId="0" fontId="1" fillId="0" borderId="1" xfId="0" applyFont="1" applyBorder="1" applyAlignment="1">
      <alignment vertical="center"/>
    </xf>
    <xf numFmtId="0" fontId="0" fillId="0" borderId="0" xfId="0" applyAlignment="1">
      <alignment vertical="center"/>
    </xf>
    <xf numFmtId="0" fontId="0" fillId="0" borderId="0" xfId="0" applyFont="1" applyBorder="1" applyAlignment="1">
      <alignment vertical="center" wrapText="1"/>
    </xf>
    <xf numFmtId="0" fontId="0" fillId="0" borderId="0" xfId="0" applyFont="1" applyBorder="1" applyAlignment="1">
      <alignment horizontal="center" vertical="center" wrapText="1"/>
    </xf>
    <xf numFmtId="0" fontId="1" fillId="0" borderId="20" xfId="0" applyFont="1" applyBorder="1" applyAlignment="1">
      <alignment horizontal="left" vertical="center"/>
    </xf>
    <xf numFmtId="0" fontId="1" fillId="0" borderId="1" xfId="0" applyFont="1" applyBorder="1" applyAlignment="1">
      <alignment horizontal="left" vertical="center"/>
    </xf>
    <xf numFmtId="0" fontId="0" fillId="0" borderId="0" xfId="0" applyFont="1" applyBorder="1" applyAlignment="1">
      <alignment horizontal="left" vertical="center" wrapText="1"/>
    </xf>
    <xf numFmtId="0" fontId="1" fillId="0" borderId="1" xfId="0" applyFont="1" applyBorder="1" applyAlignment="1">
      <alignment vertical="center" wrapText="1"/>
    </xf>
    <xf numFmtId="0" fontId="0" fillId="0" borderId="0" xfId="0" applyFont="1" applyBorder="1" applyAlignment="1">
      <alignment vertical="center"/>
    </xf>
    <xf numFmtId="0" fontId="0" fillId="0" borderId="0" xfId="0" applyFill="1" applyAlignment="1">
      <alignment horizontal="center" vertical="center"/>
    </xf>
    <xf numFmtId="0" fontId="0" fillId="0" borderId="0" xfId="0" applyFill="1" applyBorder="1" applyAlignment="1">
      <alignment horizontal="center" vertical="center"/>
    </xf>
    <xf numFmtId="0" fontId="1" fillId="0" borderId="20" xfId="0" applyFont="1" applyBorder="1" applyAlignment="1">
      <alignment horizontal="left" vertical="top" wrapText="1"/>
    </xf>
    <xf numFmtId="0" fontId="0" fillId="0" borderId="0" xfId="0" applyAlignment="1">
      <alignment horizontal="left" vertical="top" wrapText="1"/>
    </xf>
    <xf numFmtId="0" fontId="0" fillId="0" borderId="0" xfId="0" applyBorder="1" applyAlignment="1">
      <alignment horizontal="left" vertical="top" wrapText="1"/>
    </xf>
    <xf numFmtId="0" fontId="1" fillId="0" borderId="0" xfId="0" applyFont="1" applyBorder="1" applyAlignment="1">
      <alignment horizontal="left" vertical="top" wrapText="1"/>
    </xf>
    <xf numFmtId="0" fontId="1" fillId="0" borderId="0" xfId="0" applyFont="1" applyAlignment="1">
      <alignment horizontal="left" vertical="center"/>
    </xf>
    <xf numFmtId="0" fontId="1" fillId="0" borderId="20" xfId="0" applyFont="1" applyBorder="1" applyAlignment="1">
      <alignment horizontal="center" vertical="center"/>
    </xf>
    <xf numFmtId="0" fontId="0" fillId="0" borderId="2" xfId="0" applyFont="1" applyBorder="1" applyAlignment="1">
      <alignment horizontal="left" vertical="top" wrapText="1"/>
    </xf>
    <xf numFmtId="0" fontId="0" fillId="0" borderId="20" xfId="0" applyFont="1" applyBorder="1" applyAlignment="1">
      <alignment horizontal="left" vertical="top" wrapText="1"/>
    </xf>
    <xf numFmtId="0" fontId="0" fillId="0" borderId="0" xfId="0" applyAlignment="1">
      <alignment horizontal="left" wrapText="1"/>
    </xf>
    <xf numFmtId="0" fontId="1" fillId="0" borderId="0" xfId="0" applyFont="1" applyAlignment="1">
      <alignment horizontal="left" vertical="top" wrapText="1"/>
    </xf>
    <xf numFmtId="0" fontId="0" fillId="0" borderId="0" xfId="0" applyAlignment="1">
      <alignment horizontal="left" vertical="top"/>
    </xf>
    <xf numFmtId="0" fontId="0" fillId="0" borderId="2" xfId="0" applyBorder="1" applyAlignment="1">
      <alignment horizontal="left" vertical="top"/>
    </xf>
    <xf numFmtId="0" fontId="0" fillId="0" borderId="1" xfId="0" applyBorder="1" applyAlignment="1">
      <alignment horizontal="left" vertical="top"/>
    </xf>
    <xf numFmtId="0" fontId="0" fillId="0" borderId="0" xfId="0" applyBorder="1" applyAlignment="1">
      <alignment horizontal="left" vertical="top"/>
    </xf>
    <xf numFmtId="0" fontId="0" fillId="0" borderId="0" xfId="0" applyBorder="1" applyAlignment="1">
      <alignment horizontal="left" vertical="center"/>
    </xf>
    <xf numFmtId="0" fontId="0" fillId="0" borderId="20" xfId="0" applyBorder="1" applyAlignment="1">
      <alignment horizontal="left" vertical="center"/>
    </xf>
    <xf numFmtId="0" fontId="0" fillId="0" borderId="2" xfId="0" applyBorder="1" applyAlignment="1">
      <alignment horizontal="center" vertical="top"/>
    </xf>
    <xf numFmtId="0" fontId="0" fillId="0" borderId="1" xfId="0" applyBorder="1" applyAlignment="1">
      <alignment horizontal="center" vertical="top"/>
    </xf>
    <xf numFmtId="0" fontId="0" fillId="0" borderId="20" xfId="0" applyBorder="1" applyAlignment="1">
      <alignment horizontal="center" vertical="top"/>
    </xf>
    <xf numFmtId="0" fontId="0" fillId="0" borderId="0" xfId="0" applyBorder="1" applyAlignment="1">
      <alignment horizontal="center" vertical="top"/>
    </xf>
    <xf numFmtId="0" fontId="0" fillId="0" borderId="0" xfId="0" applyFill="1" applyBorder="1" applyAlignment="1">
      <alignment horizontal="left" vertical="top"/>
    </xf>
    <xf numFmtId="0" fontId="0" fillId="0" borderId="2" xfId="0" applyFill="1" applyBorder="1" applyAlignment="1">
      <alignment horizontal="left" vertical="top"/>
    </xf>
    <xf numFmtId="0" fontId="0" fillId="0" borderId="0" xfId="0" applyFill="1" applyBorder="1" applyAlignment="1">
      <alignment horizontal="left" vertical="center"/>
    </xf>
    <xf numFmtId="0" fontId="0" fillId="0" borderId="1" xfId="0" applyFill="1" applyBorder="1" applyAlignment="1">
      <alignment horizontal="left" vertical="center"/>
    </xf>
    <xf numFmtId="0" fontId="0" fillId="0" borderId="1" xfId="0" applyBorder="1" applyAlignment="1">
      <alignment horizontal="left" vertical="center"/>
    </xf>
    <xf numFmtId="0" fontId="0" fillId="0" borderId="0" xfId="0" applyFill="1" applyAlignment="1">
      <alignment horizontal="left" vertical="center"/>
    </xf>
    <xf numFmtId="0" fontId="0" fillId="0" borderId="20" xfId="0" applyBorder="1" applyAlignment="1">
      <alignment horizontal="left" vertical="top"/>
    </xf>
    <xf numFmtId="0" fontId="0" fillId="0" borderId="20" xfId="0" applyFill="1" applyBorder="1" applyAlignment="1">
      <alignment horizontal="left" vertical="center"/>
    </xf>
    <xf numFmtId="0" fontId="0" fillId="0" borderId="10" xfId="0" applyBorder="1" applyAlignment="1">
      <alignment horizontal="left" vertical="top"/>
    </xf>
    <xf numFmtId="0" fontId="0" fillId="0" borderId="2" xfId="0" applyBorder="1" applyAlignment="1">
      <alignment vertical="center"/>
    </xf>
    <xf numFmtId="0" fontId="0" fillId="0" borderId="1" xfId="0" applyBorder="1" applyAlignment="1">
      <alignment vertical="center"/>
    </xf>
    <xf numFmtId="0" fontId="0" fillId="0" borderId="2" xfId="0" applyBorder="1" applyAlignment="1">
      <alignment horizontal="left" vertical="center"/>
    </xf>
    <xf numFmtId="0" fontId="0" fillId="0" borderId="2" xfId="0" applyFill="1" applyBorder="1" applyAlignment="1">
      <alignment horizontal="left" vertical="center"/>
    </xf>
    <xf numFmtId="0" fontId="7" fillId="2" borderId="6" xfId="0" applyFont="1" applyFill="1" applyBorder="1"/>
    <xf numFmtId="0" fontId="7" fillId="2" borderId="7" xfId="0" applyFont="1" applyFill="1" applyBorder="1"/>
  </cellXfs>
  <cellStyles count="1">
    <cellStyle name="Normal" xfId="0" builtinId="0"/>
  </cellStyles>
  <dxfs count="0"/>
  <tableStyles count="0" defaultTableStyle="TableStyleMedium2" defaultPivotStyle="PivotStyleLight16"/>
  <colors>
    <mruColors>
      <color rgb="FF2644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5E900-33FA-49BF-89CA-27729160CBD5}">
  <sheetPr>
    <pageSetUpPr fitToPage="1"/>
  </sheetPr>
  <dimension ref="A1:H46"/>
  <sheetViews>
    <sheetView tabSelected="1" zoomScaleNormal="100" workbookViewId="0">
      <selection sqref="A1:H1"/>
    </sheetView>
  </sheetViews>
  <sheetFormatPr defaultColWidth="8.7109375" defaultRowHeight="15" x14ac:dyDescent="0.25"/>
  <cols>
    <col min="1" max="1" width="17.42578125" style="1" customWidth="1"/>
    <col min="2" max="2" width="21.5703125" style="148" bestFit="1" customWidth="1"/>
    <col min="3" max="3" width="20.7109375" style="148" customWidth="1"/>
    <col min="4" max="4" width="19.85546875" style="148" bestFit="1" customWidth="1"/>
    <col min="5" max="5" width="31.5703125" style="148" bestFit="1" customWidth="1"/>
    <col min="6" max="7" width="25.28515625" style="148" customWidth="1"/>
    <col min="8" max="8" width="15.85546875" style="148" bestFit="1" customWidth="1"/>
    <col min="9" max="16384" width="8.7109375" style="2"/>
  </cols>
  <sheetData>
    <row r="1" spans="1:8" s="13" customFormat="1" ht="31.5" customHeight="1" x14ac:dyDescent="0.25">
      <c r="A1" s="185" t="s">
        <v>309</v>
      </c>
      <c r="B1" s="185"/>
      <c r="C1" s="185"/>
      <c r="D1" s="185"/>
      <c r="E1" s="185"/>
      <c r="F1" s="185"/>
      <c r="G1" s="185"/>
      <c r="H1" s="185"/>
    </row>
    <row r="2" spans="1:8" s="3" customFormat="1" x14ac:dyDescent="0.25">
      <c r="A2" s="158"/>
      <c r="B2" s="182" t="s">
        <v>0</v>
      </c>
      <c r="C2" s="182"/>
      <c r="D2" s="158" t="s">
        <v>1</v>
      </c>
      <c r="E2" s="158" t="s">
        <v>5</v>
      </c>
      <c r="F2" s="158" t="s">
        <v>2</v>
      </c>
      <c r="G2" s="158" t="s">
        <v>96</v>
      </c>
      <c r="H2" s="158" t="s">
        <v>288</v>
      </c>
    </row>
    <row r="3" spans="1:8" s="4" customFormat="1" x14ac:dyDescent="0.25">
      <c r="A3" s="6"/>
      <c r="B3" s="6" t="s">
        <v>7</v>
      </c>
      <c r="C3" s="6" t="s">
        <v>6</v>
      </c>
      <c r="D3" s="6"/>
      <c r="E3" s="6"/>
      <c r="F3" s="6"/>
      <c r="G3" s="6"/>
      <c r="H3" s="6"/>
    </row>
    <row r="4" spans="1:8" s="3" customFormat="1" x14ac:dyDescent="0.25">
      <c r="A4" s="157" t="s">
        <v>449</v>
      </c>
      <c r="B4" s="157" t="s">
        <v>52</v>
      </c>
      <c r="C4" s="157"/>
      <c r="D4" s="157" t="s">
        <v>49</v>
      </c>
      <c r="E4" s="157" t="s">
        <v>51</v>
      </c>
      <c r="F4" s="157" t="s">
        <v>48</v>
      </c>
      <c r="G4" s="157" t="s">
        <v>253</v>
      </c>
      <c r="H4" s="157" t="s">
        <v>289</v>
      </c>
    </row>
    <row r="5" spans="1:8" ht="17.25" x14ac:dyDescent="0.25">
      <c r="A5" s="14" t="s">
        <v>41</v>
      </c>
      <c r="B5" s="149">
        <v>1</v>
      </c>
      <c r="C5" s="149"/>
      <c r="D5" s="149">
        <v>1</v>
      </c>
      <c r="E5" s="149">
        <v>1</v>
      </c>
      <c r="F5" s="149" t="s">
        <v>292</v>
      </c>
      <c r="G5" s="148">
        <v>0</v>
      </c>
      <c r="H5" s="148">
        <v>0</v>
      </c>
    </row>
    <row r="6" spans="1:8" ht="30" x14ac:dyDescent="0.25">
      <c r="A6" s="149" t="s">
        <v>42</v>
      </c>
      <c r="B6" s="149" t="s">
        <v>22</v>
      </c>
      <c r="C6" s="149"/>
      <c r="D6" s="149" t="s">
        <v>20</v>
      </c>
      <c r="E6" s="149" t="s">
        <v>30</v>
      </c>
      <c r="F6" s="149" t="s">
        <v>26</v>
      </c>
      <c r="G6" s="149" t="s">
        <v>13</v>
      </c>
      <c r="H6" s="149" t="s">
        <v>13</v>
      </c>
    </row>
    <row r="7" spans="1:8" ht="17.25" x14ac:dyDescent="0.25">
      <c r="A7" s="149" t="s">
        <v>8</v>
      </c>
      <c r="B7" s="149">
        <v>0</v>
      </c>
      <c r="C7" s="149"/>
      <c r="D7" s="149">
        <v>0</v>
      </c>
      <c r="E7" s="149" t="s">
        <v>32</v>
      </c>
      <c r="F7" s="149" t="s">
        <v>292</v>
      </c>
      <c r="G7" s="149">
        <v>0</v>
      </c>
      <c r="H7" s="149">
        <v>0</v>
      </c>
    </row>
    <row r="8" spans="1:8" x14ac:dyDescent="0.25">
      <c r="A8" s="149" t="s">
        <v>12</v>
      </c>
      <c r="B8" s="149" t="s">
        <v>13</v>
      </c>
      <c r="C8" s="149"/>
      <c r="D8" s="149" t="s">
        <v>13</v>
      </c>
      <c r="E8" s="149" t="s">
        <v>26</v>
      </c>
      <c r="F8" s="149" t="s">
        <v>26</v>
      </c>
      <c r="G8" s="149" t="s">
        <v>13</v>
      </c>
      <c r="H8" s="149" t="s">
        <v>13</v>
      </c>
    </row>
    <row r="9" spans="1:8" s="5" customFormat="1" ht="30" x14ac:dyDescent="0.25">
      <c r="A9" s="149" t="s">
        <v>9</v>
      </c>
      <c r="B9" s="149">
        <v>0</v>
      </c>
      <c r="C9" s="149"/>
      <c r="D9" s="149">
        <v>0</v>
      </c>
      <c r="E9" s="149">
        <v>0</v>
      </c>
      <c r="F9" s="149" t="s">
        <v>304</v>
      </c>
      <c r="G9" s="149">
        <v>0</v>
      </c>
      <c r="H9" s="149">
        <v>0</v>
      </c>
    </row>
    <row r="10" spans="1:8" s="5" customFormat="1" x14ac:dyDescent="0.25">
      <c r="A10" s="149" t="s">
        <v>15</v>
      </c>
      <c r="B10" s="149" t="s">
        <v>13</v>
      </c>
      <c r="C10" s="149"/>
      <c r="D10" s="149" t="s">
        <v>13</v>
      </c>
      <c r="E10" s="149" t="s">
        <v>13</v>
      </c>
      <c r="F10" s="149" t="s">
        <v>26</v>
      </c>
      <c r="G10" s="149" t="s">
        <v>13</v>
      </c>
      <c r="H10" s="149" t="s">
        <v>13</v>
      </c>
    </row>
    <row r="11" spans="1:8" ht="32.25" x14ac:dyDescent="0.25">
      <c r="A11" s="149" t="s">
        <v>10</v>
      </c>
      <c r="B11" s="149">
        <v>0</v>
      </c>
      <c r="C11" s="149"/>
      <c r="D11" s="149">
        <v>3</v>
      </c>
      <c r="E11" s="149" t="s">
        <v>33</v>
      </c>
      <c r="F11" s="159" t="s">
        <v>293</v>
      </c>
      <c r="G11" s="149">
        <v>10</v>
      </c>
      <c r="H11" s="149">
        <v>25</v>
      </c>
    </row>
    <row r="12" spans="1:8" ht="30" x14ac:dyDescent="0.25">
      <c r="A12" s="149" t="s">
        <v>16</v>
      </c>
      <c r="B12" s="149" t="s">
        <v>13</v>
      </c>
      <c r="C12" s="149"/>
      <c r="D12" s="149" t="s">
        <v>21</v>
      </c>
      <c r="E12" s="149" t="s">
        <v>83</v>
      </c>
      <c r="F12" s="149" t="s">
        <v>45</v>
      </c>
      <c r="G12" s="149" t="s">
        <v>21</v>
      </c>
      <c r="H12" s="149" t="s">
        <v>290</v>
      </c>
    </row>
    <row r="13" spans="1:8" ht="77.25" x14ac:dyDescent="0.25">
      <c r="A13" s="149" t="s">
        <v>11</v>
      </c>
      <c r="B13" s="149">
        <v>0</v>
      </c>
      <c r="C13" s="149"/>
      <c r="D13" s="149" t="s">
        <v>36</v>
      </c>
      <c r="E13" s="149" t="s">
        <v>84</v>
      </c>
      <c r="F13" s="149" t="s">
        <v>294</v>
      </c>
      <c r="G13" s="149" t="s">
        <v>255</v>
      </c>
      <c r="H13" s="149">
        <v>0</v>
      </c>
    </row>
    <row r="14" spans="1:8" s="3" customFormat="1" ht="30" x14ac:dyDescent="0.25">
      <c r="A14" s="157" t="s">
        <v>95</v>
      </c>
      <c r="B14" s="157"/>
      <c r="C14" s="157"/>
      <c r="D14" s="157"/>
      <c r="E14" s="157" t="s">
        <v>28</v>
      </c>
      <c r="F14" s="157" t="s">
        <v>248</v>
      </c>
      <c r="G14" s="157" t="s">
        <v>65</v>
      </c>
      <c r="H14" s="157"/>
    </row>
    <row r="15" spans="1:8" ht="30" x14ac:dyDescent="0.25">
      <c r="A15" s="14" t="s">
        <v>41</v>
      </c>
      <c r="B15" s="149"/>
      <c r="C15" s="149"/>
      <c r="D15" s="149"/>
      <c r="E15" s="149">
        <v>0</v>
      </c>
      <c r="F15" s="149" t="s">
        <v>54</v>
      </c>
      <c r="G15" s="148">
        <v>0</v>
      </c>
    </row>
    <row r="16" spans="1:8" x14ac:dyDescent="0.25">
      <c r="A16" s="149" t="s">
        <v>42</v>
      </c>
      <c r="B16" s="149"/>
      <c r="C16" s="149"/>
      <c r="D16" s="149"/>
      <c r="E16" s="149" t="s">
        <v>13</v>
      </c>
      <c r="F16" s="149" t="s">
        <v>26</v>
      </c>
      <c r="G16" s="149" t="s">
        <v>13</v>
      </c>
      <c r="H16" s="149"/>
    </row>
    <row r="17" spans="1:8" ht="45" x14ac:dyDescent="0.25">
      <c r="A17" s="149" t="s">
        <v>8</v>
      </c>
      <c r="B17" s="149"/>
      <c r="C17" s="149"/>
      <c r="D17" s="149"/>
      <c r="E17" s="149" t="s">
        <v>38</v>
      </c>
      <c r="F17" s="149" t="s">
        <v>59</v>
      </c>
      <c r="G17" s="149">
        <v>0</v>
      </c>
      <c r="H17" s="149"/>
    </row>
    <row r="18" spans="1:8" ht="45" x14ac:dyDescent="0.25">
      <c r="A18" s="149" t="s">
        <v>12</v>
      </c>
      <c r="B18" s="149"/>
      <c r="C18" s="149"/>
      <c r="D18" s="149"/>
      <c r="E18" s="149" t="s">
        <v>31</v>
      </c>
      <c r="F18" s="149" t="s">
        <v>26</v>
      </c>
      <c r="G18" s="149" t="s">
        <v>13</v>
      </c>
      <c r="H18" s="149"/>
    </row>
    <row r="19" spans="1:8" ht="30" x14ac:dyDescent="0.25">
      <c r="A19" s="149" t="s">
        <v>9</v>
      </c>
      <c r="B19" s="149"/>
      <c r="C19" s="149"/>
      <c r="D19" s="149"/>
      <c r="E19" s="149" t="s">
        <v>37</v>
      </c>
      <c r="F19" s="149" t="s">
        <v>55</v>
      </c>
      <c r="G19" s="149">
        <v>0</v>
      </c>
      <c r="H19" s="149"/>
    </row>
    <row r="20" spans="1:8" x14ac:dyDescent="0.25">
      <c r="A20" s="149" t="s">
        <v>15</v>
      </c>
      <c r="B20" s="149"/>
      <c r="C20" s="149"/>
      <c r="D20" s="149"/>
      <c r="E20" s="149" t="s">
        <v>27</v>
      </c>
      <c r="F20" s="149" t="s">
        <v>26</v>
      </c>
      <c r="G20" s="149" t="s">
        <v>13</v>
      </c>
      <c r="H20" s="149"/>
    </row>
    <row r="21" spans="1:8" ht="30" x14ac:dyDescent="0.25">
      <c r="A21" s="149" t="s">
        <v>39</v>
      </c>
      <c r="B21" s="149"/>
      <c r="C21" s="149"/>
      <c r="D21" s="149"/>
      <c r="E21" s="149">
        <v>0</v>
      </c>
      <c r="F21" s="149" t="s">
        <v>247</v>
      </c>
      <c r="G21" s="149">
        <v>0</v>
      </c>
      <c r="H21" s="149"/>
    </row>
    <row r="22" spans="1:8" ht="15" customHeight="1" x14ac:dyDescent="0.25">
      <c r="A22" s="149" t="s">
        <v>40</v>
      </c>
      <c r="B22" s="149"/>
      <c r="C22" s="149"/>
      <c r="D22" s="149"/>
      <c r="E22" s="149" t="s">
        <v>13</v>
      </c>
      <c r="F22" s="149" t="s">
        <v>26</v>
      </c>
      <c r="G22" s="149" t="s">
        <v>13</v>
      </c>
      <c r="H22" s="149"/>
    </row>
    <row r="23" spans="1:8" ht="75" x14ac:dyDescent="0.25">
      <c r="A23" s="149" t="s">
        <v>10</v>
      </c>
      <c r="B23" s="149"/>
      <c r="C23" s="149"/>
      <c r="D23" s="149"/>
      <c r="E23" s="149" t="s">
        <v>44</v>
      </c>
      <c r="F23" s="149" t="s">
        <v>189</v>
      </c>
      <c r="G23" s="149">
        <v>0</v>
      </c>
      <c r="H23" s="149"/>
    </row>
    <row r="24" spans="1:8" ht="30" x14ac:dyDescent="0.25">
      <c r="A24" s="149" t="s">
        <v>16</v>
      </c>
      <c r="B24" s="149"/>
      <c r="C24" s="149"/>
      <c r="D24" s="149"/>
      <c r="E24" s="149" t="s">
        <v>29</v>
      </c>
      <c r="F24" s="149" t="s">
        <v>56</v>
      </c>
      <c r="G24" s="149" t="s">
        <v>13</v>
      </c>
      <c r="H24" s="149"/>
    </row>
    <row r="25" spans="1:8" ht="90" x14ac:dyDescent="0.25">
      <c r="A25" s="7" t="s">
        <v>11</v>
      </c>
      <c r="B25" s="7"/>
      <c r="C25" s="7"/>
      <c r="D25" s="7"/>
      <c r="E25" s="7" t="s">
        <v>43</v>
      </c>
      <c r="F25" s="7" t="s">
        <v>53</v>
      </c>
      <c r="G25" s="7" t="s">
        <v>254</v>
      </c>
      <c r="H25" s="7"/>
    </row>
    <row r="26" spans="1:8" s="3" customFormat="1" x14ac:dyDescent="0.25">
      <c r="A26" s="153" t="s">
        <v>450</v>
      </c>
      <c r="B26" s="153"/>
      <c r="C26" s="153" t="s">
        <v>48</v>
      </c>
      <c r="D26" s="153" t="s">
        <v>49</v>
      </c>
      <c r="E26" s="153" t="s">
        <v>50</v>
      </c>
      <c r="F26" s="153" t="s">
        <v>47</v>
      </c>
      <c r="G26" s="153"/>
      <c r="H26" s="153"/>
    </row>
    <row r="27" spans="1:8" x14ac:dyDescent="0.25">
      <c r="A27" s="124" t="s">
        <v>41</v>
      </c>
      <c r="B27" s="124"/>
      <c r="C27" s="124">
        <v>2</v>
      </c>
      <c r="D27" s="124" t="s">
        <v>23</v>
      </c>
      <c r="E27" s="124">
        <v>0</v>
      </c>
      <c r="F27" s="124">
        <v>0</v>
      </c>
      <c r="G27" s="124"/>
      <c r="H27" s="124"/>
    </row>
    <row r="28" spans="1:8" x14ac:dyDescent="0.25">
      <c r="A28" s="149" t="s">
        <v>42</v>
      </c>
      <c r="B28" s="149"/>
      <c r="C28" s="149" t="s">
        <v>14</v>
      </c>
      <c r="D28" s="149" t="s">
        <v>20</v>
      </c>
      <c r="E28" s="149" t="s">
        <v>13</v>
      </c>
      <c r="F28" s="149" t="s">
        <v>13</v>
      </c>
      <c r="G28" s="149"/>
      <c r="H28" s="149"/>
    </row>
    <row r="29" spans="1:8" x14ac:dyDescent="0.25">
      <c r="A29" s="149" t="s">
        <v>8</v>
      </c>
      <c r="B29" s="149"/>
      <c r="C29" s="149">
        <v>2</v>
      </c>
      <c r="D29" s="149">
        <v>0</v>
      </c>
      <c r="E29" s="149" t="s">
        <v>34</v>
      </c>
      <c r="F29" s="149">
        <v>0</v>
      </c>
      <c r="G29" s="149"/>
      <c r="H29" s="149"/>
    </row>
    <row r="30" spans="1:8" x14ac:dyDescent="0.25">
      <c r="A30" s="149" t="s">
        <v>12</v>
      </c>
      <c r="B30" s="149"/>
      <c r="C30" s="149" t="s">
        <v>14</v>
      </c>
      <c r="D30" s="149" t="s">
        <v>13</v>
      </c>
      <c r="E30" s="149" t="s">
        <v>27</v>
      </c>
      <c r="F30" s="149" t="s">
        <v>13</v>
      </c>
      <c r="G30" s="149"/>
      <c r="H30" s="149"/>
    </row>
    <row r="31" spans="1:8" x14ac:dyDescent="0.25">
      <c r="A31" s="149" t="s">
        <v>9</v>
      </c>
      <c r="B31" s="149"/>
      <c r="C31" s="149">
        <v>2</v>
      </c>
      <c r="D31" s="149">
        <v>0</v>
      </c>
      <c r="E31" s="149" t="s">
        <v>34</v>
      </c>
      <c r="F31" s="149">
        <v>0</v>
      </c>
      <c r="G31" s="149"/>
      <c r="H31" s="149"/>
    </row>
    <row r="32" spans="1:8" x14ac:dyDescent="0.25">
      <c r="A32" s="149" t="s">
        <v>15</v>
      </c>
      <c r="B32" s="149"/>
      <c r="C32" s="149" t="s">
        <v>14</v>
      </c>
      <c r="D32" s="149" t="s">
        <v>13</v>
      </c>
      <c r="E32" s="149" t="s">
        <v>27</v>
      </c>
      <c r="F32" s="149" t="s">
        <v>13</v>
      </c>
      <c r="G32" s="149"/>
      <c r="H32" s="149"/>
    </row>
    <row r="33" spans="1:8" ht="30" x14ac:dyDescent="0.25">
      <c r="A33" s="149" t="s">
        <v>10</v>
      </c>
      <c r="B33" s="149"/>
      <c r="C33" s="149" t="s">
        <v>18</v>
      </c>
      <c r="D33" s="149" t="s">
        <v>24</v>
      </c>
      <c r="E33" s="149">
        <v>0</v>
      </c>
      <c r="F33" s="149" t="s">
        <v>57</v>
      </c>
      <c r="G33" s="149"/>
      <c r="H33" s="149"/>
    </row>
    <row r="34" spans="1:8" x14ac:dyDescent="0.25">
      <c r="A34" s="149" t="s">
        <v>16</v>
      </c>
      <c r="B34" s="149"/>
      <c r="C34" s="149" t="s">
        <v>17</v>
      </c>
      <c r="D34" s="149" t="s">
        <v>21</v>
      </c>
      <c r="E34" s="149" t="s">
        <v>13</v>
      </c>
      <c r="F34" s="149" t="s">
        <v>21</v>
      </c>
      <c r="G34" s="149"/>
      <c r="H34" s="149"/>
    </row>
    <row r="35" spans="1:8" ht="30" x14ac:dyDescent="0.25">
      <c r="A35" s="7" t="s">
        <v>11</v>
      </c>
      <c r="B35" s="7"/>
      <c r="C35" s="7" t="s">
        <v>19</v>
      </c>
      <c r="D35" s="7" t="s">
        <v>25</v>
      </c>
      <c r="E35" s="160" t="s">
        <v>35</v>
      </c>
      <c r="F35" s="7" t="s">
        <v>58</v>
      </c>
      <c r="G35" s="7"/>
      <c r="H35" s="7"/>
    </row>
    <row r="36" spans="1:8" s="3" customFormat="1" x14ac:dyDescent="0.25">
      <c r="A36" s="153" t="s">
        <v>451</v>
      </c>
      <c r="B36" s="153"/>
      <c r="C36" s="153"/>
      <c r="D36" s="153"/>
      <c r="E36" s="153"/>
      <c r="F36" s="153" t="s">
        <v>232</v>
      </c>
      <c r="G36" s="153"/>
      <c r="H36" s="153"/>
    </row>
    <row r="37" spans="1:8" x14ac:dyDescent="0.25">
      <c r="A37" s="124" t="s">
        <v>41</v>
      </c>
      <c r="B37" s="124"/>
      <c r="C37" s="124"/>
      <c r="D37" s="124"/>
      <c r="E37" s="124"/>
      <c r="F37" s="124">
        <v>2</v>
      </c>
      <c r="G37" s="124"/>
      <c r="H37" s="124"/>
    </row>
    <row r="38" spans="1:8" x14ac:dyDescent="0.25">
      <c r="A38" s="149" t="s">
        <v>42</v>
      </c>
      <c r="B38" s="149"/>
      <c r="C38" s="149"/>
      <c r="D38" s="149"/>
      <c r="E38" s="149"/>
      <c r="F38" s="149" t="s">
        <v>26</v>
      </c>
      <c r="G38" s="149"/>
      <c r="H38" s="149"/>
    </row>
    <row r="39" spans="1:8" x14ac:dyDescent="0.25">
      <c r="A39" s="149" t="s">
        <v>9</v>
      </c>
      <c r="B39" s="149"/>
      <c r="C39" s="149"/>
      <c r="D39" s="149"/>
      <c r="E39" s="149"/>
      <c r="F39" s="149">
        <v>1</v>
      </c>
      <c r="G39" s="149"/>
      <c r="H39" s="149"/>
    </row>
    <row r="40" spans="1:8" x14ac:dyDescent="0.25">
      <c r="A40" s="149" t="s">
        <v>15</v>
      </c>
      <c r="B40" s="149"/>
      <c r="C40" s="149"/>
      <c r="D40" s="149"/>
      <c r="E40" s="149"/>
      <c r="F40" s="149" t="s">
        <v>26</v>
      </c>
      <c r="G40" s="149"/>
      <c r="H40" s="149"/>
    </row>
    <row r="41" spans="1:8" s="13" customFormat="1" x14ac:dyDescent="0.25">
      <c r="A41" s="149" t="s">
        <v>39</v>
      </c>
      <c r="B41" s="149"/>
      <c r="C41" s="149"/>
      <c r="D41" s="149"/>
      <c r="E41" s="149"/>
      <c r="F41" s="149" t="s">
        <v>246</v>
      </c>
      <c r="G41" s="149"/>
      <c r="H41" s="149"/>
    </row>
    <row r="42" spans="1:8" s="13" customFormat="1" ht="15" customHeight="1" x14ac:dyDescent="0.25">
      <c r="A42" s="149" t="s">
        <v>40</v>
      </c>
      <c r="B42" s="149"/>
      <c r="C42" s="149"/>
      <c r="D42" s="149"/>
      <c r="E42" s="149"/>
      <c r="F42" s="149" t="s">
        <v>26</v>
      </c>
      <c r="G42" s="149"/>
      <c r="H42" s="149"/>
    </row>
    <row r="43" spans="1:8" ht="30" x14ac:dyDescent="0.25">
      <c r="A43" s="7" t="s">
        <v>11</v>
      </c>
      <c r="B43" s="7"/>
      <c r="C43" s="7"/>
      <c r="D43" s="7"/>
      <c r="E43" s="160"/>
      <c r="F43" s="7" t="s">
        <v>46</v>
      </c>
      <c r="G43" s="7"/>
      <c r="H43" s="7"/>
    </row>
    <row r="44" spans="1:8" ht="30" customHeight="1" x14ac:dyDescent="0.25">
      <c r="A44" s="184" t="s">
        <v>314</v>
      </c>
      <c r="B44" s="184"/>
      <c r="C44" s="184"/>
      <c r="D44" s="184"/>
      <c r="E44" s="184"/>
      <c r="F44" s="184"/>
      <c r="G44" s="184"/>
      <c r="H44" s="184"/>
    </row>
    <row r="45" spans="1:8" ht="32.25" customHeight="1" x14ac:dyDescent="0.25">
      <c r="A45" s="183" t="s">
        <v>452</v>
      </c>
      <c r="B45" s="183"/>
      <c r="C45" s="183"/>
      <c r="D45" s="183"/>
      <c r="E45" s="183"/>
      <c r="F45" s="183"/>
    </row>
    <row r="46" spans="1:8" ht="50.25" customHeight="1" x14ac:dyDescent="0.25">
      <c r="A46" s="183" t="s">
        <v>453</v>
      </c>
      <c r="B46" s="183"/>
      <c r="C46" s="183"/>
      <c r="D46" s="183"/>
      <c r="E46" s="183"/>
      <c r="F46" s="183"/>
    </row>
  </sheetData>
  <mergeCells count="5">
    <mergeCell ref="B2:C2"/>
    <mergeCell ref="A45:F45"/>
    <mergeCell ref="A46:F46"/>
    <mergeCell ref="A44:H44"/>
    <mergeCell ref="A1:H1"/>
  </mergeCells>
  <phoneticPr fontId="5" type="noConversion"/>
  <pageMargins left="0.7" right="0.7" top="0.75" bottom="0.75" header="0.3" footer="0.3"/>
  <pageSetup paperSize="9" scale="7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6B503-6AB9-4736-93F7-4F066DA965D7}">
  <sheetPr>
    <pageSetUpPr fitToPage="1"/>
  </sheetPr>
  <dimension ref="A1:U64"/>
  <sheetViews>
    <sheetView zoomScale="90" zoomScaleNormal="90" workbookViewId="0">
      <pane ySplit="3" topLeftCell="A4" activePane="bottomLeft" state="frozen"/>
      <selection pane="bottomLeft" sqref="A1:U1"/>
    </sheetView>
  </sheetViews>
  <sheetFormatPr defaultRowHeight="15" x14ac:dyDescent="0.25"/>
  <cols>
    <col min="1" max="1" width="10.28515625" style="172" customWidth="1"/>
    <col min="2" max="2" width="38.7109375" style="172" bestFit="1" customWidth="1"/>
    <col min="3" max="3" width="21.140625" style="26" bestFit="1" customWidth="1"/>
    <col min="4" max="4" width="15.5703125" style="26" bestFit="1" customWidth="1"/>
    <col min="5" max="6" width="12" style="164" bestFit="1" customWidth="1"/>
    <col min="7" max="18" width="9.140625" style="17"/>
    <col min="19" max="19" width="15.140625" style="17" bestFit="1" customWidth="1"/>
    <col min="20" max="20" width="30.28515625" style="17" bestFit="1" customWidth="1"/>
    <col min="21" max="21" width="12" style="17" bestFit="1" customWidth="1"/>
  </cols>
  <sheetData>
    <row r="1" spans="1:21" s="32" customFormat="1" x14ac:dyDescent="0.25">
      <c r="A1" s="186" t="s">
        <v>308</v>
      </c>
      <c r="B1" s="186"/>
      <c r="C1" s="186"/>
      <c r="D1" s="186"/>
      <c r="E1" s="186"/>
      <c r="F1" s="186"/>
      <c r="G1" s="186"/>
      <c r="H1" s="186"/>
      <c r="I1" s="186"/>
      <c r="J1" s="186"/>
      <c r="K1" s="186"/>
      <c r="L1" s="186"/>
      <c r="M1" s="186"/>
      <c r="N1" s="186"/>
      <c r="O1" s="186"/>
      <c r="P1" s="186"/>
      <c r="Q1" s="186"/>
      <c r="R1" s="186"/>
      <c r="S1" s="186"/>
      <c r="T1" s="186"/>
      <c r="U1" s="186"/>
    </row>
    <row r="2" spans="1:21" ht="30" x14ac:dyDescent="0.25">
      <c r="A2" s="170"/>
      <c r="B2" s="170"/>
      <c r="C2" s="175"/>
      <c r="D2" s="175"/>
      <c r="E2" s="162"/>
      <c r="F2" s="162"/>
      <c r="G2" s="187" t="s">
        <v>0</v>
      </c>
      <c r="H2" s="187"/>
      <c r="I2" s="187"/>
      <c r="J2" s="187"/>
      <c r="K2" s="154" t="s">
        <v>1</v>
      </c>
      <c r="L2" s="187" t="s">
        <v>5</v>
      </c>
      <c r="M2" s="187"/>
      <c r="N2" s="187"/>
      <c r="O2" s="187"/>
      <c r="P2" s="187" t="s">
        <v>2</v>
      </c>
      <c r="Q2" s="187"/>
      <c r="R2" s="187"/>
      <c r="S2" s="154" t="s">
        <v>287</v>
      </c>
      <c r="T2" s="154" t="s">
        <v>303</v>
      </c>
      <c r="U2" s="155" t="s">
        <v>183</v>
      </c>
    </row>
    <row r="3" spans="1:21" ht="18" customHeight="1" x14ac:dyDescent="0.25">
      <c r="A3" s="171" t="s">
        <v>94</v>
      </c>
      <c r="B3" s="171" t="s">
        <v>66</v>
      </c>
      <c r="C3" s="176" t="s">
        <v>97</v>
      </c>
      <c r="D3" s="176" t="s">
        <v>295</v>
      </c>
      <c r="E3" s="163" t="s">
        <v>306</v>
      </c>
      <c r="F3" s="163" t="s">
        <v>307</v>
      </c>
      <c r="G3" s="15">
        <v>2007</v>
      </c>
      <c r="H3" s="15">
        <v>2008</v>
      </c>
      <c r="I3" s="15">
        <v>2009</v>
      </c>
      <c r="J3" s="15">
        <v>2010</v>
      </c>
      <c r="K3" s="15">
        <v>2012</v>
      </c>
      <c r="L3" s="15">
        <v>2013</v>
      </c>
      <c r="M3" s="15">
        <v>2014</v>
      </c>
      <c r="N3" s="15">
        <v>2015</v>
      </c>
      <c r="O3" s="15">
        <v>2016</v>
      </c>
      <c r="P3" s="15" t="s">
        <v>434</v>
      </c>
      <c r="Q3" s="15">
        <v>2018</v>
      </c>
      <c r="R3" s="15">
        <v>2019</v>
      </c>
      <c r="S3" s="15" t="s">
        <v>252</v>
      </c>
      <c r="T3" s="20"/>
      <c r="U3" s="20"/>
    </row>
    <row r="4" spans="1:21" ht="18" customHeight="1" x14ac:dyDescent="0.25">
      <c r="A4" s="172" t="s">
        <v>103</v>
      </c>
      <c r="B4" s="172" t="s">
        <v>99</v>
      </c>
      <c r="C4" s="26" t="s">
        <v>312</v>
      </c>
      <c r="D4" s="26" t="s">
        <v>173</v>
      </c>
      <c r="E4" s="164" t="s">
        <v>330</v>
      </c>
      <c r="F4" s="164" t="s">
        <v>331</v>
      </c>
      <c r="K4" s="17" t="s">
        <v>316</v>
      </c>
      <c r="L4" s="17" t="s">
        <v>316</v>
      </c>
      <c r="M4" s="17" t="s">
        <v>316</v>
      </c>
      <c r="N4" s="17" t="s">
        <v>316</v>
      </c>
      <c r="P4" s="17" t="s">
        <v>316</v>
      </c>
      <c r="Q4" s="17" t="s">
        <v>316</v>
      </c>
      <c r="R4" s="17" t="s">
        <v>316</v>
      </c>
      <c r="U4" s="17">
        <f>COUNTA(G4:S4)</f>
        <v>7</v>
      </c>
    </row>
    <row r="5" spans="1:21" ht="18" customHeight="1" x14ac:dyDescent="0.25">
      <c r="A5" s="172" t="s">
        <v>98</v>
      </c>
      <c r="B5" s="172" t="s">
        <v>99</v>
      </c>
      <c r="C5" s="26" t="s">
        <v>100</v>
      </c>
      <c r="D5" s="26" t="s">
        <v>296</v>
      </c>
      <c r="E5" s="165" t="s">
        <v>332</v>
      </c>
      <c r="F5" s="165" t="s">
        <v>433</v>
      </c>
      <c r="G5" s="17" t="s">
        <v>316</v>
      </c>
      <c r="K5" s="17" t="s">
        <v>316</v>
      </c>
      <c r="L5" s="17" t="s">
        <v>316</v>
      </c>
      <c r="M5" s="17" t="s">
        <v>316</v>
      </c>
      <c r="N5" s="17" t="s">
        <v>316</v>
      </c>
      <c r="P5" s="17" t="s">
        <v>316</v>
      </c>
      <c r="U5" s="17">
        <f t="shared" ref="U5:U35" si="0">COUNTA(G5:S5)</f>
        <v>6</v>
      </c>
    </row>
    <row r="6" spans="1:21" ht="18" customHeight="1" x14ac:dyDescent="0.25">
      <c r="A6" s="172" t="s">
        <v>101</v>
      </c>
      <c r="B6" s="172" t="s">
        <v>99</v>
      </c>
      <c r="C6" s="26" t="s">
        <v>102</v>
      </c>
      <c r="D6" s="26" t="s">
        <v>302</v>
      </c>
      <c r="E6" s="165" t="s">
        <v>333</v>
      </c>
      <c r="F6" s="165" t="s">
        <v>334</v>
      </c>
      <c r="G6" s="17" t="s">
        <v>316</v>
      </c>
      <c r="K6" s="17" t="s">
        <v>316</v>
      </c>
      <c r="L6" s="17" t="s">
        <v>316</v>
      </c>
      <c r="M6" s="17" t="s">
        <v>316</v>
      </c>
      <c r="N6" s="17" t="s">
        <v>316</v>
      </c>
      <c r="U6" s="17">
        <f t="shared" si="0"/>
        <v>5</v>
      </c>
    </row>
    <row r="7" spans="1:21" ht="18" customHeight="1" x14ac:dyDescent="0.25">
      <c r="A7" s="172" t="s">
        <v>106</v>
      </c>
      <c r="B7" s="172" t="s">
        <v>105</v>
      </c>
      <c r="C7" s="26" t="s">
        <v>107</v>
      </c>
      <c r="D7" s="26" t="s">
        <v>297</v>
      </c>
      <c r="E7" s="165" t="s">
        <v>335</v>
      </c>
      <c r="F7" s="165" t="s">
        <v>336</v>
      </c>
      <c r="P7" s="17" t="s">
        <v>316</v>
      </c>
      <c r="Q7" s="17" t="s">
        <v>316</v>
      </c>
      <c r="R7" s="17" t="s">
        <v>316</v>
      </c>
      <c r="U7" s="17">
        <f t="shared" si="0"/>
        <v>3</v>
      </c>
    </row>
    <row r="8" spans="1:21" ht="18" customHeight="1" x14ac:dyDescent="0.25">
      <c r="A8" s="172" t="s">
        <v>104</v>
      </c>
      <c r="B8" s="172" t="s">
        <v>105</v>
      </c>
      <c r="C8" s="26" t="s">
        <v>100</v>
      </c>
      <c r="D8" s="26" t="s">
        <v>296</v>
      </c>
      <c r="E8" s="164" t="s">
        <v>337</v>
      </c>
      <c r="F8" s="164" t="s">
        <v>338</v>
      </c>
      <c r="Q8" s="17" t="s">
        <v>316</v>
      </c>
      <c r="R8" s="17" t="s">
        <v>316</v>
      </c>
      <c r="U8" s="17">
        <f t="shared" si="0"/>
        <v>2</v>
      </c>
    </row>
    <row r="9" spans="1:21" ht="18" customHeight="1" x14ac:dyDescent="0.25">
      <c r="A9" s="172" t="s">
        <v>179</v>
      </c>
      <c r="B9" s="172" t="s">
        <v>180</v>
      </c>
      <c r="C9" s="26" t="s">
        <v>181</v>
      </c>
      <c r="D9" s="26" t="s">
        <v>173</v>
      </c>
      <c r="E9" s="165" t="s">
        <v>339</v>
      </c>
      <c r="F9" s="165" t="s">
        <v>340</v>
      </c>
      <c r="P9" s="180" t="s">
        <v>439</v>
      </c>
      <c r="Q9" s="17" t="s">
        <v>317</v>
      </c>
      <c r="R9" s="17" t="s">
        <v>317</v>
      </c>
      <c r="T9" s="18" t="s">
        <v>3</v>
      </c>
      <c r="U9" s="17">
        <f t="shared" si="0"/>
        <v>3</v>
      </c>
    </row>
    <row r="10" spans="1:21" ht="18" customHeight="1" x14ac:dyDescent="0.25">
      <c r="A10" s="172" t="s">
        <v>177</v>
      </c>
      <c r="B10" s="172" t="s">
        <v>176</v>
      </c>
      <c r="C10" s="26" t="s">
        <v>178</v>
      </c>
      <c r="D10" s="26" t="s">
        <v>173</v>
      </c>
      <c r="E10" s="165" t="s">
        <v>341</v>
      </c>
      <c r="F10" s="165" t="s">
        <v>342</v>
      </c>
      <c r="P10" s="17" t="s">
        <v>316</v>
      </c>
      <c r="Q10" s="17" t="s">
        <v>316</v>
      </c>
      <c r="R10" s="17" t="s">
        <v>316</v>
      </c>
      <c r="U10" s="17">
        <f t="shared" si="0"/>
        <v>3</v>
      </c>
    </row>
    <row r="11" spans="1:21" ht="18" customHeight="1" x14ac:dyDescent="0.25">
      <c r="A11" s="172" t="s">
        <v>175</v>
      </c>
      <c r="B11" s="172" t="s">
        <v>176</v>
      </c>
      <c r="C11" s="26" t="s">
        <v>127</v>
      </c>
      <c r="D11" s="26" t="s">
        <v>173</v>
      </c>
      <c r="E11" s="165" t="s">
        <v>343</v>
      </c>
      <c r="F11" s="165" t="s">
        <v>344</v>
      </c>
      <c r="P11" s="17" t="s">
        <v>316</v>
      </c>
      <c r="T11" s="18"/>
      <c r="U11" s="17">
        <f t="shared" si="0"/>
        <v>1</v>
      </c>
    </row>
    <row r="12" spans="1:21" ht="18" customHeight="1" x14ac:dyDescent="0.25">
      <c r="A12" s="172" t="s">
        <v>117</v>
      </c>
      <c r="B12" s="172" t="s">
        <v>109</v>
      </c>
      <c r="C12" s="26" t="s">
        <v>118</v>
      </c>
      <c r="D12" s="26" t="s">
        <v>298</v>
      </c>
      <c r="E12" s="165" t="s">
        <v>345</v>
      </c>
      <c r="F12" s="165" t="s">
        <v>346</v>
      </c>
      <c r="H12" s="17" t="s">
        <v>319</v>
      </c>
      <c r="I12" s="17" t="s">
        <v>319</v>
      </c>
      <c r="K12" s="17" t="s">
        <v>319</v>
      </c>
      <c r="L12" s="17" t="s">
        <v>319</v>
      </c>
      <c r="M12" s="17" t="s">
        <v>319</v>
      </c>
      <c r="N12" s="17" t="s">
        <v>319</v>
      </c>
      <c r="P12" s="17" t="s">
        <v>319</v>
      </c>
      <c r="Q12" s="180" t="s">
        <v>441</v>
      </c>
      <c r="R12" s="17" t="s">
        <v>436</v>
      </c>
      <c r="T12" s="18" t="s">
        <v>443</v>
      </c>
      <c r="U12" s="17">
        <f t="shared" si="0"/>
        <v>9</v>
      </c>
    </row>
    <row r="13" spans="1:21" ht="18" customHeight="1" x14ac:dyDescent="0.25">
      <c r="A13" s="172" t="s">
        <v>108</v>
      </c>
      <c r="B13" s="172" t="s">
        <v>109</v>
      </c>
      <c r="C13" s="26" t="s">
        <v>110</v>
      </c>
      <c r="D13" s="26" t="s">
        <v>299</v>
      </c>
      <c r="E13" s="165" t="s">
        <v>347</v>
      </c>
      <c r="F13" s="165" t="s">
        <v>348</v>
      </c>
      <c r="H13" s="17" t="s">
        <v>316</v>
      </c>
      <c r="U13" s="17">
        <f t="shared" si="0"/>
        <v>1</v>
      </c>
    </row>
    <row r="14" spans="1:21" ht="18" customHeight="1" x14ac:dyDescent="0.25">
      <c r="A14" s="172" t="s">
        <v>111</v>
      </c>
      <c r="B14" s="172" t="s">
        <v>109</v>
      </c>
      <c r="C14" s="26" t="s">
        <v>112</v>
      </c>
      <c r="D14" s="26" t="s">
        <v>299</v>
      </c>
      <c r="E14" s="164" t="s">
        <v>349</v>
      </c>
      <c r="F14" s="164" t="s">
        <v>350</v>
      </c>
      <c r="H14" s="17" t="s">
        <v>316</v>
      </c>
      <c r="U14" s="17">
        <f t="shared" si="0"/>
        <v>1</v>
      </c>
    </row>
    <row r="15" spans="1:21" ht="18" customHeight="1" x14ac:dyDescent="0.25">
      <c r="A15" s="172" t="s">
        <v>113</v>
      </c>
      <c r="B15" s="172" t="s">
        <v>109</v>
      </c>
      <c r="C15" s="26" t="s">
        <v>114</v>
      </c>
      <c r="D15" s="26" t="s">
        <v>300</v>
      </c>
      <c r="E15" s="164" t="s">
        <v>351</v>
      </c>
      <c r="F15" s="164" t="s">
        <v>353</v>
      </c>
      <c r="H15" s="17" t="s">
        <v>316</v>
      </c>
      <c r="U15" s="17">
        <f t="shared" si="0"/>
        <v>1</v>
      </c>
    </row>
    <row r="16" spans="1:21" ht="18" customHeight="1" x14ac:dyDescent="0.25">
      <c r="A16" s="172" t="s">
        <v>115</v>
      </c>
      <c r="B16" s="172" t="s">
        <v>109</v>
      </c>
      <c r="C16" s="26" t="s">
        <v>116</v>
      </c>
      <c r="D16" s="26" t="s">
        <v>298</v>
      </c>
      <c r="E16" s="165" t="s">
        <v>352</v>
      </c>
      <c r="F16" s="165" t="s">
        <v>354</v>
      </c>
      <c r="K16" s="17" t="s">
        <v>316</v>
      </c>
      <c r="U16" s="17">
        <f t="shared" si="0"/>
        <v>1</v>
      </c>
    </row>
    <row r="17" spans="1:21" ht="18" customHeight="1" x14ac:dyDescent="0.25">
      <c r="A17" s="172" t="s">
        <v>87</v>
      </c>
      <c r="B17" s="172" t="s">
        <v>119</v>
      </c>
      <c r="C17" s="26" t="s">
        <v>69</v>
      </c>
      <c r="D17" s="26" t="s">
        <v>301</v>
      </c>
      <c r="E17" s="165" t="s">
        <v>426</v>
      </c>
      <c r="F17" s="165" t="s">
        <v>427</v>
      </c>
      <c r="G17" s="17" t="s">
        <v>316</v>
      </c>
      <c r="H17" s="17" t="s">
        <v>316</v>
      </c>
      <c r="K17" s="17" t="s">
        <v>316</v>
      </c>
      <c r="L17" s="17" t="s">
        <v>316</v>
      </c>
      <c r="M17" s="17" t="s">
        <v>317</v>
      </c>
      <c r="N17" s="17" t="s">
        <v>317</v>
      </c>
      <c r="O17" s="17" t="s">
        <v>317</v>
      </c>
      <c r="P17" s="17" t="s">
        <v>316</v>
      </c>
      <c r="Q17" s="17" t="s">
        <v>317</v>
      </c>
      <c r="R17" s="17" t="s">
        <v>317</v>
      </c>
      <c r="T17" s="18" t="s">
        <v>285</v>
      </c>
      <c r="U17" s="17">
        <f t="shared" si="0"/>
        <v>10</v>
      </c>
    </row>
    <row r="18" spans="1:21" ht="18" customHeight="1" x14ac:dyDescent="0.25">
      <c r="A18" s="172" t="s">
        <v>130</v>
      </c>
      <c r="B18" s="172" t="s">
        <v>120</v>
      </c>
      <c r="C18" s="26" t="s">
        <v>131</v>
      </c>
      <c r="D18" s="26" t="s">
        <v>302</v>
      </c>
      <c r="E18" s="165" t="s">
        <v>355</v>
      </c>
      <c r="F18" s="165" t="s">
        <v>356</v>
      </c>
      <c r="K18" s="17" t="s">
        <v>316</v>
      </c>
      <c r="L18" s="17" t="s">
        <v>316</v>
      </c>
      <c r="M18" s="17" t="s">
        <v>316</v>
      </c>
      <c r="N18" s="17" t="s">
        <v>316</v>
      </c>
      <c r="P18" s="17" t="s">
        <v>316</v>
      </c>
      <c r="U18" s="17">
        <f t="shared" si="0"/>
        <v>5</v>
      </c>
    </row>
    <row r="19" spans="1:21" ht="18" customHeight="1" x14ac:dyDescent="0.25">
      <c r="A19" s="172" t="s">
        <v>90</v>
      </c>
      <c r="B19" s="172" t="s">
        <v>120</v>
      </c>
      <c r="C19" s="26" t="s">
        <v>123</v>
      </c>
      <c r="D19" s="26" t="s">
        <v>299</v>
      </c>
      <c r="E19" s="165" t="s">
        <v>357</v>
      </c>
      <c r="F19" s="165" t="s">
        <v>358</v>
      </c>
      <c r="K19" s="17" t="s">
        <v>316</v>
      </c>
      <c r="P19" s="17" t="s">
        <v>316</v>
      </c>
      <c r="Q19" s="17" t="s">
        <v>317</v>
      </c>
      <c r="R19" s="17" t="s">
        <v>316</v>
      </c>
      <c r="S19" s="19"/>
      <c r="T19" s="18" t="s">
        <v>285</v>
      </c>
      <c r="U19" s="17">
        <f t="shared" si="0"/>
        <v>4</v>
      </c>
    </row>
    <row r="20" spans="1:21" ht="18" customHeight="1" x14ac:dyDescent="0.25">
      <c r="A20" s="172" t="s">
        <v>126</v>
      </c>
      <c r="B20" s="172" t="s">
        <v>120</v>
      </c>
      <c r="C20" s="26" t="s">
        <v>127</v>
      </c>
      <c r="D20" s="26" t="s">
        <v>173</v>
      </c>
      <c r="E20" s="165" t="s">
        <v>359</v>
      </c>
      <c r="F20" s="165" t="s">
        <v>360</v>
      </c>
      <c r="P20" s="17" t="s">
        <v>316</v>
      </c>
      <c r="Q20" s="17" t="s">
        <v>316</v>
      </c>
      <c r="R20" s="17" t="s">
        <v>316</v>
      </c>
      <c r="S20" s="17" t="s">
        <v>316</v>
      </c>
      <c r="U20" s="17">
        <f t="shared" si="0"/>
        <v>4</v>
      </c>
    </row>
    <row r="21" spans="1:21" ht="18" customHeight="1" x14ac:dyDescent="0.25">
      <c r="A21" s="172" t="s">
        <v>92</v>
      </c>
      <c r="B21" s="172" t="s">
        <v>120</v>
      </c>
      <c r="C21" s="26" t="s">
        <v>129</v>
      </c>
      <c r="D21" s="26" t="s">
        <v>302</v>
      </c>
      <c r="E21" s="165" t="s">
        <v>361</v>
      </c>
      <c r="F21" s="165" t="s">
        <v>362</v>
      </c>
      <c r="Q21" s="17" t="s">
        <v>316</v>
      </c>
      <c r="R21" s="17" t="s">
        <v>317</v>
      </c>
      <c r="S21" s="17" t="s">
        <v>316</v>
      </c>
      <c r="T21" s="18" t="s">
        <v>285</v>
      </c>
      <c r="U21" s="17">
        <f t="shared" si="0"/>
        <v>3</v>
      </c>
    </row>
    <row r="22" spans="1:21" ht="18" customHeight="1" x14ac:dyDescent="0.25">
      <c r="A22" s="172" t="s">
        <v>132</v>
      </c>
      <c r="B22" s="172" t="s">
        <v>120</v>
      </c>
      <c r="C22" s="26" t="s">
        <v>133</v>
      </c>
      <c r="D22" s="26" t="s">
        <v>297</v>
      </c>
      <c r="E22" s="165" t="s">
        <v>364</v>
      </c>
      <c r="F22" s="165" t="s">
        <v>363</v>
      </c>
      <c r="Q22" s="17" t="s">
        <v>316</v>
      </c>
      <c r="R22" s="17" t="s">
        <v>316</v>
      </c>
      <c r="S22" s="17" t="s">
        <v>316</v>
      </c>
      <c r="U22" s="17">
        <f t="shared" si="0"/>
        <v>3</v>
      </c>
    </row>
    <row r="23" spans="1:21" ht="18" customHeight="1" x14ac:dyDescent="0.25">
      <c r="A23" s="172" t="s">
        <v>122</v>
      </c>
      <c r="B23" s="172" t="s">
        <v>120</v>
      </c>
      <c r="C23" s="26" t="s">
        <v>219</v>
      </c>
      <c r="D23" s="26" t="s">
        <v>300</v>
      </c>
      <c r="E23" s="165" t="s">
        <v>365</v>
      </c>
      <c r="F23" s="165" t="s">
        <v>366</v>
      </c>
      <c r="R23" s="17" t="s">
        <v>316</v>
      </c>
      <c r="S23" s="17" t="s">
        <v>317</v>
      </c>
      <c r="T23" s="18" t="s">
        <v>285</v>
      </c>
      <c r="U23" s="17">
        <f t="shared" si="0"/>
        <v>2</v>
      </c>
    </row>
    <row r="24" spans="1:21" ht="18" customHeight="1" x14ac:dyDescent="0.25">
      <c r="A24" s="172" t="s">
        <v>124</v>
      </c>
      <c r="B24" s="172" t="s">
        <v>120</v>
      </c>
      <c r="C24" s="26" t="s">
        <v>125</v>
      </c>
      <c r="D24" s="26" t="s">
        <v>299</v>
      </c>
      <c r="E24" s="165" t="s">
        <v>367</v>
      </c>
      <c r="F24" s="165" t="s">
        <v>368</v>
      </c>
      <c r="K24" s="17" t="s">
        <v>316</v>
      </c>
      <c r="P24" s="17" t="s">
        <v>316</v>
      </c>
      <c r="U24" s="17">
        <f t="shared" si="0"/>
        <v>2</v>
      </c>
    </row>
    <row r="25" spans="1:21" ht="18" customHeight="1" x14ac:dyDescent="0.25">
      <c r="A25" s="172" t="s">
        <v>91</v>
      </c>
      <c r="B25" s="172" t="s">
        <v>120</v>
      </c>
      <c r="C25" s="26" t="s">
        <v>128</v>
      </c>
      <c r="D25" s="26" t="s">
        <v>300</v>
      </c>
      <c r="E25" s="165" t="s">
        <v>369</v>
      </c>
      <c r="F25" s="165" t="s">
        <v>370</v>
      </c>
      <c r="Q25" s="17" t="s">
        <v>317</v>
      </c>
      <c r="R25" s="17" t="s">
        <v>317</v>
      </c>
      <c r="S25" s="19"/>
      <c r="T25" s="18" t="s">
        <v>285</v>
      </c>
      <c r="U25" s="17">
        <f t="shared" si="0"/>
        <v>2</v>
      </c>
    </row>
    <row r="26" spans="1:21" ht="18" customHeight="1" x14ac:dyDescent="0.25">
      <c r="A26" s="172" t="s">
        <v>93</v>
      </c>
      <c r="B26" s="172" t="s">
        <v>120</v>
      </c>
      <c r="C26" s="26" t="s">
        <v>80</v>
      </c>
      <c r="D26" s="26" t="s">
        <v>173</v>
      </c>
      <c r="E26" s="165" t="s">
        <v>371</v>
      </c>
      <c r="F26" s="165" t="s">
        <v>372</v>
      </c>
      <c r="R26" s="17" t="s">
        <v>317</v>
      </c>
      <c r="S26" s="19"/>
      <c r="T26" s="18" t="s">
        <v>285</v>
      </c>
      <c r="U26" s="17">
        <f t="shared" si="0"/>
        <v>1</v>
      </c>
    </row>
    <row r="27" spans="1:21" ht="18" customHeight="1" x14ac:dyDescent="0.25">
      <c r="A27" s="172" t="s">
        <v>121</v>
      </c>
      <c r="B27" s="172" t="s">
        <v>120</v>
      </c>
      <c r="C27" s="26" t="s">
        <v>112</v>
      </c>
      <c r="D27" s="26" t="s">
        <v>299</v>
      </c>
      <c r="E27" s="165" t="s">
        <v>373</v>
      </c>
      <c r="F27" s="165" t="s">
        <v>374</v>
      </c>
      <c r="K27" s="17" t="s">
        <v>316</v>
      </c>
      <c r="U27" s="17">
        <f t="shared" si="0"/>
        <v>1</v>
      </c>
    </row>
    <row r="28" spans="1:21" ht="18" customHeight="1" x14ac:dyDescent="0.25">
      <c r="A28" s="172" t="s">
        <v>134</v>
      </c>
      <c r="B28" s="172" t="s">
        <v>120</v>
      </c>
      <c r="C28" s="26" t="s">
        <v>135</v>
      </c>
      <c r="D28" s="26" t="s">
        <v>297</v>
      </c>
      <c r="E28" s="165" t="s">
        <v>375</v>
      </c>
      <c r="F28" s="165" t="s">
        <v>376</v>
      </c>
      <c r="P28" s="17" t="s">
        <v>316</v>
      </c>
      <c r="U28" s="17">
        <f t="shared" si="0"/>
        <v>1</v>
      </c>
    </row>
    <row r="29" spans="1:21" ht="18" customHeight="1" x14ac:dyDescent="0.25">
      <c r="A29" s="172" t="s">
        <v>184</v>
      </c>
      <c r="B29" s="172" t="s">
        <v>120</v>
      </c>
      <c r="C29" s="26" t="s">
        <v>187</v>
      </c>
      <c r="D29" s="26" t="s">
        <v>64</v>
      </c>
      <c r="E29" s="165" t="s">
        <v>377</v>
      </c>
      <c r="F29" s="165" t="s">
        <v>378</v>
      </c>
      <c r="S29" s="17" t="s">
        <v>316</v>
      </c>
      <c r="U29" s="17">
        <f t="shared" si="0"/>
        <v>1</v>
      </c>
    </row>
    <row r="30" spans="1:21" ht="18" customHeight="1" x14ac:dyDescent="0.25">
      <c r="A30" s="172" t="s">
        <v>185</v>
      </c>
      <c r="B30" s="172" t="s">
        <v>120</v>
      </c>
      <c r="C30" s="26" t="s">
        <v>186</v>
      </c>
      <c r="D30" s="26" t="s">
        <v>64</v>
      </c>
      <c r="E30" s="165" t="s">
        <v>379</v>
      </c>
      <c r="F30" s="165" t="s">
        <v>381</v>
      </c>
      <c r="S30" s="17" t="s">
        <v>316</v>
      </c>
      <c r="U30" s="17">
        <f t="shared" si="0"/>
        <v>1</v>
      </c>
    </row>
    <row r="31" spans="1:21" ht="18" customHeight="1" x14ac:dyDescent="0.25">
      <c r="A31" s="172" t="s">
        <v>139</v>
      </c>
      <c r="B31" s="172" t="s">
        <v>137</v>
      </c>
      <c r="C31" s="26" t="s">
        <v>245</v>
      </c>
      <c r="D31" s="26" t="s">
        <v>301</v>
      </c>
      <c r="E31" s="165" t="s">
        <v>380</v>
      </c>
      <c r="F31" s="165" t="s">
        <v>382</v>
      </c>
      <c r="G31" s="17" t="s">
        <v>316</v>
      </c>
      <c r="K31" s="17" t="s">
        <v>316</v>
      </c>
      <c r="L31" s="17" t="s">
        <v>316</v>
      </c>
      <c r="M31" s="17" t="s">
        <v>316</v>
      </c>
      <c r="N31" s="17" t="s">
        <v>316</v>
      </c>
      <c r="U31" s="17">
        <f t="shared" si="0"/>
        <v>5</v>
      </c>
    </row>
    <row r="32" spans="1:21" ht="18" customHeight="1" x14ac:dyDescent="0.25">
      <c r="A32" s="172" t="s">
        <v>136</v>
      </c>
      <c r="B32" s="172" t="s">
        <v>137</v>
      </c>
      <c r="C32" s="26" t="s">
        <v>64</v>
      </c>
      <c r="D32" s="26" t="s">
        <v>64</v>
      </c>
      <c r="E32" s="166" t="s">
        <v>431</v>
      </c>
      <c r="F32" s="166" t="s">
        <v>428</v>
      </c>
      <c r="G32" s="17" t="s">
        <v>316</v>
      </c>
      <c r="K32" s="17" t="s">
        <v>316</v>
      </c>
      <c r="U32" s="17">
        <f t="shared" si="0"/>
        <v>2</v>
      </c>
    </row>
    <row r="33" spans="1:21" ht="18" customHeight="1" x14ac:dyDescent="0.25">
      <c r="A33" s="172" t="s">
        <v>138</v>
      </c>
      <c r="B33" s="172" t="s">
        <v>137</v>
      </c>
      <c r="C33" s="26" t="s">
        <v>64</v>
      </c>
      <c r="D33" s="26" t="s">
        <v>64</v>
      </c>
      <c r="E33" s="165" t="s">
        <v>430</v>
      </c>
      <c r="F33" s="165" t="s">
        <v>429</v>
      </c>
      <c r="G33" s="17" t="s">
        <v>316</v>
      </c>
      <c r="K33" s="17" t="s">
        <v>316</v>
      </c>
      <c r="U33" s="17">
        <f t="shared" si="0"/>
        <v>2</v>
      </c>
    </row>
    <row r="34" spans="1:21" ht="18" customHeight="1" x14ac:dyDescent="0.25">
      <c r="A34" s="172" t="s">
        <v>140</v>
      </c>
      <c r="B34" s="172" t="s">
        <v>137</v>
      </c>
      <c r="C34" s="26" t="s">
        <v>245</v>
      </c>
      <c r="D34" s="26" t="s">
        <v>301</v>
      </c>
      <c r="E34" s="165" t="s">
        <v>383</v>
      </c>
      <c r="F34" s="165" t="s">
        <v>384</v>
      </c>
      <c r="Q34" s="180" t="s">
        <v>444</v>
      </c>
      <c r="U34" s="17">
        <f t="shared" si="0"/>
        <v>1</v>
      </c>
    </row>
    <row r="35" spans="1:21" ht="18" customHeight="1" x14ac:dyDescent="0.25">
      <c r="A35" s="172" t="s">
        <v>144</v>
      </c>
      <c r="B35" s="172" t="s">
        <v>137</v>
      </c>
      <c r="C35" s="26" t="s">
        <v>145</v>
      </c>
      <c r="D35" s="26" t="s">
        <v>302</v>
      </c>
      <c r="E35" s="165" t="s">
        <v>385</v>
      </c>
      <c r="F35" s="165" t="s">
        <v>386</v>
      </c>
      <c r="P35" s="17" t="s">
        <v>316</v>
      </c>
      <c r="Q35" s="180"/>
      <c r="U35" s="17">
        <f t="shared" si="0"/>
        <v>1</v>
      </c>
    </row>
    <row r="36" spans="1:21" ht="18" customHeight="1" x14ac:dyDescent="0.25">
      <c r="A36" s="172" t="s">
        <v>141</v>
      </c>
      <c r="B36" s="172" t="s">
        <v>142</v>
      </c>
      <c r="C36" s="26" t="s">
        <v>75</v>
      </c>
      <c r="D36" s="26" t="s">
        <v>301</v>
      </c>
      <c r="E36" s="165" t="s">
        <v>387</v>
      </c>
      <c r="F36" s="165" t="s">
        <v>388</v>
      </c>
      <c r="P36" s="17" t="s">
        <v>316</v>
      </c>
      <c r="Q36" s="180" t="s">
        <v>444</v>
      </c>
      <c r="U36" s="17">
        <f t="shared" ref="U36:U55" si="1">COUNTA(G36:S36)</f>
        <v>2</v>
      </c>
    </row>
    <row r="37" spans="1:21" ht="18" customHeight="1" x14ac:dyDescent="0.25">
      <c r="A37" s="172" t="s">
        <v>86</v>
      </c>
      <c r="B37" s="172" t="s">
        <v>143</v>
      </c>
      <c r="C37" s="26" t="s">
        <v>64</v>
      </c>
      <c r="D37" s="26" t="s">
        <v>64</v>
      </c>
      <c r="E37" s="165" t="s">
        <v>389</v>
      </c>
      <c r="F37" s="165" t="s">
        <v>390</v>
      </c>
      <c r="L37" s="180" t="s">
        <v>318</v>
      </c>
      <c r="M37" s="180" t="s">
        <v>318</v>
      </c>
      <c r="N37" s="17" t="s">
        <v>316</v>
      </c>
      <c r="Q37" s="180"/>
      <c r="T37" s="18" t="s">
        <v>285</v>
      </c>
      <c r="U37" s="17">
        <f t="shared" si="1"/>
        <v>3</v>
      </c>
    </row>
    <row r="38" spans="1:21" ht="18" customHeight="1" x14ac:dyDescent="0.25">
      <c r="A38" s="172" t="s">
        <v>146</v>
      </c>
      <c r="B38" s="172" t="s">
        <v>147</v>
      </c>
      <c r="C38" s="26" t="s">
        <v>148</v>
      </c>
      <c r="D38" s="26" t="s">
        <v>300</v>
      </c>
      <c r="E38" s="164" t="s">
        <v>391</v>
      </c>
      <c r="F38" s="164" t="s">
        <v>425</v>
      </c>
      <c r="H38" s="17" t="s">
        <v>316</v>
      </c>
      <c r="Q38" s="180"/>
      <c r="U38" s="17">
        <f t="shared" si="1"/>
        <v>1</v>
      </c>
    </row>
    <row r="39" spans="1:21" ht="18" customHeight="1" x14ac:dyDescent="0.25">
      <c r="A39" s="172" t="s">
        <v>149</v>
      </c>
      <c r="B39" s="172" t="s">
        <v>147</v>
      </c>
      <c r="C39" s="26" t="s">
        <v>150</v>
      </c>
      <c r="D39" s="26" t="s">
        <v>297</v>
      </c>
      <c r="E39" s="164" t="s">
        <v>392</v>
      </c>
      <c r="F39" s="164" t="s">
        <v>393</v>
      </c>
      <c r="H39" s="17" t="s">
        <v>316</v>
      </c>
      <c r="Q39" s="180"/>
      <c r="U39" s="17">
        <f t="shared" si="1"/>
        <v>1</v>
      </c>
    </row>
    <row r="40" spans="1:21" ht="18" customHeight="1" x14ac:dyDescent="0.25">
      <c r="A40" s="172" t="s">
        <v>156</v>
      </c>
      <c r="B40" s="172" t="s">
        <v>152</v>
      </c>
      <c r="C40" s="26" t="s">
        <v>157</v>
      </c>
      <c r="D40" s="26" t="s">
        <v>157</v>
      </c>
      <c r="E40" s="165" t="s">
        <v>394</v>
      </c>
      <c r="F40" s="165" t="s">
        <v>395</v>
      </c>
      <c r="K40" s="17" t="s">
        <v>316</v>
      </c>
      <c r="L40" s="17" t="s">
        <v>316</v>
      </c>
      <c r="M40" s="17" t="s">
        <v>316</v>
      </c>
      <c r="N40" s="17" t="s">
        <v>316</v>
      </c>
      <c r="Q40" s="180"/>
      <c r="R40" s="17" t="s">
        <v>316</v>
      </c>
      <c r="U40" s="17">
        <f t="shared" si="1"/>
        <v>5</v>
      </c>
    </row>
    <row r="41" spans="1:21" ht="18" customHeight="1" x14ac:dyDescent="0.25">
      <c r="A41" s="172" t="s">
        <v>151</v>
      </c>
      <c r="B41" s="172" t="s">
        <v>152</v>
      </c>
      <c r="C41" s="26" t="s">
        <v>153</v>
      </c>
      <c r="D41" s="26" t="s">
        <v>302</v>
      </c>
      <c r="E41" s="165" t="s">
        <v>396</v>
      </c>
      <c r="F41" s="165" t="s">
        <v>397</v>
      </c>
      <c r="K41" s="17" t="s">
        <v>316</v>
      </c>
      <c r="Q41" s="180"/>
      <c r="U41" s="17">
        <f t="shared" si="1"/>
        <v>1</v>
      </c>
    </row>
    <row r="42" spans="1:21" ht="18" customHeight="1" x14ac:dyDescent="0.25">
      <c r="A42" s="172" t="s">
        <v>154</v>
      </c>
      <c r="B42" s="172" t="s">
        <v>152</v>
      </c>
      <c r="C42" s="26" t="s">
        <v>155</v>
      </c>
      <c r="D42" s="26" t="s">
        <v>64</v>
      </c>
      <c r="E42" s="165" t="s">
        <v>398</v>
      </c>
      <c r="F42" s="165" t="s">
        <v>399</v>
      </c>
      <c r="K42" s="17" t="s">
        <v>316</v>
      </c>
      <c r="Q42" s="180"/>
      <c r="U42" s="17">
        <f t="shared" si="1"/>
        <v>1</v>
      </c>
    </row>
    <row r="43" spans="1:21" ht="18" customHeight="1" x14ac:dyDescent="0.25">
      <c r="A43" s="97" t="s">
        <v>85</v>
      </c>
      <c r="B43" s="97" t="s">
        <v>159</v>
      </c>
      <c r="C43" s="150" t="s">
        <v>61</v>
      </c>
      <c r="D43" s="150" t="s">
        <v>301</v>
      </c>
      <c r="E43" s="167" t="s">
        <v>400</v>
      </c>
      <c r="F43" s="167" t="s">
        <v>401</v>
      </c>
      <c r="G43" s="24" t="s">
        <v>316</v>
      </c>
      <c r="H43" s="24" t="s">
        <v>316</v>
      </c>
      <c r="I43" s="24" t="s">
        <v>316</v>
      </c>
      <c r="J43" s="24"/>
      <c r="K43" s="24" t="s">
        <v>316</v>
      </c>
      <c r="L43" s="24" t="s">
        <v>317</v>
      </c>
      <c r="M43" s="24" t="s">
        <v>316</v>
      </c>
      <c r="N43" s="24" t="s">
        <v>316</v>
      </c>
      <c r="O43" s="24" t="s">
        <v>317</v>
      </c>
      <c r="P43" s="24" t="s">
        <v>316</v>
      </c>
      <c r="Q43" s="181" t="s">
        <v>316</v>
      </c>
      <c r="R43" s="24" t="s">
        <v>316</v>
      </c>
      <c r="S43" s="24"/>
      <c r="T43" s="18" t="s">
        <v>285</v>
      </c>
      <c r="U43" s="24">
        <f t="shared" si="1"/>
        <v>11</v>
      </c>
    </row>
    <row r="44" spans="1:21" ht="18" customHeight="1" x14ac:dyDescent="0.25">
      <c r="A44" s="172" t="s">
        <v>165</v>
      </c>
      <c r="B44" s="172" t="s">
        <v>159</v>
      </c>
      <c r="C44" s="26" t="s">
        <v>116</v>
      </c>
      <c r="D44" s="26" t="s">
        <v>298</v>
      </c>
      <c r="E44" s="164" t="s">
        <v>402</v>
      </c>
      <c r="F44" s="164" t="s">
        <v>403</v>
      </c>
      <c r="H44" s="17" t="s">
        <v>316</v>
      </c>
      <c r="J44" s="17" t="s">
        <v>316</v>
      </c>
      <c r="M44" s="180" t="s">
        <v>318</v>
      </c>
      <c r="N44" s="180" t="s">
        <v>316</v>
      </c>
      <c r="O44" s="180"/>
      <c r="P44" s="180" t="s">
        <v>318</v>
      </c>
      <c r="Q44" s="180" t="s">
        <v>318</v>
      </c>
      <c r="R44" s="180" t="s">
        <v>318</v>
      </c>
      <c r="T44" s="18" t="s">
        <v>4</v>
      </c>
      <c r="U44" s="17">
        <f t="shared" si="1"/>
        <v>7</v>
      </c>
    </row>
    <row r="45" spans="1:21" ht="18" customHeight="1" x14ac:dyDescent="0.25">
      <c r="A45" s="172" t="s">
        <v>167</v>
      </c>
      <c r="B45" s="172" t="s">
        <v>159</v>
      </c>
      <c r="C45" s="26" t="s">
        <v>168</v>
      </c>
      <c r="D45" s="26" t="s">
        <v>173</v>
      </c>
      <c r="E45" s="165" t="s">
        <v>404</v>
      </c>
      <c r="F45" s="165" t="s">
        <v>405</v>
      </c>
      <c r="K45" s="17" t="s">
        <v>316</v>
      </c>
      <c r="L45" s="17" t="s">
        <v>316</v>
      </c>
      <c r="M45" s="17" t="s">
        <v>316</v>
      </c>
      <c r="N45" s="17" t="s">
        <v>316</v>
      </c>
      <c r="P45" s="17" t="s">
        <v>316</v>
      </c>
      <c r="Q45" s="180" t="s">
        <v>316</v>
      </c>
      <c r="R45" s="17" t="s">
        <v>316</v>
      </c>
      <c r="U45" s="17">
        <f t="shared" si="1"/>
        <v>7</v>
      </c>
    </row>
    <row r="46" spans="1:21" ht="18" customHeight="1" x14ac:dyDescent="0.25">
      <c r="A46" s="172" t="s">
        <v>158</v>
      </c>
      <c r="B46" s="172" t="s">
        <v>159</v>
      </c>
      <c r="C46" s="26" t="s">
        <v>160</v>
      </c>
      <c r="D46" s="26" t="s">
        <v>300</v>
      </c>
      <c r="E46" s="165" t="s">
        <v>406</v>
      </c>
      <c r="F46" s="165" t="s">
        <v>407</v>
      </c>
      <c r="G46" s="17" t="s">
        <v>319</v>
      </c>
      <c r="I46" s="17" t="s">
        <v>319</v>
      </c>
      <c r="J46" s="17" t="s">
        <v>319</v>
      </c>
      <c r="K46" s="17" t="s">
        <v>319</v>
      </c>
      <c r="L46" s="19"/>
      <c r="M46" s="19"/>
      <c r="N46" s="19"/>
      <c r="O46" s="19"/>
      <c r="P46" s="17" t="s">
        <v>319</v>
      </c>
      <c r="Q46" s="180" t="s">
        <v>437</v>
      </c>
      <c r="R46" s="180" t="s">
        <v>437</v>
      </c>
      <c r="S46" s="180" t="s">
        <v>437</v>
      </c>
      <c r="T46" s="18" t="s">
        <v>3</v>
      </c>
      <c r="U46" s="17">
        <f t="shared" si="1"/>
        <v>8</v>
      </c>
    </row>
    <row r="47" spans="1:21" ht="18" customHeight="1" x14ac:dyDescent="0.25">
      <c r="A47" s="172" t="s">
        <v>88</v>
      </c>
      <c r="B47" s="172" t="s">
        <v>159</v>
      </c>
      <c r="C47" s="26" t="s">
        <v>74</v>
      </c>
      <c r="D47" s="26" t="s">
        <v>297</v>
      </c>
      <c r="E47" s="165" t="s">
        <v>408</v>
      </c>
      <c r="F47" s="165" t="s">
        <v>409</v>
      </c>
      <c r="O47" s="17" t="s">
        <v>317</v>
      </c>
      <c r="P47" s="17" t="s">
        <v>316</v>
      </c>
      <c r="Q47" s="180" t="s">
        <v>317</v>
      </c>
      <c r="R47" s="17" t="s">
        <v>316</v>
      </c>
      <c r="T47" s="18" t="s">
        <v>285</v>
      </c>
      <c r="U47" s="17">
        <f t="shared" si="1"/>
        <v>4</v>
      </c>
    </row>
    <row r="48" spans="1:21" ht="18" customHeight="1" x14ac:dyDescent="0.25">
      <c r="A48" s="172" t="s">
        <v>166</v>
      </c>
      <c r="B48" s="172" t="s">
        <v>159</v>
      </c>
      <c r="C48" s="26" t="s">
        <v>160</v>
      </c>
      <c r="D48" s="26" t="s">
        <v>300</v>
      </c>
      <c r="E48" s="165" t="s">
        <v>410</v>
      </c>
      <c r="F48" s="165" t="s">
        <v>411</v>
      </c>
      <c r="H48" s="17" t="s">
        <v>319</v>
      </c>
      <c r="K48" s="180" t="s">
        <v>437</v>
      </c>
      <c r="P48" s="17" t="s">
        <v>316</v>
      </c>
      <c r="Q48" s="180" t="s">
        <v>316</v>
      </c>
      <c r="T48" s="18" t="s">
        <v>3</v>
      </c>
      <c r="U48" s="17">
        <f t="shared" si="1"/>
        <v>4</v>
      </c>
    </row>
    <row r="49" spans="1:21" ht="18" customHeight="1" x14ac:dyDescent="0.25">
      <c r="A49" s="172" t="s">
        <v>89</v>
      </c>
      <c r="B49" s="172" t="s">
        <v>159</v>
      </c>
      <c r="C49" s="26" t="s">
        <v>75</v>
      </c>
      <c r="D49" s="26" t="s">
        <v>301</v>
      </c>
      <c r="E49" s="165" t="s">
        <v>412</v>
      </c>
      <c r="F49" s="165" t="s">
        <v>432</v>
      </c>
      <c r="P49" s="17" t="s">
        <v>316</v>
      </c>
      <c r="Q49" s="180" t="s">
        <v>317</v>
      </c>
      <c r="R49" s="17" t="s">
        <v>316</v>
      </c>
      <c r="T49" s="18" t="s">
        <v>285</v>
      </c>
      <c r="U49" s="17">
        <f t="shared" si="1"/>
        <v>3</v>
      </c>
    </row>
    <row r="50" spans="1:21" ht="18" customHeight="1" x14ac:dyDescent="0.25">
      <c r="A50" s="172" t="s">
        <v>161</v>
      </c>
      <c r="B50" s="172" t="s">
        <v>159</v>
      </c>
      <c r="C50" s="26" t="s">
        <v>162</v>
      </c>
      <c r="D50" s="26" t="s">
        <v>298</v>
      </c>
      <c r="E50" s="165" t="s">
        <v>413</v>
      </c>
      <c r="F50" s="165" t="s">
        <v>414</v>
      </c>
      <c r="H50" s="17" t="s">
        <v>316</v>
      </c>
      <c r="I50" s="17" t="s">
        <v>316</v>
      </c>
      <c r="K50" s="17" t="s">
        <v>316</v>
      </c>
      <c r="Q50" s="180"/>
      <c r="U50" s="17">
        <f t="shared" si="1"/>
        <v>3</v>
      </c>
    </row>
    <row r="51" spans="1:21" ht="18" customHeight="1" x14ac:dyDescent="0.25">
      <c r="A51" s="172" t="s">
        <v>169</v>
      </c>
      <c r="B51" s="172" t="s">
        <v>159</v>
      </c>
      <c r="C51" s="26" t="s">
        <v>305</v>
      </c>
      <c r="D51" s="26" t="s">
        <v>297</v>
      </c>
      <c r="E51" s="165" t="s">
        <v>415</v>
      </c>
      <c r="F51" s="165" t="s">
        <v>416</v>
      </c>
      <c r="K51" s="17" t="s">
        <v>316</v>
      </c>
      <c r="L51" s="17" t="s">
        <v>316</v>
      </c>
      <c r="Q51" s="180"/>
      <c r="U51" s="17">
        <f t="shared" si="1"/>
        <v>2</v>
      </c>
    </row>
    <row r="52" spans="1:21" ht="18" customHeight="1" x14ac:dyDescent="0.25">
      <c r="A52" s="172" t="s">
        <v>163</v>
      </c>
      <c r="B52" s="172" t="s">
        <v>159</v>
      </c>
      <c r="C52" s="26" t="s">
        <v>164</v>
      </c>
      <c r="D52" s="26" t="s">
        <v>301</v>
      </c>
      <c r="E52" s="164" t="s">
        <v>417</v>
      </c>
      <c r="F52" s="164" t="s">
        <v>418</v>
      </c>
      <c r="H52" s="17" t="s">
        <v>316</v>
      </c>
      <c r="Q52" s="180"/>
      <c r="U52" s="17">
        <f t="shared" si="1"/>
        <v>1</v>
      </c>
    </row>
    <row r="53" spans="1:21" ht="18" customHeight="1" x14ac:dyDescent="0.25">
      <c r="A53" s="172" t="s">
        <v>170</v>
      </c>
      <c r="B53" s="172" t="s">
        <v>171</v>
      </c>
      <c r="C53" s="26" t="s">
        <v>157</v>
      </c>
      <c r="D53" s="26" t="s">
        <v>157</v>
      </c>
      <c r="E53" s="165" t="s">
        <v>419</v>
      </c>
      <c r="F53" s="165" t="s">
        <v>420</v>
      </c>
      <c r="K53" s="17" t="s">
        <v>316</v>
      </c>
      <c r="L53" s="17" t="s">
        <v>316</v>
      </c>
      <c r="M53" s="17" t="s">
        <v>316</v>
      </c>
      <c r="N53" s="17" t="s">
        <v>316</v>
      </c>
      <c r="Q53" s="180"/>
      <c r="U53" s="17">
        <f t="shared" si="1"/>
        <v>4</v>
      </c>
    </row>
    <row r="54" spans="1:21" ht="18" customHeight="1" x14ac:dyDescent="0.25">
      <c r="A54" s="97" t="s">
        <v>172</v>
      </c>
      <c r="B54" s="97" t="s">
        <v>171</v>
      </c>
      <c r="C54" s="150" t="s">
        <v>173</v>
      </c>
      <c r="D54" s="150" t="s">
        <v>173</v>
      </c>
      <c r="E54" s="167" t="s">
        <v>421</v>
      </c>
      <c r="F54" s="167" t="s">
        <v>422</v>
      </c>
      <c r="G54" s="24"/>
      <c r="H54" s="24"/>
      <c r="I54" s="24"/>
      <c r="J54" s="24"/>
      <c r="K54" s="24"/>
      <c r="L54" s="24"/>
      <c r="M54" s="24"/>
      <c r="N54" s="24"/>
      <c r="O54" s="24"/>
      <c r="P54" s="24" t="s">
        <v>316</v>
      </c>
      <c r="Q54" s="181" t="s">
        <v>444</v>
      </c>
      <c r="R54" s="24"/>
      <c r="S54" s="24"/>
      <c r="T54" s="24"/>
      <c r="U54" s="24">
        <f t="shared" si="1"/>
        <v>2</v>
      </c>
    </row>
    <row r="55" spans="1:21" ht="18" customHeight="1" x14ac:dyDescent="0.25">
      <c r="A55" s="172" t="s">
        <v>174</v>
      </c>
      <c r="B55" s="172" t="s">
        <v>171</v>
      </c>
      <c r="C55" s="26" t="s">
        <v>107</v>
      </c>
      <c r="D55" s="26" t="s">
        <v>297</v>
      </c>
      <c r="E55" s="165" t="s">
        <v>423</v>
      </c>
      <c r="F55" s="165" t="s">
        <v>424</v>
      </c>
      <c r="P55" s="17" t="s">
        <v>316</v>
      </c>
      <c r="Q55" s="180" t="s">
        <v>444</v>
      </c>
      <c r="U55" s="17">
        <f t="shared" si="1"/>
        <v>2</v>
      </c>
    </row>
    <row r="56" spans="1:21" ht="60" x14ac:dyDescent="0.25">
      <c r="A56" s="178" t="s">
        <v>182</v>
      </c>
      <c r="B56" s="152"/>
      <c r="C56" s="151"/>
      <c r="D56" s="151"/>
      <c r="E56" s="168"/>
      <c r="F56" s="168"/>
      <c r="G56" s="20">
        <f>COUNTA(G4:G55)</f>
        <v>8</v>
      </c>
      <c r="H56" s="20">
        <f t="shared" ref="H56:S56" si="2">COUNTA(H4:H55)</f>
        <v>12</v>
      </c>
      <c r="I56" s="20">
        <f>COUNTA(I4:I55)</f>
        <v>4</v>
      </c>
      <c r="J56" s="20">
        <f t="shared" si="2"/>
        <v>2</v>
      </c>
      <c r="K56" s="20">
        <f>COUNTA(K4:K55)</f>
        <v>23</v>
      </c>
      <c r="L56" s="20">
        <f>COUNTA(L4:L55)</f>
        <v>13</v>
      </c>
      <c r="M56" s="20">
        <f t="shared" si="2"/>
        <v>13</v>
      </c>
      <c r="N56" s="20">
        <f t="shared" si="2"/>
        <v>13</v>
      </c>
      <c r="O56" s="20">
        <f t="shared" si="2"/>
        <v>3</v>
      </c>
      <c r="P56" s="20">
        <v>23</v>
      </c>
      <c r="Q56" s="20" t="s">
        <v>447</v>
      </c>
      <c r="R56" s="20">
        <f t="shared" si="2"/>
        <v>21</v>
      </c>
      <c r="S56" s="20">
        <f t="shared" si="2"/>
        <v>7</v>
      </c>
      <c r="T56" s="20"/>
      <c r="U56" s="20"/>
    </row>
    <row r="57" spans="1:21" s="9" customFormat="1" ht="18" customHeight="1" x14ac:dyDescent="0.25">
      <c r="A57" s="188" t="s">
        <v>313</v>
      </c>
      <c r="B57" s="188"/>
      <c r="C57" s="188"/>
      <c r="D57" s="189"/>
      <c r="E57" s="188"/>
      <c r="F57" s="188"/>
      <c r="G57" s="188"/>
      <c r="H57" s="188"/>
      <c r="I57" s="188"/>
      <c r="J57" s="188"/>
      <c r="K57" s="188"/>
      <c r="L57" s="188"/>
      <c r="M57" s="188"/>
      <c r="N57" s="188"/>
      <c r="O57" s="188"/>
      <c r="P57" s="188"/>
      <c r="Q57" s="188"/>
      <c r="R57" s="188"/>
      <c r="S57" s="188"/>
      <c r="T57" s="188"/>
      <c r="U57" s="188"/>
    </row>
    <row r="58" spans="1:21" s="33" customFormat="1" ht="18" customHeight="1" x14ac:dyDescent="0.25">
      <c r="A58" s="179" t="s">
        <v>435</v>
      </c>
      <c r="B58" s="173"/>
      <c r="C58" s="177"/>
      <c r="D58" s="177"/>
      <c r="E58" s="169"/>
      <c r="F58" s="169"/>
      <c r="G58" s="174"/>
      <c r="H58" s="174"/>
      <c r="I58" s="174"/>
      <c r="J58" s="174"/>
      <c r="K58" s="174"/>
      <c r="L58" s="174"/>
      <c r="M58" s="174"/>
      <c r="N58" s="174"/>
      <c r="O58" s="174"/>
      <c r="P58" s="174"/>
      <c r="Q58" s="174"/>
      <c r="R58" s="174"/>
      <c r="S58" s="174"/>
      <c r="T58" s="174"/>
      <c r="U58" s="174"/>
    </row>
    <row r="59" spans="1:21" ht="18" customHeight="1" x14ac:dyDescent="0.25">
      <c r="A59" s="184" t="s">
        <v>446</v>
      </c>
      <c r="B59" s="184"/>
      <c r="C59" s="184"/>
      <c r="D59" s="184"/>
      <c r="E59" s="184"/>
      <c r="F59" s="184"/>
      <c r="G59" s="184"/>
      <c r="H59" s="184"/>
      <c r="I59" s="184"/>
      <c r="J59" s="184"/>
      <c r="K59" s="184"/>
      <c r="L59" s="184"/>
      <c r="M59" s="184"/>
      <c r="N59" s="184"/>
      <c r="O59" s="184"/>
      <c r="P59" s="184"/>
      <c r="Q59" s="184"/>
      <c r="R59" s="184"/>
      <c r="S59" s="184"/>
      <c r="T59" s="184"/>
      <c r="U59" s="184"/>
    </row>
    <row r="60" spans="1:21" ht="18" customHeight="1" x14ac:dyDescent="0.25">
      <c r="A60" s="172" t="s">
        <v>440</v>
      </c>
    </row>
    <row r="61" spans="1:21" ht="18" customHeight="1" x14ac:dyDescent="0.25">
      <c r="A61" s="172" t="s">
        <v>442</v>
      </c>
    </row>
    <row r="62" spans="1:21" ht="33.75" customHeight="1" x14ac:dyDescent="0.25">
      <c r="A62" s="184" t="s">
        <v>438</v>
      </c>
      <c r="B62" s="184"/>
      <c r="C62" s="184"/>
      <c r="D62" s="184"/>
      <c r="E62" s="184"/>
      <c r="F62" s="184"/>
      <c r="G62" s="184"/>
      <c r="H62" s="184"/>
      <c r="I62" s="184"/>
      <c r="J62" s="184"/>
      <c r="K62" s="184"/>
      <c r="L62" s="184"/>
      <c r="M62" s="184"/>
      <c r="N62" s="184"/>
      <c r="O62" s="184"/>
      <c r="P62" s="184"/>
      <c r="Q62" s="184"/>
      <c r="R62" s="184"/>
      <c r="S62" s="184"/>
      <c r="T62" s="184"/>
      <c r="U62" s="184"/>
    </row>
    <row r="63" spans="1:21" ht="17.25" x14ac:dyDescent="0.25">
      <c r="A63" s="172" t="s">
        <v>445</v>
      </c>
    </row>
    <row r="64" spans="1:21" ht="17.25" x14ac:dyDescent="0.25">
      <c r="A64" s="172" t="s">
        <v>448</v>
      </c>
    </row>
  </sheetData>
  <sortState xmlns:xlrd2="http://schemas.microsoft.com/office/spreadsheetml/2017/richdata2" ref="A4:U55">
    <sortCondition ref="B4:B55"/>
    <sortCondition descending="1" ref="U4:U55"/>
  </sortState>
  <mergeCells count="7">
    <mergeCell ref="A62:U62"/>
    <mergeCell ref="A1:U1"/>
    <mergeCell ref="A59:U59"/>
    <mergeCell ref="G2:J2"/>
    <mergeCell ref="L2:O2"/>
    <mergeCell ref="P2:R2"/>
    <mergeCell ref="A57:U57"/>
  </mergeCells>
  <phoneticPr fontId="5" type="noConversion"/>
  <pageMargins left="0.7" right="0.7" top="0.75" bottom="0.75" header="0.3" footer="0.3"/>
  <pageSetup paperSize="9" scale="47" fitToHeight="0" orientation="landscape" r:id="rId1"/>
  <ignoredErrors>
    <ignoredError sqref="G56:K56" formulaRange="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E8049-CC88-414E-BC2A-10E316D803DE}">
  <sheetPr>
    <pageSetUpPr fitToPage="1"/>
  </sheetPr>
  <dimension ref="A1:AC31"/>
  <sheetViews>
    <sheetView zoomScaleNormal="100" workbookViewId="0">
      <selection sqref="A1:AC1"/>
    </sheetView>
  </sheetViews>
  <sheetFormatPr defaultRowHeight="15" x14ac:dyDescent="0.25"/>
  <cols>
    <col min="1" max="1" width="5" style="32" bestFit="1" customWidth="1"/>
    <col min="2" max="2" width="9" style="32" bestFit="1" customWidth="1"/>
    <col min="3" max="3" width="13.7109375" style="32" bestFit="1" customWidth="1"/>
    <col min="4" max="4" width="15.85546875" style="32" bestFit="1" customWidth="1"/>
    <col min="5" max="5" width="15.85546875" style="32" customWidth="1"/>
    <col min="6" max="6" width="20.140625" style="32" bestFit="1" customWidth="1"/>
    <col min="7" max="7" width="3.85546875" style="32" bestFit="1" customWidth="1"/>
    <col min="8" max="8" width="4.28515625" style="32" bestFit="1" customWidth="1"/>
    <col min="9" max="9" width="4.42578125" style="32" bestFit="1" customWidth="1"/>
    <col min="10" max="10" width="4.140625" style="32" bestFit="1" customWidth="1"/>
    <col min="11" max="11" width="4.7109375" style="32" bestFit="1" customWidth="1"/>
    <col min="12" max="12" width="4" style="32" bestFit="1" customWidth="1"/>
    <col min="13" max="13" width="3.42578125" style="32" bestFit="1" customWidth="1"/>
    <col min="14" max="14" width="4.42578125" style="32" bestFit="1" customWidth="1"/>
    <col min="15" max="15" width="4.28515625" style="32" bestFit="1" customWidth="1"/>
    <col min="16" max="16" width="4.42578125" style="32" bestFit="1" customWidth="1"/>
    <col min="17" max="17" width="4.5703125" style="32" bestFit="1" customWidth="1"/>
    <col min="18" max="18" width="4.28515625" style="32" bestFit="1" customWidth="1"/>
    <col min="19" max="19" width="14" style="22" bestFit="1" customWidth="1"/>
    <col min="20" max="20" width="18.140625" style="22" bestFit="1" customWidth="1"/>
    <col min="21" max="21" width="13.5703125" style="22" bestFit="1" customWidth="1"/>
    <col min="22" max="22" width="10.7109375" style="22" bestFit="1" customWidth="1"/>
    <col min="23" max="23" width="9.85546875" style="22" bestFit="1" customWidth="1"/>
    <col min="24" max="24" width="7.85546875" style="22" bestFit="1" customWidth="1"/>
    <col min="25" max="25" width="8.140625" style="22" bestFit="1" customWidth="1"/>
    <col min="26" max="26" width="8" style="22" bestFit="1" customWidth="1"/>
    <col min="27" max="27" width="6.28515625" style="22" bestFit="1" customWidth="1"/>
    <col min="28" max="28" width="11.5703125" style="32" bestFit="1" customWidth="1"/>
    <col min="29" max="29" width="37.5703125" style="32" bestFit="1" customWidth="1"/>
    <col min="30" max="16384" width="9.140625" style="32"/>
  </cols>
  <sheetData>
    <row r="1" spans="1:29" ht="30.75" customHeight="1" x14ac:dyDescent="0.25">
      <c r="A1" s="191" t="s">
        <v>310</v>
      </c>
      <c r="B1" s="191"/>
      <c r="C1" s="191"/>
      <c r="D1" s="191"/>
      <c r="E1" s="191"/>
      <c r="F1" s="191"/>
      <c r="G1" s="191"/>
      <c r="H1" s="191"/>
      <c r="I1" s="191"/>
      <c r="J1" s="191"/>
      <c r="K1" s="191"/>
      <c r="L1" s="191"/>
      <c r="M1" s="191"/>
      <c r="N1" s="191"/>
      <c r="O1" s="191"/>
      <c r="P1" s="191"/>
      <c r="Q1" s="191"/>
      <c r="R1" s="191"/>
      <c r="S1" s="191"/>
      <c r="T1" s="191"/>
      <c r="U1" s="191"/>
      <c r="V1" s="191"/>
      <c r="W1" s="191"/>
      <c r="X1" s="191"/>
      <c r="Y1" s="191"/>
      <c r="Z1" s="191"/>
      <c r="AA1" s="191"/>
      <c r="AB1" s="191"/>
      <c r="AC1" s="191"/>
    </row>
    <row r="2" spans="1:29" ht="33" thickBot="1" x14ac:dyDescent="0.3">
      <c r="A2" s="34" t="s">
        <v>60</v>
      </c>
      <c r="B2" s="34" t="s">
        <v>94</v>
      </c>
      <c r="C2" s="35" t="s">
        <v>66</v>
      </c>
      <c r="D2" s="35" t="s">
        <v>67</v>
      </c>
      <c r="E2" s="98" t="s">
        <v>238</v>
      </c>
      <c r="F2" s="36" t="s">
        <v>229</v>
      </c>
      <c r="G2" s="34" t="s">
        <v>191</v>
      </c>
      <c r="H2" s="34" t="s">
        <v>192</v>
      </c>
      <c r="I2" s="35" t="s">
        <v>193</v>
      </c>
      <c r="J2" s="170" t="s">
        <v>194</v>
      </c>
      <c r="K2" s="175" t="s">
        <v>195</v>
      </c>
      <c r="L2" s="175" t="s">
        <v>196</v>
      </c>
      <c r="M2" s="170" t="s">
        <v>197</v>
      </c>
      <c r="N2" s="170" t="s">
        <v>198</v>
      </c>
      <c r="O2" s="175" t="s">
        <v>199</v>
      </c>
      <c r="P2" s="175" t="s">
        <v>200</v>
      </c>
      <c r="Q2" s="170" t="s">
        <v>201</v>
      </c>
      <c r="R2" s="35" t="s">
        <v>202</v>
      </c>
      <c r="S2" s="42" t="s">
        <v>62</v>
      </c>
      <c r="T2" s="42" t="s">
        <v>206</v>
      </c>
      <c r="U2" s="42" t="s">
        <v>63</v>
      </c>
      <c r="V2" s="156" t="s">
        <v>214</v>
      </c>
      <c r="W2" s="42" t="s">
        <v>208</v>
      </c>
      <c r="X2" s="42" t="s">
        <v>209</v>
      </c>
      <c r="Y2" s="42" t="s">
        <v>210</v>
      </c>
      <c r="Z2" s="42" t="s">
        <v>211</v>
      </c>
      <c r="AA2" s="42" t="s">
        <v>212</v>
      </c>
      <c r="AB2" s="157" t="s">
        <v>188</v>
      </c>
      <c r="AC2" s="156" t="s">
        <v>215</v>
      </c>
    </row>
    <row r="3" spans="1:29" ht="18" customHeight="1" thickBot="1" x14ac:dyDescent="0.3">
      <c r="A3" s="192">
        <v>2013</v>
      </c>
      <c r="B3" s="150" t="s">
        <v>85</v>
      </c>
      <c r="C3" s="150" t="s">
        <v>203</v>
      </c>
      <c r="D3" s="150" t="s">
        <v>61</v>
      </c>
      <c r="E3" s="32" t="s">
        <v>267</v>
      </c>
      <c r="F3" s="33" t="s">
        <v>274</v>
      </c>
      <c r="J3" s="215"/>
      <c r="K3" s="71"/>
      <c r="L3" s="71"/>
      <c r="M3" s="72"/>
      <c r="N3" s="72"/>
      <c r="O3" s="72"/>
      <c r="P3" s="72"/>
      <c r="Q3" s="216"/>
      <c r="S3" s="23" t="s">
        <v>52</v>
      </c>
      <c r="T3" s="23" t="s">
        <v>81</v>
      </c>
      <c r="U3" s="23" t="s">
        <v>65</v>
      </c>
      <c r="V3" s="23">
        <f t="shared" ref="V3:V22" si="0">SUM(W3:AA3)</f>
        <v>19</v>
      </c>
      <c r="W3" s="22">
        <v>1</v>
      </c>
      <c r="X3" s="22">
        <v>1</v>
      </c>
      <c r="Y3" s="22">
        <v>17</v>
      </c>
      <c r="AB3" s="27" t="s">
        <v>277</v>
      </c>
      <c r="AC3" s="27" t="s">
        <v>216</v>
      </c>
    </row>
    <row r="4" spans="1:29" ht="18" customHeight="1" thickBot="1" x14ac:dyDescent="0.3">
      <c r="A4" s="192"/>
      <c r="B4" s="26" t="s">
        <v>86</v>
      </c>
      <c r="C4" s="32" t="s">
        <v>278</v>
      </c>
      <c r="D4" s="32" t="s">
        <v>64</v>
      </c>
      <c r="E4" s="11" t="s">
        <v>267</v>
      </c>
      <c r="F4" s="11" t="s">
        <v>65</v>
      </c>
      <c r="O4" s="74"/>
      <c r="P4" s="75"/>
      <c r="Q4" s="80"/>
      <c r="R4" s="76"/>
      <c r="S4" s="21" t="s">
        <v>65</v>
      </c>
      <c r="T4" s="21" t="s">
        <v>65</v>
      </c>
      <c r="U4" s="21" t="s">
        <v>65</v>
      </c>
      <c r="V4" s="21">
        <f t="shared" si="0"/>
        <v>1</v>
      </c>
      <c r="W4" s="21"/>
      <c r="X4" s="21"/>
      <c r="Y4" s="21">
        <v>1</v>
      </c>
      <c r="Z4" s="21"/>
      <c r="AA4" s="21"/>
      <c r="AB4" s="10" t="s">
        <v>5</v>
      </c>
      <c r="AC4" s="10" t="s">
        <v>218</v>
      </c>
    </row>
    <row r="5" spans="1:29" ht="18" customHeight="1" thickBot="1" x14ac:dyDescent="0.3">
      <c r="A5" s="193">
        <v>2014</v>
      </c>
      <c r="B5" s="122" t="s">
        <v>87</v>
      </c>
      <c r="C5" s="30" t="s">
        <v>204</v>
      </c>
      <c r="D5" s="30" t="s">
        <v>69</v>
      </c>
      <c r="E5" s="32" t="s">
        <v>267</v>
      </c>
      <c r="F5" s="33" t="s">
        <v>276</v>
      </c>
      <c r="J5" s="74"/>
      <c r="K5" s="75"/>
      <c r="L5" s="75"/>
      <c r="M5" s="75"/>
      <c r="N5" s="80"/>
      <c r="O5" s="81"/>
      <c r="P5" s="81"/>
      <c r="Q5" s="113" t="s">
        <v>249</v>
      </c>
      <c r="R5" s="77"/>
      <c r="S5" s="23" t="s">
        <v>70</v>
      </c>
      <c r="T5" s="23" t="s">
        <v>72</v>
      </c>
      <c r="U5" s="23" t="s">
        <v>71</v>
      </c>
      <c r="V5" s="48">
        <f t="shared" si="0"/>
        <v>43</v>
      </c>
      <c r="W5" s="22">
        <v>1</v>
      </c>
      <c r="X5" s="22">
        <v>1</v>
      </c>
      <c r="Y5" s="22">
        <v>6</v>
      </c>
      <c r="Z5" s="22">
        <v>11</v>
      </c>
      <c r="AA5" s="22">
        <v>24</v>
      </c>
      <c r="AB5" s="27" t="s">
        <v>5</v>
      </c>
      <c r="AC5" s="27" t="s">
        <v>217</v>
      </c>
    </row>
    <row r="6" spans="1:29" ht="18" customHeight="1" thickBot="1" x14ac:dyDescent="0.3">
      <c r="A6" s="194"/>
      <c r="B6" s="12" t="s">
        <v>86</v>
      </c>
      <c r="C6" s="11" t="s">
        <v>278</v>
      </c>
      <c r="D6" s="11" t="s">
        <v>64</v>
      </c>
      <c r="E6" s="11" t="s">
        <v>267</v>
      </c>
      <c r="F6" s="11" t="s">
        <v>65</v>
      </c>
      <c r="G6" s="78"/>
      <c r="H6" s="79"/>
      <c r="I6" s="79"/>
      <c r="J6" s="75"/>
      <c r="K6" s="75"/>
      <c r="L6" s="75"/>
      <c r="M6" s="75"/>
      <c r="N6" s="82"/>
      <c r="S6" s="21" t="s">
        <v>65</v>
      </c>
      <c r="T6" s="21" t="s">
        <v>65</v>
      </c>
      <c r="U6" s="21" t="s">
        <v>65</v>
      </c>
      <c r="V6" s="21">
        <f t="shared" si="0"/>
        <v>4</v>
      </c>
      <c r="W6" s="21"/>
      <c r="X6" s="21"/>
      <c r="Y6" s="21">
        <v>4</v>
      </c>
      <c r="Z6" s="21"/>
      <c r="AA6" s="21"/>
      <c r="AB6" s="10" t="s">
        <v>5</v>
      </c>
      <c r="AC6" s="10" t="s">
        <v>217</v>
      </c>
    </row>
    <row r="7" spans="1:29" ht="18" customHeight="1" thickBot="1" x14ac:dyDescent="0.3">
      <c r="A7" s="120">
        <v>2015</v>
      </c>
      <c r="B7" s="26" t="s">
        <v>87</v>
      </c>
      <c r="C7" s="32" t="s">
        <v>204</v>
      </c>
      <c r="D7" s="32" t="s">
        <v>69</v>
      </c>
      <c r="E7" s="11" t="s">
        <v>267</v>
      </c>
      <c r="F7" s="11" t="s">
        <v>76</v>
      </c>
      <c r="G7" s="84"/>
      <c r="J7" s="78"/>
      <c r="K7" s="79"/>
      <c r="L7" s="113" t="s">
        <v>249</v>
      </c>
      <c r="M7" s="113" t="s">
        <v>249</v>
      </c>
      <c r="N7" s="113" t="s">
        <v>249</v>
      </c>
      <c r="O7" s="114" t="s">
        <v>249</v>
      </c>
      <c r="P7" s="79"/>
      <c r="Q7" s="77"/>
      <c r="S7" s="21" t="s">
        <v>71</v>
      </c>
      <c r="T7" s="21" t="s">
        <v>73</v>
      </c>
      <c r="U7" s="21" t="s">
        <v>65</v>
      </c>
      <c r="V7" s="43">
        <f t="shared" si="0"/>
        <v>48</v>
      </c>
      <c r="W7" s="43">
        <v>5</v>
      </c>
      <c r="X7" s="43">
        <v>5</v>
      </c>
      <c r="Y7" s="43">
        <v>5</v>
      </c>
      <c r="Z7" s="43">
        <v>1</v>
      </c>
      <c r="AA7" s="43">
        <v>32</v>
      </c>
      <c r="AB7" s="38" t="s">
        <v>5</v>
      </c>
      <c r="AC7" s="31"/>
    </row>
    <row r="8" spans="1:29" ht="18" customHeight="1" thickBot="1" x14ac:dyDescent="0.3">
      <c r="A8" s="193">
        <v>2016</v>
      </c>
      <c r="B8" s="122" t="s">
        <v>250</v>
      </c>
      <c r="C8" s="30" t="s">
        <v>203</v>
      </c>
      <c r="D8" s="30" t="s">
        <v>61</v>
      </c>
      <c r="E8" s="32" t="s">
        <v>267</v>
      </c>
      <c r="F8" s="33" t="s">
        <v>76</v>
      </c>
      <c r="J8" s="78"/>
      <c r="K8" s="79"/>
      <c r="L8" s="79"/>
      <c r="M8" s="79"/>
      <c r="N8" s="81"/>
      <c r="O8" s="81"/>
      <c r="P8" s="114" t="s">
        <v>249</v>
      </c>
      <c r="Q8" s="115" t="s">
        <v>249</v>
      </c>
      <c r="S8" s="23" t="s">
        <v>71</v>
      </c>
      <c r="T8" s="23" t="s">
        <v>68</v>
      </c>
      <c r="U8" s="23" t="s">
        <v>65</v>
      </c>
      <c r="V8" s="48">
        <v>6</v>
      </c>
      <c r="W8" s="22">
        <v>5</v>
      </c>
      <c r="Y8" s="22" t="s">
        <v>280</v>
      </c>
      <c r="AB8" s="27" t="s">
        <v>5</v>
      </c>
    </row>
    <row r="9" spans="1:29" ht="18" customHeight="1" thickBot="1" x14ac:dyDescent="0.3">
      <c r="A9" s="195"/>
      <c r="B9" s="196" t="s">
        <v>88</v>
      </c>
      <c r="C9" s="196" t="s">
        <v>203</v>
      </c>
      <c r="D9" s="196" t="s">
        <v>74</v>
      </c>
      <c r="E9" s="32" t="s">
        <v>267</v>
      </c>
      <c r="F9" s="33" t="s">
        <v>76</v>
      </c>
      <c r="J9" s="74"/>
      <c r="K9" s="75"/>
      <c r="L9" s="80"/>
      <c r="M9" s="75"/>
      <c r="N9" s="75"/>
      <c r="O9" s="75"/>
      <c r="P9" s="75"/>
      <c r="Q9" s="76"/>
      <c r="S9" s="23" t="s">
        <v>52</v>
      </c>
      <c r="T9" s="23" t="s">
        <v>82</v>
      </c>
      <c r="U9" s="23" t="s">
        <v>71</v>
      </c>
      <c r="V9" s="23">
        <f t="shared" si="0"/>
        <v>2</v>
      </c>
      <c r="W9" s="22">
        <v>2</v>
      </c>
      <c r="AB9" s="27" t="s">
        <v>5</v>
      </c>
    </row>
    <row r="10" spans="1:29" ht="18" customHeight="1" thickBot="1" x14ac:dyDescent="0.3">
      <c r="A10" s="195"/>
      <c r="B10" s="196"/>
      <c r="C10" s="196"/>
      <c r="D10" s="196"/>
      <c r="E10" s="32" t="s">
        <v>262</v>
      </c>
      <c r="F10" s="53" t="s">
        <v>72</v>
      </c>
      <c r="J10" s="57"/>
      <c r="K10" s="57"/>
      <c r="L10" s="57"/>
      <c r="M10" s="83"/>
      <c r="N10" s="81"/>
      <c r="O10" s="79"/>
      <c r="P10" s="77"/>
      <c r="Q10" s="57"/>
      <c r="S10" s="23" t="s">
        <v>70</v>
      </c>
      <c r="T10" s="23" t="s">
        <v>71</v>
      </c>
      <c r="U10" s="23" t="s">
        <v>71</v>
      </c>
      <c r="V10" s="23">
        <f t="shared" si="0"/>
        <v>9</v>
      </c>
      <c r="W10" s="22">
        <v>1</v>
      </c>
      <c r="AA10" s="22">
        <v>8</v>
      </c>
      <c r="AB10" s="27" t="s">
        <v>5</v>
      </c>
    </row>
    <row r="11" spans="1:29" ht="18" customHeight="1" thickBot="1" x14ac:dyDescent="0.3">
      <c r="A11" s="194"/>
      <c r="B11" s="12" t="s">
        <v>258</v>
      </c>
      <c r="C11" s="11" t="s">
        <v>204</v>
      </c>
      <c r="D11" s="11" t="s">
        <v>69</v>
      </c>
      <c r="E11" s="11" t="s">
        <v>267</v>
      </c>
      <c r="F11" s="39" t="s">
        <v>76</v>
      </c>
      <c r="G11" s="78"/>
      <c r="H11" s="81"/>
      <c r="I11" s="79"/>
      <c r="J11" s="79"/>
      <c r="K11" s="79"/>
      <c r="L11" s="79"/>
      <c r="M11" s="79"/>
      <c r="N11" s="81"/>
      <c r="O11" s="81"/>
      <c r="P11" s="114" t="s">
        <v>249</v>
      </c>
      <c r="Q11" s="114" t="s">
        <v>249</v>
      </c>
      <c r="R11" s="77"/>
      <c r="S11" s="21" t="s">
        <v>65</v>
      </c>
      <c r="T11" s="21" t="s">
        <v>81</v>
      </c>
      <c r="U11" s="21" t="s">
        <v>71</v>
      </c>
      <c r="V11" s="21">
        <f t="shared" si="0"/>
        <v>42</v>
      </c>
      <c r="W11" s="21">
        <v>8</v>
      </c>
      <c r="X11" s="21">
        <v>3</v>
      </c>
      <c r="Y11" s="21">
        <v>14</v>
      </c>
      <c r="Z11" s="21"/>
      <c r="AA11" s="21">
        <v>17</v>
      </c>
      <c r="AB11" s="10" t="s">
        <v>5</v>
      </c>
      <c r="AC11" s="11"/>
    </row>
    <row r="12" spans="1:29" ht="18" customHeight="1" thickBot="1" x14ac:dyDescent="0.3">
      <c r="A12" s="195">
        <v>2018</v>
      </c>
      <c r="B12" s="197" t="s">
        <v>259</v>
      </c>
      <c r="C12" s="197" t="s">
        <v>203</v>
      </c>
      <c r="D12" s="197" t="s">
        <v>75</v>
      </c>
      <c r="E12" s="32" t="s">
        <v>267</v>
      </c>
      <c r="F12" s="33" t="s">
        <v>76</v>
      </c>
      <c r="J12" s="78"/>
      <c r="K12" s="81"/>
      <c r="L12" s="81"/>
      <c r="M12" s="113" t="s">
        <v>249</v>
      </c>
      <c r="N12" s="113" t="s">
        <v>249</v>
      </c>
      <c r="O12" s="113" t="s">
        <v>249</v>
      </c>
      <c r="P12" s="114" t="s">
        <v>249</v>
      </c>
      <c r="Q12" s="115" t="s">
        <v>249</v>
      </c>
      <c r="R12" s="116" t="s">
        <v>249</v>
      </c>
      <c r="S12" s="23" t="s">
        <v>71</v>
      </c>
      <c r="T12" s="23" t="s">
        <v>82</v>
      </c>
      <c r="U12" s="23" t="s">
        <v>71</v>
      </c>
      <c r="V12" s="48">
        <f t="shared" si="0"/>
        <v>42</v>
      </c>
      <c r="W12" s="22">
        <v>24</v>
      </c>
      <c r="X12" s="22">
        <v>2</v>
      </c>
      <c r="AA12" s="22">
        <v>16</v>
      </c>
      <c r="AB12" s="27" t="s">
        <v>2</v>
      </c>
    </row>
    <row r="13" spans="1:29" ht="18" customHeight="1" thickBot="1" x14ac:dyDescent="0.3">
      <c r="A13" s="195"/>
      <c r="B13" s="196"/>
      <c r="C13" s="196"/>
      <c r="D13" s="196"/>
      <c r="E13" s="32" t="s">
        <v>256</v>
      </c>
      <c r="F13" s="53" t="s">
        <v>263</v>
      </c>
      <c r="J13" s="126"/>
      <c r="K13" s="57"/>
      <c r="L13" s="57"/>
      <c r="M13" s="125"/>
      <c r="N13" s="117" t="s">
        <v>249</v>
      </c>
      <c r="O13" s="113" t="s">
        <v>249</v>
      </c>
      <c r="P13" s="114" t="s">
        <v>249</v>
      </c>
      <c r="Q13" s="115" t="s">
        <v>249</v>
      </c>
      <c r="R13" s="116" t="s">
        <v>249</v>
      </c>
      <c r="S13" s="23" t="s">
        <v>70</v>
      </c>
      <c r="T13" s="23" t="s">
        <v>263</v>
      </c>
      <c r="U13" s="23" t="s">
        <v>65</v>
      </c>
      <c r="V13" s="23">
        <f t="shared" si="0"/>
        <v>31</v>
      </c>
      <c r="W13" s="22">
        <v>2</v>
      </c>
      <c r="Y13" s="22">
        <v>10</v>
      </c>
      <c r="AA13" s="22">
        <v>19</v>
      </c>
      <c r="AB13" s="27" t="s">
        <v>2</v>
      </c>
    </row>
    <row r="14" spans="1:29" ht="18" customHeight="1" thickBot="1" x14ac:dyDescent="0.3">
      <c r="A14" s="195"/>
      <c r="B14" s="123" t="s">
        <v>88</v>
      </c>
      <c r="C14" s="33" t="s">
        <v>203</v>
      </c>
      <c r="D14" s="33" t="s">
        <v>74</v>
      </c>
      <c r="E14" s="32" t="s">
        <v>267</v>
      </c>
      <c r="F14" s="33" t="s">
        <v>76</v>
      </c>
      <c r="J14" s="74"/>
      <c r="K14" s="75"/>
      <c r="L14" s="80"/>
      <c r="M14" s="75"/>
      <c r="N14" s="75"/>
      <c r="O14" s="75"/>
      <c r="P14" s="75"/>
      <c r="Q14" s="76"/>
      <c r="S14" s="23" t="s">
        <v>52</v>
      </c>
      <c r="T14" s="23" t="s">
        <v>52</v>
      </c>
      <c r="U14" s="23" t="s">
        <v>52</v>
      </c>
      <c r="V14" s="23">
        <f t="shared" si="0"/>
        <v>1</v>
      </c>
      <c r="W14" s="22">
        <v>1</v>
      </c>
      <c r="AB14" s="27" t="s">
        <v>2</v>
      </c>
    </row>
    <row r="15" spans="1:29" ht="18" customHeight="1" thickBot="1" x14ac:dyDescent="0.3">
      <c r="A15" s="195"/>
      <c r="B15" s="123" t="s">
        <v>87</v>
      </c>
      <c r="C15" s="33" t="s">
        <v>204</v>
      </c>
      <c r="D15" s="33" t="s">
        <v>69</v>
      </c>
      <c r="E15" s="32" t="s">
        <v>267</v>
      </c>
      <c r="F15" s="33" t="s">
        <v>76</v>
      </c>
      <c r="G15" s="78"/>
      <c r="H15" s="79"/>
      <c r="I15" s="79"/>
      <c r="J15" s="79"/>
      <c r="K15" s="113" t="s">
        <v>249</v>
      </c>
      <c r="L15" s="114" t="s">
        <v>249</v>
      </c>
      <c r="M15" s="113" t="s">
        <v>249</v>
      </c>
      <c r="N15" s="79"/>
      <c r="O15" s="113" t="s">
        <v>249</v>
      </c>
      <c r="P15" s="81"/>
      <c r="Q15" s="79"/>
      <c r="R15" s="77"/>
      <c r="S15" s="23" t="s">
        <v>71</v>
      </c>
      <c r="T15" s="23" t="s">
        <v>77</v>
      </c>
      <c r="U15" s="23" t="s">
        <v>71</v>
      </c>
      <c r="V15" s="23">
        <f t="shared" si="0"/>
        <v>5</v>
      </c>
      <c r="W15" s="22">
        <v>2</v>
      </c>
      <c r="X15" s="22">
        <v>3</v>
      </c>
      <c r="AB15" s="27" t="s">
        <v>2</v>
      </c>
    </row>
    <row r="16" spans="1:29" ht="18" customHeight="1" thickBot="1" x14ac:dyDescent="0.3">
      <c r="A16" s="195"/>
      <c r="B16" s="123" t="s">
        <v>90</v>
      </c>
      <c r="C16" s="33" t="s">
        <v>79</v>
      </c>
      <c r="D16" s="27" t="s">
        <v>123</v>
      </c>
      <c r="E16" s="32" t="s">
        <v>267</v>
      </c>
      <c r="F16" s="33" t="s">
        <v>47</v>
      </c>
      <c r="J16" s="78"/>
      <c r="K16" s="79"/>
      <c r="L16" s="81"/>
      <c r="M16" s="81"/>
      <c r="N16" s="81"/>
      <c r="O16" s="81"/>
      <c r="P16" s="79"/>
      <c r="Q16" s="77"/>
      <c r="S16" s="23" t="s">
        <v>70</v>
      </c>
      <c r="T16" s="23" t="s">
        <v>70</v>
      </c>
      <c r="U16" s="23" t="s">
        <v>70</v>
      </c>
      <c r="V16" s="23">
        <f t="shared" si="0"/>
        <v>153</v>
      </c>
      <c r="AA16" s="22">
        <v>153</v>
      </c>
      <c r="AB16" s="27" t="s">
        <v>2</v>
      </c>
    </row>
    <row r="17" spans="1:29" ht="18" customHeight="1" thickBot="1" x14ac:dyDescent="0.3">
      <c r="A17" s="195"/>
      <c r="B17" s="123" t="s">
        <v>91</v>
      </c>
      <c r="C17" s="33" t="s">
        <v>79</v>
      </c>
      <c r="D17" s="33" t="s">
        <v>78</v>
      </c>
      <c r="E17" s="11" t="s">
        <v>267</v>
      </c>
      <c r="F17" s="11" t="s">
        <v>47</v>
      </c>
      <c r="J17" s="74"/>
      <c r="K17" s="75"/>
      <c r="L17" s="75"/>
      <c r="M17" s="75"/>
      <c r="N17" s="80"/>
      <c r="O17" s="75"/>
      <c r="P17" s="75"/>
      <c r="Q17" s="76"/>
      <c r="S17" s="21" t="s">
        <v>70</v>
      </c>
      <c r="T17" s="21" t="s">
        <v>70</v>
      </c>
      <c r="U17" s="21" t="s">
        <v>70</v>
      </c>
      <c r="V17" s="21">
        <f t="shared" si="0"/>
        <v>57</v>
      </c>
      <c r="W17" s="45"/>
      <c r="X17" s="45"/>
      <c r="Y17" s="45"/>
      <c r="Z17" s="45"/>
      <c r="AA17" s="46">
        <v>57</v>
      </c>
      <c r="AB17" s="10" t="s">
        <v>2</v>
      </c>
      <c r="AC17" s="11"/>
    </row>
    <row r="18" spans="1:29" ht="18" customHeight="1" thickBot="1" x14ac:dyDescent="0.3">
      <c r="A18" s="193">
        <v>2019</v>
      </c>
      <c r="B18" s="122" t="s">
        <v>258</v>
      </c>
      <c r="C18" s="30" t="s">
        <v>204</v>
      </c>
      <c r="D18" s="30" t="s">
        <v>69</v>
      </c>
      <c r="E18" s="32" t="s">
        <v>267</v>
      </c>
      <c r="F18" s="33" t="s">
        <v>76</v>
      </c>
      <c r="G18" s="78"/>
      <c r="H18" s="79"/>
      <c r="I18" s="79"/>
      <c r="J18" s="79"/>
      <c r="K18" s="114" t="s">
        <v>249</v>
      </c>
      <c r="L18" s="114" t="s">
        <v>249</v>
      </c>
      <c r="M18" s="114" t="s">
        <v>249</v>
      </c>
      <c r="N18" s="81"/>
      <c r="O18" s="114" t="s">
        <v>249</v>
      </c>
      <c r="P18" s="113" t="s">
        <v>249</v>
      </c>
      <c r="Q18" s="79"/>
      <c r="R18" s="77"/>
      <c r="S18" s="23" t="s">
        <v>71</v>
      </c>
      <c r="T18" s="23" t="s">
        <v>52</v>
      </c>
      <c r="U18" s="23" t="s">
        <v>52</v>
      </c>
      <c r="V18" s="48">
        <f t="shared" si="0"/>
        <v>4</v>
      </c>
      <c r="W18" s="22">
        <v>4</v>
      </c>
      <c r="AB18" s="27" t="s">
        <v>2</v>
      </c>
    </row>
    <row r="19" spans="1:29" ht="18" customHeight="1" thickBot="1" x14ac:dyDescent="0.3">
      <c r="A19" s="195"/>
      <c r="B19" s="123" t="s">
        <v>91</v>
      </c>
      <c r="C19" s="33" t="s">
        <v>79</v>
      </c>
      <c r="D19" s="33" t="s">
        <v>78</v>
      </c>
      <c r="E19" s="32" t="s">
        <v>267</v>
      </c>
      <c r="F19" s="33" t="s">
        <v>47</v>
      </c>
      <c r="G19" s="33"/>
      <c r="H19" s="33"/>
      <c r="I19" s="33"/>
      <c r="J19" s="78"/>
      <c r="K19" s="79"/>
      <c r="L19" s="79"/>
      <c r="M19" s="81"/>
      <c r="N19" s="81"/>
      <c r="O19" s="81"/>
      <c r="P19" s="79"/>
      <c r="Q19" s="77"/>
      <c r="S19" s="23" t="s">
        <v>70</v>
      </c>
      <c r="T19" s="23" t="s">
        <v>70</v>
      </c>
      <c r="U19" s="23" t="s">
        <v>65</v>
      </c>
      <c r="V19" s="23">
        <f t="shared" si="0"/>
        <v>63</v>
      </c>
      <c r="Y19" s="22">
        <v>3</v>
      </c>
      <c r="AA19" s="22">
        <v>60</v>
      </c>
      <c r="AB19" s="27" t="s">
        <v>2</v>
      </c>
    </row>
    <row r="20" spans="1:29" ht="18" customHeight="1" thickBot="1" x14ac:dyDescent="0.3">
      <c r="A20" s="195"/>
      <c r="B20" s="123" t="s">
        <v>260</v>
      </c>
      <c r="C20" s="33" t="s">
        <v>79</v>
      </c>
      <c r="D20" s="33" t="s">
        <v>129</v>
      </c>
      <c r="E20" s="32" t="s">
        <v>267</v>
      </c>
      <c r="F20" s="33" t="s">
        <v>47</v>
      </c>
      <c r="G20" s="33"/>
      <c r="H20" s="33"/>
      <c r="I20" s="33"/>
      <c r="J20" s="78"/>
      <c r="K20" s="79"/>
      <c r="L20" s="79"/>
      <c r="M20" s="79"/>
      <c r="N20" s="79"/>
      <c r="O20" s="81"/>
      <c r="P20" s="79"/>
      <c r="Q20" s="115" t="s">
        <v>249</v>
      </c>
      <c r="S20" s="23" t="s">
        <v>70</v>
      </c>
      <c r="T20" s="23" t="s">
        <v>70</v>
      </c>
      <c r="U20" s="23" t="s">
        <v>70</v>
      </c>
      <c r="V20" s="23">
        <f t="shared" si="0"/>
        <v>64</v>
      </c>
      <c r="W20" s="23"/>
      <c r="X20" s="23"/>
      <c r="Y20" s="23"/>
      <c r="Z20" s="23"/>
      <c r="AA20" s="23">
        <v>64</v>
      </c>
      <c r="AB20" s="27" t="s">
        <v>2</v>
      </c>
    </row>
    <row r="21" spans="1:29" ht="18" customHeight="1" thickBot="1" x14ac:dyDescent="0.3">
      <c r="A21" s="194"/>
      <c r="B21" s="12" t="s">
        <v>93</v>
      </c>
      <c r="C21" s="11" t="s">
        <v>79</v>
      </c>
      <c r="D21" s="11" t="s">
        <v>80</v>
      </c>
      <c r="E21" s="11" t="s">
        <v>267</v>
      </c>
      <c r="F21" s="11" t="s">
        <v>47</v>
      </c>
      <c r="G21" s="33"/>
      <c r="H21" s="33"/>
      <c r="I21" s="58"/>
      <c r="J21" s="78"/>
      <c r="K21" s="79"/>
      <c r="L21" s="79"/>
      <c r="M21" s="79"/>
      <c r="N21" s="75"/>
      <c r="O21" s="80"/>
      <c r="P21" s="75"/>
      <c r="Q21" s="76"/>
      <c r="R21" s="52"/>
      <c r="S21" s="21" t="s">
        <v>70</v>
      </c>
      <c r="T21" s="21" t="s">
        <v>70</v>
      </c>
      <c r="U21" s="21" t="s">
        <v>70</v>
      </c>
      <c r="V21" s="21">
        <f t="shared" si="0"/>
        <v>69</v>
      </c>
      <c r="W21" s="45"/>
      <c r="X21" s="45"/>
      <c r="Y21" s="45"/>
      <c r="Z21" s="45"/>
      <c r="AA21" s="46">
        <v>69</v>
      </c>
      <c r="AB21" s="10" t="s">
        <v>2</v>
      </c>
    </row>
    <row r="22" spans="1:29" ht="18" customHeight="1" thickBot="1" x14ac:dyDescent="0.3">
      <c r="A22" s="11">
        <v>2020</v>
      </c>
      <c r="B22" s="40" t="s">
        <v>207</v>
      </c>
      <c r="C22" s="41" t="s">
        <v>79</v>
      </c>
      <c r="D22" s="41" t="s">
        <v>219</v>
      </c>
      <c r="E22" s="11" t="s">
        <v>267</v>
      </c>
      <c r="F22" s="11" t="s">
        <v>47</v>
      </c>
      <c r="G22" s="11"/>
      <c r="H22" s="11"/>
      <c r="I22" s="11"/>
      <c r="J22" s="11"/>
      <c r="K22" s="11"/>
      <c r="L22" s="11"/>
      <c r="M22" s="11"/>
      <c r="N22" s="83"/>
      <c r="O22" s="114" t="s">
        <v>249</v>
      </c>
      <c r="P22" s="114" t="s">
        <v>249</v>
      </c>
      <c r="Q22" s="77"/>
      <c r="R22" s="11"/>
      <c r="S22" s="21" t="s">
        <v>70</v>
      </c>
      <c r="T22" s="21"/>
      <c r="U22" s="21" t="s">
        <v>70</v>
      </c>
      <c r="V22" s="43">
        <f t="shared" si="0"/>
        <v>9</v>
      </c>
      <c r="W22" s="45"/>
      <c r="X22" s="45"/>
      <c r="Y22" s="21"/>
      <c r="Z22" s="21"/>
      <c r="AA22" s="46">
        <v>9</v>
      </c>
      <c r="AB22" s="11" t="s">
        <v>96</v>
      </c>
      <c r="AC22" s="31"/>
    </row>
    <row r="23" spans="1:29" ht="18" customHeight="1" x14ac:dyDescent="0.25">
      <c r="A23" s="49" t="s">
        <v>213</v>
      </c>
      <c r="B23" s="11"/>
      <c r="C23" s="11"/>
      <c r="D23" s="11"/>
      <c r="E23" s="11"/>
      <c r="F23" s="11"/>
      <c r="G23" s="11"/>
      <c r="H23" s="11"/>
      <c r="I23" s="11"/>
      <c r="J23" s="11"/>
      <c r="K23" s="11"/>
      <c r="L23" s="11"/>
      <c r="M23" s="11"/>
      <c r="N23" s="11"/>
      <c r="O23" s="11"/>
      <c r="P23" s="11"/>
      <c r="Q23" s="11"/>
      <c r="R23" s="11"/>
      <c r="S23" s="21"/>
      <c r="T23" s="21"/>
      <c r="U23" s="21"/>
      <c r="V23" s="94">
        <f>SUM(V3:V22)</f>
        <v>672</v>
      </c>
      <c r="W23" s="94">
        <f>SUM(W3:W22)</f>
        <v>56</v>
      </c>
      <c r="X23" s="94">
        <f>SUM(X3:X22)</f>
        <v>15</v>
      </c>
      <c r="Y23" s="94">
        <v>61</v>
      </c>
      <c r="Z23" s="94">
        <f>SUM(Z3:Z22)</f>
        <v>12</v>
      </c>
      <c r="AA23" s="94">
        <f>SUM(AA3:AA22)</f>
        <v>528</v>
      </c>
      <c r="AB23" s="11"/>
      <c r="AC23" s="31"/>
    </row>
    <row r="24" spans="1:29" x14ac:dyDescent="0.25">
      <c r="A24" s="120" t="s">
        <v>261</v>
      </c>
    </row>
    <row r="25" spans="1:29" ht="17.25" x14ac:dyDescent="0.25">
      <c r="A25" s="32" t="s">
        <v>237</v>
      </c>
    </row>
    <row r="26" spans="1:29" ht="17.25" x14ac:dyDescent="0.25">
      <c r="A26" s="120" t="s">
        <v>275</v>
      </c>
    </row>
    <row r="27" spans="1:29" ht="17.25" x14ac:dyDescent="0.25">
      <c r="A27" s="32" t="s">
        <v>320</v>
      </c>
    </row>
    <row r="28" spans="1:29" ht="17.25" x14ac:dyDescent="0.25">
      <c r="A28" s="32" t="s">
        <v>279</v>
      </c>
    </row>
    <row r="29" spans="1:29" ht="17.25" x14ac:dyDescent="0.25">
      <c r="A29" s="32" t="s">
        <v>281</v>
      </c>
    </row>
    <row r="30" spans="1:29" x14ac:dyDescent="0.25">
      <c r="A30" s="32" t="s">
        <v>321</v>
      </c>
    </row>
    <row r="31" spans="1:29" ht="29.25" customHeight="1" x14ac:dyDescent="0.25">
      <c r="A31" s="190" t="s">
        <v>329</v>
      </c>
      <c r="B31" s="190"/>
      <c r="C31" s="190"/>
      <c r="D31" s="190"/>
      <c r="E31" s="190"/>
      <c r="F31" s="190"/>
      <c r="G31" s="190"/>
      <c r="H31" s="190"/>
      <c r="I31" s="190"/>
      <c r="J31" s="190"/>
      <c r="K31" s="190"/>
      <c r="L31" s="190"/>
      <c r="M31" s="190"/>
      <c r="N31" s="190"/>
      <c r="O31" s="190"/>
      <c r="P31" s="190"/>
      <c r="Q31" s="190"/>
      <c r="R31" s="190"/>
      <c r="S31" s="190"/>
      <c r="T31" s="190"/>
      <c r="U31" s="190"/>
      <c r="V31" s="190"/>
      <c r="W31" s="190"/>
      <c r="X31" s="190"/>
      <c r="Y31" s="190"/>
      <c r="Z31" s="190"/>
      <c r="AA31" s="190"/>
      <c r="AB31" s="190"/>
      <c r="AC31" s="190"/>
    </row>
  </sheetData>
  <mergeCells count="13">
    <mergeCell ref="A31:AC31"/>
    <mergeCell ref="A1:AC1"/>
    <mergeCell ref="A3:A4"/>
    <mergeCell ref="A5:A6"/>
    <mergeCell ref="A8:A11"/>
    <mergeCell ref="A12:A17"/>
    <mergeCell ref="A18:A21"/>
    <mergeCell ref="C9:C10"/>
    <mergeCell ref="B9:B10"/>
    <mergeCell ref="D9:D10"/>
    <mergeCell ref="B12:B13"/>
    <mergeCell ref="C12:C13"/>
    <mergeCell ref="D12:D13"/>
  </mergeCells>
  <pageMargins left="0.7" right="0.7" top="0.75" bottom="0.75" header="0.3" footer="0.3"/>
  <pageSetup paperSize="9" scale="47"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1A033-5951-48F2-92A3-D3A2255B1D4D}">
  <sheetPr>
    <pageSetUpPr fitToPage="1"/>
  </sheetPr>
  <dimension ref="A1:AD32"/>
  <sheetViews>
    <sheetView workbookViewId="0">
      <selection sqref="A1:AC1"/>
    </sheetView>
  </sheetViews>
  <sheetFormatPr defaultRowHeight="15" x14ac:dyDescent="0.25"/>
  <cols>
    <col min="1" max="1" width="5" style="32" bestFit="1" customWidth="1"/>
    <col min="2" max="2" width="9" style="32" bestFit="1" customWidth="1"/>
    <col min="3" max="3" width="16.7109375" style="32" bestFit="1" customWidth="1"/>
    <col min="4" max="4" width="15.85546875" style="32" bestFit="1" customWidth="1"/>
    <col min="5" max="5" width="15.85546875" style="32" customWidth="1"/>
    <col min="6" max="6" width="19.5703125" style="32" bestFit="1" customWidth="1"/>
    <col min="7" max="7" width="3.85546875" style="32" bestFit="1" customWidth="1"/>
    <col min="8" max="8" width="4.28515625" style="32" bestFit="1" customWidth="1"/>
    <col min="9" max="9" width="4.42578125" style="32" bestFit="1" customWidth="1"/>
    <col min="10" max="10" width="4.140625" style="32" bestFit="1" customWidth="1"/>
    <col min="11" max="11" width="4.7109375" style="32" bestFit="1" customWidth="1"/>
    <col min="12" max="12" width="4" style="32" bestFit="1" customWidth="1"/>
    <col min="13" max="13" width="3.42578125" style="32" bestFit="1" customWidth="1"/>
    <col min="14" max="14" width="4.42578125" style="32" bestFit="1" customWidth="1"/>
    <col min="15" max="15" width="4.28515625" style="32" bestFit="1" customWidth="1"/>
    <col min="16" max="16" width="4.42578125" style="32" bestFit="1" customWidth="1"/>
    <col min="17" max="17" width="4.5703125" style="32" bestFit="1" customWidth="1"/>
    <col min="18" max="18" width="4.28515625" style="32" bestFit="1" customWidth="1"/>
    <col min="19" max="19" width="14" style="22" bestFit="1" customWidth="1"/>
    <col min="20" max="20" width="18.140625" style="22" bestFit="1" customWidth="1"/>
    <col min="21" max="21" width="13.5703125" style="22" bestFit="1" customWidth="1"/>
    <col min="22" max="22" width="10.7109375" style="22" bestFit="1" customWidth="1"/>
    <col min="23" max="23" width="9.85546875" style="22" bestFit="1" customWidth="1"/>
    <col min="24" max="24" width="7.85546875" style="22" bestFit="1" customWidth="1"/>
    <col min="25" max="25" width="8.140625" style="22" bestFit="1" customWidth="1"/>
    <col min="26" max="26" width="8" style="22" bestFit="1" customWidth="1"/>
    <col min="27" max="27" width="6.28515625" style="22" bestFit="1" customWidth="1"/>
    <col min="28" max="28" width="11.5703125" style="32" bestFit="1" customWidth="1"/>
    <col min="29" max="29" width="24.7109375" style="32" bestFit="1" customWidth="1"/>
    <col min="30" max="30" width="9.140625" style="53"/>
    <col min="31" max="16384" width="9.140625" style="32"/>
  </cols>
  <sheetData>
    <row r="1" spans="1:29" ht="31.5" customHeight="1" x14ac:dyDescent="0.25">
      <c r="A1" s="191" t="s">
        <v>311</v>
      </c>
      <c r="B1" s="191"/>
      <c r="C1" s="191"/>
      <c r="D1" s="191"/>
      <c r="E1" s="191"/>
      <c r="F1" s="191"/>
      <c r="G1" s="191"/>
      <c r="H1" s="191"/>
      <c r="I1" s="191"/>
      <c r="J1" s="191"/>
      <c r="K1" s="191"/>
      <c r="L1" s="191"/>
      <c r="M1" s="191"/>
      <c r="N1" s="191"/>
      <c r="O1" s="191"/>
      <c r="P1" s="191"/>
      <c r="Q1" s="191"/>
      <c r="R1" s="191"/>
      <c r="S1" s="191"/>
      <c r="T1" s="191"/>
      <c r="U1" s="191"/>
      <c r="V1" s="191"/>
      <c r="W1" s="191"/>
      <c r="X1" s="191"/>
      <c r="Y1" s="191"/>
      <c r="Z1" s="191"/>
      <c r="AA1" s="191"/>
      <c r="AB1" s="191"/>
      <c r="AC1" s="191"/>
    </row>
    <row r="2" spans="1:29" ht="33" thickBot="1" x14ac:dyDescent="0.3">
      <c r="A2" s="34" t="s">
        <v>60</v>
      </c>
      <c r="B2" s="34" t="s">
        <v>94</v>
      </c>
      <c r="C2" s="35" t="s">
        <v>66</v>
      </c>
      <c r="D2" s="35" t="s">
        <v>67</v>
      </c>
      <c r="E2" s="98" t="s">
        <v>238</v>
      </c>
      <c r="F2" s="36" t="s">
        <v>229</v>
      </c>
      <c r="G2" s="34" t="s">
        <v>191</v>
      </c>
      <c r="H2" s="34" t="s">
        <v>192</v>
      </c>
      <c r="I2" s="35" t="s">
        <v>193</v>
      </c>
      <c r="J2" s="51" t="s">
        <v>194</v>
      </c>
      <c r="K2" s="37" t="s">
        <v>195</v>
      </c>
      <c r="L2" s="37" t="s">
        <v>196</v>
      </c>
      <c r="M2" s="51" t="s">
        <v>197</v>
      </c>
      <c r="N2" s="51" t="s">
        <v>198</v>
      </c>
      <c r="O2" s="34" t="s">
        <v>199</v>
      </c>
      <c r="P2" s="37" t="s">
        <v>200</v>
      </c>
      <c r="Q2" s="51" t="s">
        <v>201</v>
      </c>
      <c r="R2" s="35" t="s">
        <v>202</v>
      </c>
      <c r="S2" s="42" t="s">
        <v>62</v>
      </c>
      <c r="T2" s="42" t="s">
        <v>206</v>
      </c>
      <c r="U2" s="42" t="s">
        <v>63</v>
      </c>
      <c r="V2" s="47" t="s">
        <v>214</v>
      </c>
      <c r="W2" s="44" t="s">
        <v>208</v>
      </c>
      <c r="X2" s="44" t="s">
        <v>209</v>
      </c>
      <c r="Y2" s="44" t="s">
        <v>210</v>
      </c>
      <c r="Z2" s="44" t="s">
        <v>211</v>
      </c>
      <c r="AA2" s="44" t="s">
        <v>212</v>
      </c>
      <c r="AB2" s="6" t="s">
        <v>188</v>
      </c>
      <c r="AC2" s="50" t="s">
        <v>215</v>
      </c>
    </row>
    <row r="3" spans="1:29" ht="18" thickBot="1" x14ac:dyDescent="0.3">
      <c r="A3" s="25">
        <v>2007</v>
      </c>
      <c r="B3" s="26" t="s">
        <v>158</v>
      </c>
      <c r="C3" s="32" t="s">
        <v>203</v>
      </c>
      <c r="D3" s="32" t="s">
        <v>160</v>
      </c>
      <c r="E3" s="11" t="s">
        <v>267</v>
      </c>
      <c r="F3" s="11" t="s">
        <v>220</v>
      </c>
      <c r="G3" s="30"/>
      <c r="H3" s="30"/>
      <c r="I3" s="30"/>
      <c r="J3" s="54"/>
      <c r="K3" s="54"/>
      <c r="L3" s="54"/>
      <c r="M3" s="55"/>
      <c r="N3" s="56"/>
      <c r="O3" s="85"/>
      <c r="P3" s="72"/>
      <c r="Q3" s="73"/>
      <c r="R3" s="62"/>
      <c r="S3" s="21" t="s">
        <v>52</v>
      </c>
      <c r="T3" s="21" t="s">
        <v>220</v>
      </c>
      <c r="U3" s="21" t="s">
        <v>65</v>
      </c>
      <c r="V3" s="43">
        <v>14</v>
      </c>
      <c r="W3" s="21">
        <v>1</v>
      </c>
      <c r="X3" s="21">
        <v>2</v>
      </c>
      <c r="Y3" s="21" t="s">
        <v>264</v>
      </c>
      <c r="Z3" s="21"/>
      <c r="AA3" s="21"/>
      <c r="AB3" s="10" t="s">
        <v>0</v>
      </c>
      <c r="AC3" s="10" t="s">
        <v>221</v>
      </c>
    </row>
    <row r="4" spans="1:29" ht="18" thickBot="1" x14ac:dyDescent="0.3">
      <c r="A4" s="198">
        <v>2008</v>
      </c>
      <c r="B4" s="29" t="s">
        <v>158</v>
      </c>
      <c r="C4" s="30" t="s">
        <v>203</v>
      </c>
      <c r="D4" s="30" t="s">
        <v>160</v>
      </c>
      <c r="E4" s="33" t="s">
        <v>267</v>
      </c>
      <c r="F4" s="33" t="s">
        <v>65</v>
      </c>
      <c r="G4" s="33"/>
      <c r="H4" s="58"/>
      <c r="I4" s="86"/>
      <c r="J4" s="52"/>
      <c r="K4" s="33"/>
      <c r="L4" s="33"/>
      <c r="M4" s="33"/>
      <c r="N4" s="53"/>
      <c r="O4" s="53"/>
      <c r="P4" s="28"/>
      <c r="Q4" s="57"/>
      <c r="R4" s="33"/>
      <c r="S4" s="23" t="s">
        <v>65</v>
      </c>
      <c r="T4" s="23" t="s">
        <v>65</v>
      </c>
      <c r="U4" s="23" t="s">
        <v>65</v>
      </c>
      <c r="V4" s="48">
        <v>10</v>
      </c>
      <c r="Y4" s="22" t="s">
        <v>265</v>
      </c>
      <c r="AB4" s="27" t="s">
        <v>0</v>
      </c>
      <c r="AC4" s="27" t="s">
        <v>221</v>
      </c>
    </row>
    <row r="5" spans="1:29" ht="18" thickBot="1" x14ac:dyDescent="0.3">
      <c r="A5" s="199"/>
      <c r="B5" s="12" t="s">
        <v>166</v>
      </c>
      <c r="C5" s="11" t="s">
        <v>203</v>
      </c>
      <c r="D5" s="11" t="s">
        <v>160</v>
      </c>
      <c r="E5" s="11" t="s">
        <v>267</v>
      </c>
      <c r="F5" s="11" t="s">
        <v>220</v>
      </c>
      <c r="G5" s="33"/>
      <c r="H5" s="33"/>
      <c r="I5" s="33"/>
      <c r="J5" s="53"/>
      <c r="K5" s="53"/>
      <c r="L5" s="53"/>
      <c r="M5" s="53"/>
      <c r="N5" s="53"/>
      <c r="O5" s="59"/>
      <c r="P5" s="87"/>
      <c r="Q5" s="60"/>
      <c r="R5" s="33"/>
      <c r="S5" s="21" t="s">
        <v>65</v>
      </c>
      <c r="T5" s="21" t="s">
        <v>65</v>
      </c>
      <c r="U5" s="21" t="s">
        <v>65</v>
      </c>
      <c r="V5" s="21">
        <v>2</v>
      </c>
      <c r="Y5" s="22" t="s">
        <v>266</v>
      </c>
      <c r="AB5" s="27" t="s">
        <v>0</v>
      </c>
      <c r="AC5" s="27" t="s">
        <v>221</v>
      </c>
    </row>
    <row r="6" spans="1:29" ht="15.75" thickBot="1" x14ac:dyDescent="0.3">
      <c r="A6" s="208">
        <v>2009</v>
      </c>
      <c r="B6" s="197" t="s">
        <v>158</v>
      </c>
      <c r="C6" s="197" t="s">
        <v>203</v>
      </c>
      <c r="D6" s="197" t="s">
        <v>160</v>
      </c>
      <c r="E6" s="123" t="s">
        <v>267</v>
      </c>
      <c r="F6" s="127" t="s">
        <v>222</v>
      </c>
      <c r="J6" s="78"/>
      <c r="K6" s="81"/>
      <c r="L6" s="81"/>
      <c r="M6" s="81"/>
      <c r="N6" s="81"/>
      <c r="O6" s="81"/>
      <c r="P6" s="88"/>
      <c r="Q6" s="52"/>
      <c r="R6" s="33"/>
      <c r="S6" s="131" t="s">
        <v>65</v>
      </c>
      <c r="T6" s="131" t="s">
        <v>222</v>
      </c>
      <c r="U6" s="161" t="s">
        <v>231</v>
      </c>
      <c r="V6" s="131">
        <f>SUM(W6:AA6)</f>
        <v>412</v>
      </c>
      <c r="W6" s="131">
        <v>90</v>
      </c>
      <c r="X6" s="131"/>
      <c r="Y6" s="131">
        <v>322</v>
      </c>
      <c r="Z6" s="131"/>
      <c r="AA6" s="131"/>
      <c r="AB6" s="197" t="s">
        <v>0</v>
      </c>
      <c r="AC6" s="197" t="s">
        <v>223</v>
      </c>
    </row>
    <row r="7" spans="1:29" ht="15.75" thickBot="1" x14ac:dyDescent="0.3">
      <c r="A7" s="194"/>
      <c r="B7" s="206"/>
      <c r="C7" s="206"/>
      <c r="D7" s="206"/>
      <c r="E7" s="12" t="s">
        <v>257</v>
      </c>
      <c r="F7" s="11" t="s">
        <v>65</v>
      </c>
      <c r="J7" s="126"/>
      <c r="K7" s="84"/>
      <c r="L7" s="126"/>
      <c r="M7" s="89"/>
      <c r="N7" s="78"/>
      <c r="O7" s="129"/>
      <c r="P7" s="77"/>
      <c r="Q7" s="33"/>
      <c r="R7" s="33"/>
      <c r="S7" s="21" t="s">
        <v>65</v>
      </c>
      <c r="T7" s="21" t="s">
        <v>65</v>
      </c>
      <c r="U7" s="63" t="s">
        <v>65</v>
      </c>
      <c r="V7" s="21">
        <v>1</v>
      </c>
      <c r="W7" s="21"/>
      <c r="X7" s="21"/>
      <c r="Y7" s="21">
        <v>1</v>
      </c>
      <c r="Z7" s="21"/>
      <c r="AA7" s="21"/>
      <c r="AB7" s="206"/>
      <c r="AC7" s="206"/>
    </row>
    <row r="8" spans="1:29" ht="15.75" thickBot="1" x14ac:dyDescent="0.3">
      <c r="A8" s="121">
        <v>2010</v>
      </c>
      <c r="B8" s="12" t="s">
        <v>158</v>
      </c>
      <c r="C8" s="31" t="s">
        <v>203</v>
      </c>
      <c r="D8" s="31" t="s">
        <v>160</v>
      </c>
      <c r="E8" s="31" t="s">
        <v>267</v>
      </c>
      <c r="F8" s="11" t="s">
        <v>65</v>
      </c>
      <c r="J8" s="128"/>
      <c r="K8" s="129"/>
      <c r="L8" s="130"/>
      <c r="M8" s="92"/>
      <c r="N8" s="126"/>
      <c r="O8" s="126"/>
      <c r="P8" s="126"/>
      <c r="Q8" s="33"/>
      <c r="R8" s="33"/>
      <c r="S8" s="21" t="s">
        <v>65</v>
      </c>
      <c r="T8" s="21" t="s">
        <v>65</v>
      </c>
      <c r="U8" s="63" t="s">
        <v>65</v>
      </c>
      <c r="V8" s="43">
        <v>226</v>
      </c>
      <c r="W8" s="43"/>
      <c r="X8" s="43"/>
      <c r="Y8" s="43">
        <v>226</v>
      </c>
      <c r="Z8" s="43"/>
      <c r="AA8" s="43"/>
      <c r="AB8" s="12" t="s">
        <v>0</v>
      </c>
      <c r="AC8" s="12" t="s">
        <v>268</v>
      </c>
    </row>
    <row r="9" spans="1:29" ht="18" thickBot="1" x14ac:dyDescent="0.3">
      <c r="A9" s="208">
        <v>2012</v>
      </c>
      <c r="B9" s="197" t="s">
        <v>158</v>
      </c>
      <c r="C9" s="197" t="s">
        <v>203</v>
      </c>
      <c r="D9" s="197" t="s">
        <v>160</v>
      </c>
      <c r="E9" s="127" t="s">
        <v>267</v>
      </c>
      <c r="F9" s="127" t="s">
        <v>205</v>
      </c>
      <c r="J9" s="117" t="s">
        <v>249</v>
      </c>
      <c r="K9" s="79"/>
      <c r="L9" s="113" t="s">
        <v>249</v>
      </c>
      <c r="M9" s="113" t="s">
        <v>249</v>
      </c>
      <c r="N9" s="113" t="s">
        <v>249</v>
      </c>
      <c r="O9" s="113" t="s">
        <v>249</v>
      </c>
      <c r="P9" s="118" t="s">
        <v>249</v>
      </c>
      <c r="Q9" s="52"/>
      <c r="S9" s="131" t="s">
        <v>65</v>
      </c>
      <c r="T9" s="131" t="s">
        <v>226</v>
      </c>
      <c r="U9" s="131" t="s">
        <v>65</v>
      </c>
      <c r="V9" s="131">
        <v>290</v>
      </c>
      <c r="W9" s="131"/>
      <c r="X9" s="131"/>
      <c r="Y9" s="131">
        <v>197</v>
      </c>
      <c r="Z9" s="131"/>
      <c r="AA9" s="131" t="s">
        <v>272</v>
      </c>
      <c r="AB9" s="197" t="s">
        <v>1</v>
      </c>
      <c r="AC9" s="197" t="s">
        <v>224</v>
      </c>
    </row>
    <row r="10" spans="1:29" ht="18" thickBot="1" x14ac:dyDescent="0.3">
      <c r="A10" s="195"/>
      <c r="B10" s="196"/>
      <c r="C10" s="196"/>
      <c r="D10" s="196"/>
      <c r="E10" s="33" t="s">
        <v>269</v>
      </c>
      <c r="F10" s="33" t="s">
        <v>226</v>
      </c>
      <c r="J10" s="117" t="s">
        <v>249</v>
      </c>
      <c r="K10" s="81"/>
      <c r="L10" s="113" t="s">
        <v>249</v>
      </c>
      <c r="M10" s="113" t="s">
        <v>249</v>
      </c>
      <c r="N10" s="113" t="s">
        <v>249</v>
      </c>
      <c r="O10" s="113" t="s">
        <v>249</v>
      </c>
      <c r="P10" s="118" t="s">
        <v>249</v>
      </c>
      <c r="Q10" s="33"/>
      <c r="S10" s="23" t="s">
        <v>65</v>
      </c>
      <c r="T10" s="23" t="s">
        <v>226</v>
      </c>
      <c r="U10" s="23" t="s">
        <v>65</v>
      </c>
      <c r="V10" s="23">
        <v>456</v>
      </c>
      <c r="W10" s="23"/>
      <c r="X10" s="23"/>
      <c r="Y10" s="23">
        <v>64</v>
      </c>
      <c r="Z10" s="23"/>
      <c r="AA10" s="23" t="s">
        <v>271</v>
      </c>
      <c r="AB10" s="196"/>
      <c r="AC10" s="196"/>
    </row>
    <row r="11" spans="1:29" ht="18" thickBot="1" x14ac:dyDescent="0.3">
      <c r="A11" s="194"/>
      <c r="B11" s="136" t="s">
        <v>166</v>
      </c>
      <c r="C11" s="11" t="s">
        <v>203</v>
      </c>
      <c r="D11" s="11" t="s">
        <v>160</v>
      </c>
      <c r="E11" s="11" t="s">
        <v>267</v>
      </c>
      <c r="F11" s="11" t="s">
        <v>282</v>
      </c>
      <c r="J11" s="142"/>
      <c r="K11" s="135"/>
      <c r="L11" s="141"/>
      <c r="M11" s="114"/>
      <c r="N11" s="143"/>
      <c r="O11" s="114"/>
      <c r="P11" s="115"/>
      <c r="Q11" s="33"/>
      <c r="S11" s="21" t="s">
        <v>65</v>
      </c>
      <c r="T11" s="21" t="s">
        <v>65</v>
      </c>
      <c r="U11" s="21" t="s">
        <v>65</v>
      </c>
      <c r="V11" s="21">
        <v>1</v>
      </c>
      <c r="W11" s="21"/>
      <c r="X11" s="21"/>
      <c r="Y11" s="21">
        <v>1</v>
      </c>
      <c r="Z11" s="21"/>
      <c r="AA11" s="21"/>
      <c r="AB11" s="136" t="s">
        <v>1</v>
      </c>
      <c r="AC11" s="136" t="s">
        <v>224</v>
      </c>
    </row>
    <row r="12" spans="1:29" ht="15.75" thickBot="1" x14ac:dyDescent="0.3">
      <c r="A12" s="202">
        <v>2017</v>
      </c>
      <c r="B12" s="137" t="s">
        <v>158</v>
      </c>
      <c r="C12" s="137" t="s">
        <v>203</v>
      </c>
      <c r="D12" s="137" t="s">
        <v>160</v>
      </c>
      <c r="E12" s="53" t="s">
        <v>267</v>
      </c>
      <c r="F12" s="33" t="s">
        <v>76</v>
      </c>
      <c r="G12" s="70"/>
      <c r="H12" s="70"/>
      <c r="I12" s="70"/>
      <c r="J12" s="57"/>
      <c r="K12" s="53"/>
      <c r="L12" s="57"/>
      <c r="M12" s="89"/>
      <c r="N12" s="81"/>
      <c r="O12" s="81"/>
      <c r="P12" s="81"/>
      <c r="Q12" s="77"/>
      <c r="R12" s="70"/>
      <c r="S12" s="67" t="s">
        <v>230</v>
      </c>
      <c r="T12" s="67" t="s">
        <v>76</v>
      </c>
      <c r="U12" s="67" t="s">
        <v>71</v>
      </c>
      <c r="V12" s="67">
        <f t="shared" ref="V12:V24" si="0">SUM(W12:AA12)</f>
        <v>31</v>
      </c>
      <c r="W12" s="68">
        <v>6</v>
      </c>
      <c r="X12" s="68"/>
      <c r="Y12" s="68">
        <v>4</v>
      </c>
      <c r="Z12" s="68"/>
      <c r="AA12" s="68">
        <v>21</v>
      </c>
      <c r="AB12" s="69" t="s">
        <v>2</v>
      </c>
      <c r="AC12" s="69"/>
    </row>
    <row r="13" spans="1:29" ht="18" thickBot="1" x14ac:dyDescent="0.3">
      <c r="A13" s="202"/>
      <c r="B13" s="66" t="s">
        <v>179</v>
      </c>
      <c r="C13" s="41" t="s">
        <v>225</v>
      </c>
      <c r="D13" s="41" t="s">
        <v>181</v>
      </c>
      <c r="E13" s="41" t="s">
        <v>267</v>
      </c>
      <c r="F13" s="41" t="s">
        <v>283</v>
      </c>
      <c r="G13" s="70"/>
      <c r="H13" s="70"/>
      <c r="I13" s="53"/>
      <c r="J13" s="92"/>
      <c r="K13" s="92"/>
      <c r="L13" s="92"/>
      <c r="M13" s="92"/>
      <c r="N13" s="78"/>
      <c r="O13" s="81"/>
      <c r="P13" s="79"/>
      <c r="Q13" s="77"/>
      <c r="R13" s="60"/>
      <c r="S13" s="63" t="s">
        <v>65</v>
      </c>
      <c r="T13" s="63" t="s">
        <v>65</v>
      </c>
      <c r="U13" s="63" t="s">
        <v>65</v>
      </c>
      <c r="V13" s="63">
        <f t="shared" si="0"/>
        <v>12</v>
      </c>
      <c r="W13" s="63"/>
      <c r="X13" s="63"/>
      <c r="Y13" s="63">
        <v>12</v>
      </c>
      <c r="Z13" s="63"/>
      <c r="AA13" s="63"/>
      <c r="AB13" s="91" t="s">
        <v>2</v>
      </c>
      <c r="AC13" s="41"/>
    </row>
    <row r="14" spans="1:29" ht="15.75" thickBot="1" x14ac:dyDescent="0.3">
      <c r="A14" s="203">
        <v>2018</v>
      </c>
      <c r="B14" s="93" t="s">
        <v>158</v>
      </c>
      <c r="C14" s="53" t="s">
        <v>203</v>
      </c>
      <c r="D14" s="53" t="s">
        <v>160</v>
      </c>
      <c r="E14" s="53" t="s">
        <v>267</v>
      </c>
      <c r="F14" s="30" t="s">
        <v>76</v>
      </c>
      <c r="G14" s="53"/>
      <c r="H14" s="53"/>
      <c r="I14" s="59"/>
      <c r="J14" s="78"/>
      <c r="K14" s="81"/>
      <c r="L14" s="81"/>
      <c r="M14" s="81"/>
      <c r="N14" s="81"/>
      <c r="O14" s="81"/>
      <c r="P14" s="81"/>
      <c r="Q14" s="77"/>
      <c r="R14" s="90"/>
      <c r="S14" s="67" t="s">
        <v>65</v>
      </c>
      <c r="T14" s="67" t="s">
        <v>76</v>
      </c>
      <c r="U14" s="67" t="s">
        <v>65</v>
      </c>
      <c r="V14" s="67">
        <f>SUM(W14:AA14)</f>
        <v>251</v>
      </c>
      <c r="W14" s="68">
        <v>24</v>
      </c>
      <c r="X14" s="68">
        <v>2</v>
      </c>
      <c r="Y14" s="68">
        <v>65</v>
      </c>
      <c r="Z14" s="68"/>
      <c r="AA14" s="68">
        <v>160</v>
      </c>
      <c r="AB14" s="69" t="s">
        <v>2</v>
      </c>
      <c r="AC14" s="70"/>
    </row>
    <row r="15" spans="1:29" ht="15.75" thickBot="1" x14ac:dyDescent="0.3">
      <c r="A15" s="202"/>
      <c r="B15" s="204" t="s">
        <v>179</v>
      </c>
      <c r="C15" s="204" t="s">
        <v>225</v>
      </c>
      <c r="D15" s="204" t="s">
        <v>181</v>
      </c>
      <c r="E15" s="53" t="s">
        <v>267</v>
      </c>
      <c r="F15" s="53" t="s">
        <v>228</v>
      </c>
      <c r="G15" s="53"/>
      <c r="H15" s="53"/>
      <c r="I15" s="84"/>
      <c r="J15" s="135"/>
      <c r="K15" s="78"/>
      <c r="L15" s="81"/>
      <c r="M15" s="81"/>
      <c r="N15" s="81"/>
      <c r="O15" s="81"/>
      <c r="P15" s="79"/>
      <c r="Q15" s="135"/>
      <c r="R15" s="84"/>
      <c r="S15" s="67" t="s">
        <v>65</v>
      </c>
      <c r="T15" s="67" t="s">
        <v>228</v>
      </c>
      <c r="U15" s="67" t="s">
        <v>52</v>
      </c>
      <c r="V15" s="67">
        <f>SUM(W15:AA15)</f>
        <v>11</v>
      </c>
      <c r="W15" s="68">
        <v>5</v>
      </c>
      <c r="X15" s="68"/>
      <c r="Y15" s="68">
        <v>6</v>
      </c>
      <c r="Z15" s="68"/>
      <c r="AA15" s="68"/>
      <c r="AB15" s="207" t="s">
        <v>2</v>
      </c>
      <c r="AC15" s="70"/>
    </row>
    <row r="16" spans="1:29" ht="15.75" thickBot="1" x14ac:dyDescent="0.3">
      <c r="A16" s="202"/>
      <c r="B16" s="204"/>
      <c r="C16" s="204"/>
      <c r="D16" s="204"/>
      <c r="E16" s="53" t="s">
        <v>256</v>
      </c>
      <c r="F16" s="53" t="s">
        <v>226</v>
      </c>
      <c r="G16" s="53"/>
      <c r="H16" s="53"/>
      <c r="I16" s="53"/>
      <c r="J16" s="134"/>
      <c r="K16" s="78"/>
      <c r="L16" s="79"/>
      <c r="M16" s="79"/>
      <c r="N16" s="129"/>
      <c r="O16" s="79"/>
      <c r="P16" s="77"/>
      <c r="Q16" s="92"/>
      <c r="R16" s="126"/>
      <c r="S16" s="67" t="s">
        <v>70</v>
      </c>
      <c r="T16" s="67" t="s">
        <v>70</v>
      </c>
      <c r="U16" s="67" t="s">
        <v>70</v>
      </c>
      <c r="V16" s="67">
        <f>SUM(W16:AA16)</f>
        <v>199</v>
      </c>
      <c r="W16" s="68"/>
      <c r="X16" s="68"/>
      <c r="Y16" s="68"/>
      <c r="Z16" s="68"/>
      <c r="AA16" s="68">
        <v>199</v>
      </c>
      <c r="AB16" s="207"/>
      <c r="AC16" s="70"/>
    </row>
    <row r="17" spans="1:29" ht="15.75" thickBot="1" x14ac:dyDescent="0.3">
      <c r="A17" s="202"/>
      <c r="B17" s="66" t="s">
        <v>117</v>
      </c>
      <c r="C17" s="53" t="s">
        <v>227</v>
      </c>
      <c r="D17" s="53" t="s">
        <v>118</v>
      </c>
      <c r="E17" s="53" t="s">
        <v>267</v>
      </c>
      <c r="F17" s="53" t="s">
        <v>232</v>
      </c>
      <c r="G17" s="53"/>
      <c r="H17" s="53"/>
      <c r="I17" s="53"/>
      <c r="J17" s="78"/>
      <c r="K17" s="79"/>
      <c r="L17" s="81"/>
      <c r="M17" s="81"/>
      <c r="N17" s="79"/>
      <c r="O17" s="79"/>
      <c r="P17" s="79"/>
      <c r="Q17" s="79"/>
      <c r="R17" s="77"/>
      <c r="S17" s="67" t="s">
        <v>231</v>
      </c>
      <c r="T17" s="67" t="s">
        <v>231</v>
      </c>
      <c r="U17" s="67" t="s">
        <v>231</v>
      </c>
      <c r="V17" s="67">
        <f>SUM(W17:AA17)</f>
        <v>50</v>
      </c>
      <c r="W17" s="67">
        <v>25</v>
      </c>
      <c r="X17" s="67">
        <v>25</v>
      </c>
      <c r="Y17" s="67"/>
      <c r="Z17" s="67"/>
      <c r="AA17" s="67"/>
      <c r="AB17" s="69" t="s">
        <v>2</v>
      </c>
      <c r="AC17" s="70"/>
    </row>
    <row r="18" spans="1:29" ht="15.75" thickBot="1" x14ac:dyDescent="0.3">
      <c r="A18" s="200">
        <v>2019</v>
      </c>
      <c r="B18" s="197" t="s">
        <v>158</v>
      </c>
      <c r="C18" s="197" t="s">
        <v>203</v>
      </c>
      <c r="D18" s="197" t="s">
        <v>160</v>
      </c>
      <c r="E18" s="127" t="s">
        <v>267</v>
      </c>
      <c r="F18" s="127" t="s">
        <v>76</v>
      </c>
      <c r="G18" s="33"/>
      <c r="H18" s="53"/>
      <c r="I18" s="59"/>
      <c r="J18" s="79"/>
      <c r="K18" s="81"/>
      <c r="L18" s="81"/>
      <c r="M18" s="81"/>
      <c r="N18" s="81"/>
      <c r="O18" s="81"/>
      <c r="P18" s="81"/>
      <c r="Q18" s="88"/>
      <c r="R18" s="33"/>
      <c r="S18" s="131" t="s">
        <v>65</v>
      </c>
      <c r="T18" s="131" t="s">
        <v>76</v>
      </c>
      <c r="U18" s="131" t="s">
        <v>71</v>
      </c>
      <c r="V18" s="131">
        <f>SUM(W18:AA18)</f>
        <v>1354</v>
      </c>
      <c r="W18" s="131">
        <v>406</v>
      </c>
      <c r="X18" s="131">
        <v>14</v>
      </c>
      <c r="Y18" s="131">
        <v>183</v>
      </c>
      <c r="Z18" s="131"/>
      <c r="AA18" s="131">
        <v>751</v>
      </c>
      <c r="AB18" s="197" t="s">
        <v>2</v>
      </c>
      <c r="AC18" s="138"/>
    </row>
    <row r="19" spans="1:29" ht="15.75" thickBot="1" x14ac:dyDescent="0.3">
      <c r="A19" s="201"/>
      <c r="B19" s="196"/>
      <c r="C19" s="196"/>
      <c r="D19" s="196"/>
      <c r="E19" s="53" t="s">
        <v>256</v>
      </c>
      <c r="F19" s="53" t="s">
        <v>226</v>
      </c>
      <c r="G19" s="33"/>
      <c r="H19" s="53"/>
      <c r="I19" s="53"/>
      <c r="J19" s="78"/>
      <c r="K19" s="81"/>
      <c r="L19" s="81"/>
      <c r="M19" s="79"/>
      <c r="N19" s="81"/>
      <c r="O19" s="79"/>
      <c r="P19" s="79"/>
      <c r="Q19" s="60"/>
      <c r="R19" s="33"/>
      <c r="S19" s="23" t="s">
        <v>65</v>
      </c>
      <c r="T19" s="23" t="s">
        <v>226</v>
      </c>
      <c r="U19" s="23" t="s">
        <v>70</v>
      </c>
      <c r="V19" s="23">
        <f t="shared" ref="V19:V21" si="1">SUM(W19:AA19)</f>
        <v>199</v>
      </c>
      <c r="W19" s="23"/>
      <c r="X19" s="23"/>
      <c r="Y19" s="23">
        <v>30</v>
      </c>
      <c r="Z19" s="23">
        <v>1</v>
      </c>
      <c r="AA19" s="23">
        <v>168</v>
      </c>
      <c r="AB19" s="196"/>
      <c r="AC19" s="8"/>
    </row>
    <row r="20" spans="1:29" ht="15.75" thickBot="1" x14ac:dyDescent="0.3">
      <c r="A20" s="201"/>
      <c r="B20" s="196"/>
      <c r="C20" s="196"/>
      <c r="D20" s="196"/>
      <c r="E20" s="53" t="s">
        <v>257</v>
      </c>
      <c r="F20" s="53" t="s">
        <v>226</v>
      </c>
      <c r="G20" s="33"/>
      <c r="H20" s="53"/>
      <c r="I20" s="53"/>
      <c r="J20" s="57"/>
      <c r="K20" s="57"/>
      <c r="L20" s="57"/>
      <c r="M20" s="57"/>
      <c r="N20" s="57"/>
      <c r="O20" s="133"/>
      <c r="P20" s="88"/>
      <c r="Q20" s="60"/>
      <c r="R20" s="33"/>
      <c r="S20" s="23" t="s">
        <v>65</v>
      </c>
      <c r="T20" s="23" t="s">
        <v>65</v>
      </c>
      <c r="U20" s="23" t="s">
        <v>65</v>
      </c>
      <c r="V20" s="23">
        <f t="shared" si="1"/>
        <v>58</v>
      </c>
      <c r="W20" s="23"/>
      <c r="X20" s="23"/>
      <c r="Y20" s="23">
        <v>58</v>
      </c>
      <c r="Z20" s="23"/>
      <c r="AA20" s="23"/>
      <c r="AB20" s="196"/>
      <c r="AC20" s="8"/>
    </row>
    <row r="21" spans="1:29" ht="15.75" thickBot="1" x14ac:dyDescent="0.3">
      <c r="A21" s="201"/>
      <c r="B21" s="196"/>
      <c r="C21" s="196"/>
      <c r="D21" s="196"/>
      <c r="E21" s="53" t="s">
        <v>273</v>
      </c>
      <c r="F21" s="53" t="s">
        <v>65</v>
      </c>
      <c r="G21" s="33"/>
      <c r="H21" s="53"/>
      <c r="I21" s="53"/>
      <c r="J21" s="92"/>
      <c r="K21" s="92"/>
      <c r="L21" s="92"/>
      <c r="M21" s="92"/>
      <c r="N21" s="92"/>
      <c r="O21" s="132"/>
      <c r="P21" s="81"/>
      <c r="Q21" s="90"/>
      <c r="R21" s="33"/>
      <c r="S21" s="23" t="s">
        <v>65</v>
      </c>
      <c r="T21" s="23" t="s">
        <v>65</v>
      </c>
      <c r="U21" s="23" t="s">
        <v>65</v>
      </c>
      <c r="V21" s="23">
        <f t="shared" si="1"/>
        <v>12</v>
      </c>
      <c r="W21" s="23"/>
      <c r="X21" s="23"/>
      <c r="Y21" s="23">
        <v>12</v>
      </c>
      <c r="Z21" s="23"/>
      <c r="AA21" s="23"/>
      <c r="AB21" s="196"/>
      <c r="AC21" s="8"/>
    </row>
    <row r="22" spans="1:29" ht="15.75" thickBot="1" x14ac:dyDescent="0.3">
      <c r="A22" s="201"/>
      <c r="B22" s="204" t="s">
        <v>179</v>
      </c>
      <c r="C22" s="204" t="s">
        <v>225</v>
      </c>
      <c r="D22" s="204" t="s">
        <v>181</v>
      </c>
      <c r="E22" s="53" t="s">
        <v>267</v>
      </c>
      <c r="F22" s="53" t="s">
        <v>228</v>
      </c>
      <c r="G22" s="53"/>
      <c r="H22" s="78"/>
      <c r="I22" s="79"/>
      <c r="J22" s="79"/>
      <c r="K22" s="81"/>
      <c r="L22" s="81"/>
      <c r="M22" s="79"/>
      <c r="N22" s="79"/>
      <c r="O22" s="79"/>
      <c r="P22" s="79"/>
      <c r="Q22" s="77"/>
      <c r="R22" s="53"/>
      <c r="S22" s="67" t="s">
        <v>65</v>
      </c>
      <c r="T22" s="67" t="s">
        <v>65</v>
      </c>
      <c r="U22" s="67" t="s">
        <v>65</v>
      </c>
      <c r="V22" s="67">
        <f t="shared" si="0"/>
        <v>4</v>
      </c>
      <c r="W22" s="139"/>
      <c r="X22" s="139"/>
      <c r="Y22" s="67">
        <v>4</v>
      </c>
      <c r="Z22" s="67"/>
      <c r="AA22" s="140"/>
      <c r="AB22" s="204" t="s">
        <v>2</v>
      </c>
      <c r="AC22" s="53"/>
    </row>
    <row r="23" spans="1:29" ht="15.75" thickBot="1" x14ac:dyDescent="0.3">
      <c r="A23" s="199"/>
      <c r="B23" s="205"/>
      <c r="C23" s="205"/>
      <c r="D23" s="205"/>
      <c r="E23" s="41" t="s">
        <v>256</v>
      </c>
      <c r="F23" s="41" t="s">
        <v>226</v>
      </c>
      <c r="G23" s="53"/>
      <c r="H23" s="78"/>
      <c r="I23" s="79"/>
      <c r="J23" s="79"/>
      <c r="K23" s="79"/>
      <c r="L23" s="79"/>
      <c r="M23" s="129"/>
      <c r="N23" s="79"/>
      <c r="O23" s="79"/>
      <c r="P23" s="75"/>
      <c r="Q23" s="77"/>
      <c r="R23" s="53"/>
      <c r="S23" s="63" t="s">
        <v>65</v>
      </c>
      <c r="T23" s="63" t="s">
        <v>65</v>
      </c>
      <c r="U23" s="63" t="s">
        <v>65</v>
      </c>
      <c r="V23" s="63">
        <f t="shared" si="0"/>
        <v>2</v>
      </c>
      <c r="W23" s="64"/>
      <c r="X23" s="64"/>
      <c r="Y23" s="63">
        <v>2</v>
      </c>
      <c r="Z23" s="63"/>
      <c r="AA23" s="65"/>
      <c r="AB23" s="205"/>
      <c r="AC23" s="41"/>
    </row>
    <row r="24" spans="1:29" ht="18" thickBot="1" x14ac:dyDescent="0.3">
      <c r="A24" s="144">
        <v>2020</v>
      </c>
      <c r="B24" s="145" t="s">
        <v>158</v>
      </c>
      <c r="C24" s="145" t="s">
        <v>203</v>
      </c>
      <c r="D24" s="145" t="s">
        <v>160</v>
      </c>
      <c r="E24" s="41" t="s">
        <v>267</v>
      </c>
      <c r="F24" s="41" t="s">
        <v>286</v>
      </c>
      <c r="G24" s="41"/>
      <c r="H24" s="41"/>
      <c r="I24" s="111"/>
      <c r="J24" s="78"/>
      <c r="K24" s="114" t="s">
        <v>249</v>
      </c>
      <c r="L24" s="143" t="s">
        <v>249</v>
      </c>
      <c r="M24" s="143" t="s">
        <v>249</v>
      </c>
      <c r="N24" s="143" t="s">
        <v>249</v>
      </c>
      <c r="O24" s="146" t="s">
        <v>249</v>
      </c>
      <c r="P24" s="147" t="s">
        <v>249</v>
      </c>
      <c r="Q24" s="147" t="s">
        <v>249</v>
      </c>
      <c r="R24" s="41"/>
      <c r="S24" s="63" t="s">
        <v>70</v>
      </c>
      <c r="T24" s="63" t="s">
        <v>70</v>
      </c>
      <c r="U24" s="63" t="s">
        <v>70</v>
      </c>
      <c r="V24" s="63">
        <f t="shared" si="0"/>
        <v>3382</v>
      </c>
      <c r="W24" s="64"/>
      <c r="X24" s="64"/>
      <c r="Y24" s="63"/>
      <c r="Z24" s="63"/>
      <c r="AA24" s="65">
        <v>3382</v>
      </c>
      <c r="AB24" s="145" t="s">
        <v>288</v>
      </c>
      <c r="AC24" s="41"/>
    </row>
    <row r="25" spans="1:29" x14ac:dyDescent="0.25">
      <c r="A25" s="49" t="s">
        <v>213</v>
      </c>
      <c r="B25" s="11"/>
      <c r="C25" s="11"/>
      <c r="D25" s="11"/>
      <c r="E25" s="11"/>
      <c r="F25" s="11"/>
      <c r="G25" s="11"/>
      <c r="H25" s="11"/>
      <c r="I25" s="11"/>
      <c r="J25" s="11"/>
      <c r="K25" s="11"/>
      <c r="L25" s="11"/>
      <c r="M25" s="11"/>
      <c r="N25" s="11"/>
      <c r="O25" s="11"/>
      <c r="P25" s="11"/>
      <c r="Q25" s="11"/>
      <c r="R25" s="11"/>
      <c r="S25" s="21"/>
      <c r="T25" s="21"/>
      <c r="U25" s="21"/>
      <c r="V25" s="94">
        <f>SUM(V3:V24)</f>
        <v>6977</v>
      </c>
      <c r="W25" s="94">
        <f>SUM(W3:W22)</f>
        <v>557</v>
      </c>
      <c r="X25" s="94">
        <f>SUM(X2:X22)</f>
        <v>43</v>
      </c>
      <c r="Y25" s="94">
        <v>1210</v>
      </c>
      <c r="Z25" s="94">
        <f>SUM(Z3:Z22)</f>
        <v>1</v>
      </c>
      <c r="AA25" s="94">
        <v>5166</v>
      </c>
      <c r="AB25" s="11"/>
      <c r="AC25" s="31"/>
    </row>
    <row r="26" spans="1:29" x14ac:dyDescent="0.25">
      <c r="A26" s="25" t="s">
        <v>233</v>
      </c>
    </row>
    <row r="27" spans="1:29" ht="17.25" x14ac:dyDescent="0.25">
      <c r="A27" s="32" t="s">
        <v>237</v>
      </c>
    </row>
    <row r="28" spans="1:29" ht="17.25" x14ac:dyDescent="0.25">
      <c r="A28" s="32" t="s">
        <v>241</v>
      </c>
    </row>
    <row r="29" spans="1:29" ht="17.25" x14ac:dyDescent="0.25">
      <c r="A29" s="32" t="s">
        <v>270</v>
      </c>
    </row>
    <row r="30" spans="1:29" ht="17.25" x14ac:dyDescent="0.25">
      <c r="A30" s="32" t="s">
        <v>284</v>
      </c>
      <c r="W30" s="23"/>
      <c r="X30" s="23"/>
      <c r="Y30" s="23"/>
      <c r="Z30" s="23"/>
      <c r="AA30" s="23"/>
    </row>
    <row r="31" spans="1:29" ht="17.25" x14ac:dyDescent="0.25">
      <c r="A31" s="32" t="s">
        <v>291</v>
      </c>
    </row>
    <row r="32" spans="1:29" x14ac:dyDescent="0.25">
      <c r="A32" s="32" t="s">
        <v>321</v>
      </c>
    </row>
  </sheetData>
  <mergeCells count="29">
    <mergeCell ref="B6:B7"/>
    <mergeCell ref="C6:C7"/>
    <mergeCell ref="A6:A7"/>
    <mergeCell ref="D6:D7"/>
    <mergeCell ref="AC9:AC10"/>
    <mergeCell ref="A9:A11"/>
    <mergeCell ref="AB9:AB10"/>
    <mergeCell ref="D18:D21"/>
    <mergeCell ref="AB18:AB21"/>
    <mergeCell ref="D15:D16"/>
    <mergeCell ref="AC6:AC7"/>
    <mergeCell ref="AB6:AB7"/>
    <mergeCell ref="AB15:AB16"/>
    <mergeCell ref="A1:AC1"/>
    <mergeCell ref="A4:A5"/>
    <mergeCell ref="A18:A23"/>
    <mergeCell ref="A12:A13"/>
    <mergeCell ref="A14:A17"/>
    <mergeCell ref="B18:B21"/>
    <mergeCell ref="C18:C21"/>
    <mergeCell ref="B15:B16"/>
    <mergeCell ref="C15:C16"/>
    <mergeCell ref="B22:B23"/>
    <mergeCell ref="C22:C23"/>
    <mergeCell ref="D22:D23"/>
    <mergeCell ref="AB22:AB23"/>
    <mergeCell ref="B9:B10"/>
    <mergeCell ref="C9:C10"/>
    <mergeCell ref="D9:D10"/>
  </mergeCells>
  <phoneticPr fontId="5" type="noConversion"/>
  <pageMargins left="0.7" right="0.7" top="0.75" bottom="0.75" header="0.3" footer="0.3"/>
  <pageSetup paperSize="9" scale="4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11285-0FDF-48C7-BDDE-9537A35C14EC}">
  <sheetPr>
    <pageSetUpPr fitToPage="1"/>
  </sheetPr>
  <dimension ref="A1:CG24"/>
  <sheetViews>
    <sheetView workbookViewId="0">
      <selection sqref="A1:AC1"/>
    </sheetView>
  </sheetViews>
  <sheetFormatPr defaultRowHeight="15" x14ac:dyDescent="0.25"/>
  <cols>
    <col min="1" max="1" width="5" style="32" bestFit="1" customWidth="1"/>
    <col min="2" max="2" width="9" style="32" bestFit="1" customWidth="1"/>
    <col min="3" max="3" width="16.7109375" style="32" bestFit="1" customWidth="1"/>
    <col min="4" max="4" width="15.85546875" style="32" bestFit="1" customWidth="1"/>
    <col min="5" max="5" width="10.7109375" style="32" bestFit="1" customWidth="1"/>
    <col min="6" max="6" width="19.5703125" style="32" bestFit="1" customWidth="1"/>
    <col min="7" max="7" width="3.85546875" style="32" bestFit="1" customWidth="1"/>
    <col min="8" max="8" width="4.28515625" style="32" bestFit="1" customWidth="1"/>
    <col min="9" max="9" width="4.42578125" style="32" bestFit="1" customWidth="1"/>
    <col min="10" max="10" width="4.140625" style="32" bestFit="1" customWidth="1"/>
    <col min="11" max="11" width="4.7109375" style="32" bestFit="1" customWidth="1"/>
    <col min="12" max="12" width="4" style="32" bestFit="1" customWidth="1"/>
    <col min="13" max="13" width="3.42578125" style="32" bestFit="1" customWidth="1"/>
    <col min="14" max="14" width="4.42578125" style="32" bestFit="1" customWidth="1"/>
    <col min="15" max="15" width="4.28515625" style="32" bestFit="1" customWidth="1"/>
    <col min="16" max="16" width="4.42578125" style="32" bestFit="1" customWidth="1"/>
    <col min="17" max="17" width="4.5703125" style="32" bestFit="1" customWidth="1"/>
    <col min="18" max="18" width="4.28515625" style="32" bestFit="1" customWidth="1"/>
    <col min="19" max="19" width="14" style="22" bestFit="1" customWidth="1"/>
    <col min="20" max="20" width="19.5703125" style="22" bestFit="1" customWidth="1"/>
    <col min="21" max="21" width="13.5703125" style="22" bestFit="1" customWidth="1"/>
    <col min="22" max="22" width="10.7109375" style="22" bestFit="1" customWidth="1"/>
    <col min="23" max="23" width="9.85546875" style="22" bestFit="1" customWidth="1"/>
    <col min="24" max="24" width="7.85546875" style="22" bestFit="1" customWidth="1"/>
    <col min="25" max="25" width="8.140625" style="22" bestFit="1" customWidth="1"/>
    <col min="26" max="26" width="8" style="22" bestFit="1" customWidth="1"/>
    <col min="27" max="27" width="6.28515625" style="22" bestFit="1" customWidth="1"/>
    <col min="28" max="28" width="11.5703125" style="32" bestFit="1" customWidth="1"/>
    <col min="29" max="29" width="24.7109375" style="32" bestFit="1" customWidth="1"/>
    <col min="30" max="85" width="9.140625" style="70"/>
    <col min="86" max="16384" width="9.140625" style="32"/>
  </cols>
  <sheetData>
    <row r="1" spans="1:29" ht="30.75" customHeight="1" x14ac:dyDescent="0.25">
      <c r="A1" s="191" t="s">
        <v>315</v>
      </c>
      <c r="B1" s="191"/>
      <c r="C1" s="191"/>
      <c r="D1" s="191"/>
      <c r="E1" s="191"/>
      <c r="F1" s="191"/>
      <c r="G1" s="191"/>
      <c r="H1" s="191"/>
      <c r="I1" s="191"/>
      <c r="J1" s="191"/>
      <c r="K1" s="191"/>
      <c r="L1" s="191"/>
      <c r="M1" s="191"/>
      <c r="N1" s="191"/>
      <c r="O1" s="191"/>
      <c r="P1" s="191"/>
      <c r="Q1" s="191"/>
      <c r="R1" s="191"/>
      <c r="S1" s="191"/>
      <c r="T1" s="191"/>
      <c r="U1" s="191"/>
      <c r="V1" s="191"/>
      <c r="W1" s="191"/>
      <c r="X1" s="191"/>
      <c r="Y1" s="191"/>
      <c r="Z1" s="191"/>
      <c r="AA1" s="191"/>
      <c r="AB1" s="191"/>
      <c r="AC1" s="191"/>
    </row>
    <row r="2" spans="1:29" ht="33" thickBot="1" x14ac:dyDescent="0.3">
      <c r="A2" s="34" t="s">
        <v>60</v>
      </c>
      <c r="B2" s="34" t="s">
        <v>94</v>
      </c>
      <c r="C2" s="35" t="s">
        <v>66</v>
      </c>
      <c r="D2" s="35" t="s">
        <v>67</v>
      </c>
      <c r="E2" s="98" t="s">
        <v>238</v>
      </c>
      <c r="F2" s="36" t="s">
        <v>229</v>
      </c>
      <c r="G2" s="34" t="s">
        <v>191</v>
      </c>
      <c r="H2" s="34" t="s">
        <v>192</v>
      </c>
      <c r="I2" s="35" t="s">
        <v>193</v>
      </c>
      <c r="J2" s="51" t="s">
        <v>194</v>
      </c>
      <c r="K2" s="37" t="s">
        <v>195</v>
      </c>
      <c r="L2" s="37" t="s">
        <v>196</v>
      </c>
      <c r="M2" s="51" t="s">
        <v>197</v>
      </c>
      <c r="N2" s="51" t="s">
        <v>198</v>
      </c>
      <c r="O2" s="37" t="s">
        <v>199</v>
      </c>
      <c r="P2" s="37" t="s">
        <v>200</v>
      </c>
      <c r="Q2" s="51" t="s">
        <v>201</v>
      </c>
      <c r="R2" s="35" t="s">
        <v>202</v>
      </c>
      <c r="S2" s="42" t="s">
        <v>62</v>
      </c>
      <c r="T2" s="42" t="s">
        <v>206</v>
      </c>
      <c r="U2" s="42" t="s">
        <v>63</v>
      </c>
      <c r="V2" s="47" t="s">
        <v>214</v>
      </c>
      <c r="W2" s="44" t="s">
        <v>208</v>
      </c>
      <c r="X2" s="44" t="s">
        <v>209</v>
      </c>
      <c r="Y2" s="44" t="s">
        <v>210</v>
      </c>
      <c r="Z2" s="44" t="s">
        <v>211</v>
      </c>
      <c r="AA2" s="44" t="s">
        <v>212</v>
      </c>
      <c r="AB2" s="6" t="s">
        <v>188</v>
      </c>
      <c r="AC2" s="50" t="s">
        <v>215</v>
      </c>
    </row>
    <row r="3" spans="1:29" ht="15.75" thickBot="1" x14ac:dyDescent="0.3">
      <c r="A3" s="95">
        <v>2008</v>
      </c>
      <c r="B3" s="26" t="s">
        <v>117</v>
      </c>
      <c r="C3" s="32" t="s">
        <v>227</v>
      </c>
      <c r="D3" s="32" t="s">
        <v>118</v>
      </c>
      <c r="E3" s="31" t="s">
        <v>322</v>
      </c>
      <c r="F3" s="11" t="s">
        <v>220</v>
      </c>
      <c r="G3" s="30"/>
      <c r="H3" s="30"/>
      <c r="I3" s="30"/>
      <c r="J3" s="54"/>
      <c r="K3" s="85"/>
      <c r="L3" s="72"/>
      <c r="M3" s="72"/>
      <c r="N3" s="72"/>
      <c r="O3" s="72"/>
      <c r="P3" s="71"/>
      <c r="Q3" s="73"/>
      <c r="R3" s="62"/>
      <c r="S3" s="21" t="s">
        <v>52</v>
      </c>
      <c r="T3" s="21" t="s">
        <v>220</v>
      </c>
      <c r="U3" s="63" t="s">
        <v>52</v>
      </c>
      <c r="V3" s="43">
        <f>SUM(W3:AA3)</f>
        <v>67</v>
      </c>
      <c r="W3" s="21">
        <v>6</v>
      </c>
      <c r="X3" s="63">
        <v>0</v>
      </c>
      <c r="Y3" s="63">
        <v>61</v>
      </c>
      <c r="Z3" s="21"/>
      <c r="AA3" s="21"/>
      <c r="AB3" s="10" t="s">
        <v>0</v>
      </c>
      <c r="AC3" s="10" t="s">
        <v>235</v>
      </c>
    </row>
    <row r="4" spans="1:29" ht="18" thickBot="1" x14ac:dyDescent="0.3">
      <c r="A4" s="198">
        <v>2009</v>
      </c>
      <c r="B4" s="211" t="s">
        <v>117</v>
      </c>
      <c r="C4" s="211" t="s">
        <v>227</v>
      </c>
      <c r="D4" s="211" t="s">
        <v>118</v>
      </c>
      <c r="E4" s="97" t="s">
        <v>322</v>
      </c>
      <c r="F4" s="33" t="s">
        <v>234</v>
      </c>
      <c r="G4" s="33"/>
      <c r="H4" s="33"/>
      <c r="I4" s="58"/>
      <c r="J4" s="78"/>
      <c r="K4" s="81"/>
      <c r="L4" s="81"/>
      <c r="M4" s="81"/>
      <c r="N4" s="81"/>
      <c r="O4" s="81"/>
      <c r="P4" s="88"/>
      <c r="Q4" s="57"/>
      <c r="R4" s="33"/>
      <c r="S4" s="23" t="s">
        <v>65</v>
      </c>
      <c r="T4" s="23" t="s">
        <v>228</v>
      </c>
      <c r="U4" s="23" t="s">
        <v>236</v>
      </c>
      <c r="V4" s="48">
        <f>SUM(W4:AA4)</f>
        <v>136</v>
      </c>
      <c r="W4" s="22">
        <v>48</v>
      </c>
      <c r="X4" s="22">
        <v>21</v>
      </c>
      <c r="Y4" s="68">
        <v>67</v>
      </c>
      <c r="AA4" s="68" t="s">
        <v>190</v>
      </c>
      <c r="AB4" s="197" t="s">
        <v>0</v>
      </c>
      <c r="AC4" s="197" t="s">
        <v>235</v>
      </c>
    </row>
    <row r="5" spans="1:29" ht="18" thickBot="1" x14ac:dyDescent="0.3">
      <c r="A5" s="199"/>
      <c r="B5" s="212"/>
      <c r="C5" s="212"/>
      <c r="D5" s="212"/>
      <c r="E5" s="99" t="s">
        <v>239</v>
      </c>
      <c r="F5" s="33" t="s">
        <v>70</v>
      </c>
      <c r="G5" s="33"/>
      <c r="H5" s="33"/>
      <c r="I5" s="33"/>
      <c r="J5" s="57"/>
      <c r="K5" s="57"/>
      <c r="L5" s="57"/>
      <c r="M5" s="83"/>
      <c r="N5" s="81"/>
      <c r="O5" s="81"/>
      <c r="P5" s="88"/>
      <c r="Q5" s="53"/>
      <c r="R5" s="33"/>
      <c r="S5" s="23" t="s">
        <v>70</v>
      </c>
      <c r="T5" s="23" t="s">
        <v>70</v>
      </c>
      <c r="U5" s="23" t="s">
        <v>70</v>
      </c>
      <c r="V5" s="21"/>
      <c r="Y5" s="68"/>
      <c r="AA5" s="68" t="s">
        <v>190</v>
      </c>
      <c r="AB5" s="206"/>
      <c r="AC5" s="206"/>
    </row>
    <row r="6" spans="1:29" ht="18" thickBot="1" x14ac:dyDescent="0.3">
      <c r="A6" s="109">
        <v>2012</v>
      </c>
      <c r="B6" s="101" t="s">
        <v>117</v>
      </c>
      <c r="C6" s="101" t="s">
        <v>227</v>
      </c>
      <c r="D6" s="101" t="s">
        <v>118</v>
      </c>
      <c r="E6" s="101" t="s">
        <v>240</v>
      </c>
      <c r="F6" s="31" t="s">
        <v>205</v>
      </c>
      <c r="J6" s="53"/>
      <c r="K6" s="53"/>
      <c r="L6" s="59"/>
      <c r="M6" s="83"/>
      <c r="N6" s="81"/>
      <c r="O6" s="81"/>
      <c r="P6" s="88"/>
      <c r="Q6" s="52"/>
      <c r="S6" s="43" t="s">
        <v>65</v>
      </c>
      <c r="T6" s="43" t="s">
        <v>220</v>
      </c>
      <c r="U6" s="43" t="s">
        <v>65</v>
      </c>
      <c r="V6" s="43">
        <v>258</v>
      </c>
      <c r="W6" s="43">
        <v>7</v>
      </c>
      <c r="X6" s="43">
        <v>1</v>
      </c>
      <c r="Y6" s="43">
        <v>246</v>
      </c>
      <c r="Z6" s="43" t="s">
        <v>325</v>
      </c>
      <c r="AA6" s="43"/>
      <c r="AB6" s="38" t="s">
        <v>1</v>
      </c>
      <c r="AC6" s="31" t="s">
        <v>224</v>
      </c>
    </row>
    <row r="7" spans="1:29" ht="15.75" thickBot="1" x14ac:dyDescent="0.3">
      <c r="A7" s="109">
        <v>2013</v>
      </c>
      <c r="B7" s="101" t="s">
        <v>117</v>
      </c>
      <c r="C7" s="101" t="s">
        <v>227</v>
      </c>
      <c r="D7" s="101" t="s">
        <v>118</v>
      </c>
      <c r="E7" s="101" t="s">
        <v>240</v>
      </c>
      <c r="F7" s="31" t="s">
        <v>242</v>
      </c>
      <c r="J7" s="53"/>
      <c r="K7" s="53"/>
      <c r="L7" s="53"/>
      <c r="M7" s="57"/>
      <c r="N7" s="57"/>
      <c r="O7" s="86"/>
      <c r="P7" s="102"/>
      <c r="Q7" s="33"/>
      <c r="S7" s="43" t="s">
        <v>65</v>
      </c>
      <c r="T7" s="43" t="s">
        <v>65</v>
      </c>
      <c r="U7" s="43" t="s">
        <v>65</v>
      </c>
      <c r="V7" s="43">
        <f>SUM(W7:AA7)</f>
        <v>11</v>
      </c>
      <c r="W7" s="43"/>
      <c r="X7" s="43"/>
      <c r="Y7" s="43">
        <v>11</v>
      </c>
      <c r="Z7" s="43"/>
      <c r="AA7" s="43"/>
      <c r="AB7" s="38" t="s">
        <v>5</v>
      </c>
      <c r="AC7" s="31" t="s">
        <v>217</v>
      </c>
    </row>
    <row r="8" spans="1:29" ht="15.75" thickBot="1" x14ac:dyDescent="0.3">
      <c r="A8" s="198">
        <v>2014</v>
      </c>
      <c r="B8" s="100" t="s">
        <v>117</v>
      </c>
      <c r="C8" s="100" t="s">
        <v>227</v>
      </c>
      <c r="D8" s="100" t="s">
        <v>118</v>
      </c>
      <c r="E8" s="100" t="s">
        <v>322</v>
      </c>
      <c r="F8" s="30" t="s">
        <v>65</v>
      </c>
      <c r="J8" s="53"/>
      <c r="K8" s="53"/>
      <c r="L8" s="103"/>
      <c r="M8" s="60"/>
      <c r="N8" s="59"/>
      <c r="O8" s="87"/>
      <c r="P8" s="60"/>
      <c r="Q8" s="33"/>
      <c r="S8" s="48" t="s">
        <v>65</v>
      </c>
      <c r="T8" s="48" t="s">
        <v>65</v>
      </c>
      <c r="U8" s="48" t="s">
        <v>65</v>
      </c>
      <c r="V8" s="48">
        <f>SUM(W8:AA8)</f>
        <v>70</v>
      </c>
      <c r="W8" s="48"/>
      <c r="X8" s="48"/>
      <c r="Y8" s="48">
        <v>70</v>
      </c>
      <c r="Z8" s="48"/>
      <c r="AA8" s="48"/>
      <c r="AB8" s="16" t="s">
        <v>5</v>
      </c>
      <c r="AC8" s="30"/>
    </row>
    <row r="9" spans="1:29" ht="15.75" thickBot="1" x14ac:dyDescent="0.3">
      <c r="A9" s="199"/>
      <c r="B9" s="99" t="s">
        <v>165</v>
      </c>
      <c r="C9" s="99" t="s">
        <v>203</v>
      </c>
      <c r="D9" s="99" t="s">
        <v>116</v>
      </c>
      <c r="E9" s="99" t="s">
        <v>257</v>
      </c>
      <c r="F9" s="11" t="s">
        <v>205</v>
      </c>
      <c r="J9" s="78"/>
      <c r="K9" s="81"/>
      <c r="L9" s="79"/>
      <c r="M9" s="79"/>
      <c r="N9" s="79"/>
      <c r="O9" s="79"/>
      <c r="P9" s="77"/>
      <c r="Q9" s="33"/>
      <c r="S9" s="21" t="s">
        <v>65</v>
      </c>
      <c r="T9" s="21" t="s">
        <v>65</v>
      </c>
      <c r="U9" s="21" t="s">
        <v>65</v>
      </c>
      <c r="V9" s="21">
        <f>SUM(W9:AA9)</f>
        <v>4</v>
      </c>
      <c r="W9" s="21"/>
      <c r="X9" s="21"/>
      <c r="Y9" s="21">
        <v>4</v>
      </c>
      <c r="Z9" s="21"/>
      <c r="AA9" s="21"/>
      <c r="AB9" s="10" t="s">
        <v>5</v>
      </c>
      <c r="AC9" s="11" t="s">
        <v>217</v>
      </c>
    </row>
    <row r="10" spans="1:29" ht="15.75" thickBot="1" x14ac:dyDescent="0.3">
      <c r="A10" s="96">
        <v>2015</v>
      </c>
      <c r="B10" s="66" t="s">
        <v>117</v>
      </c>
      <c r="C10" s="53" t="s">
        <v>227</v>
      </c>
      <c r="D10" s="53" t="s">
        <v>118</v>
      </c>
      <c r="E10" s="100" t="s">
        <v>322</v>
      </c>
      <c r="F10" s="33" t="s">
        <v>65</v>
      </c>
      <c r="G10" s="70"/>
      <c r="H10" s="70"/>
      <c r="I10" s="70"/>
      <c r="J10" s="53"/>
      <c r="K10" s="53"/>
      <c r="L10" s="53"/>
      <c r="M10" s="59"/>
      <c r="N10" s="86"/>
      <c r="O10" s="92"/>
      <c r="P10" s="92"/>
      <c r="Q10" s="53"/>
      <c r="R10" s="70"/>
      <c r="S10" s="67" t="s">
        <v>65</v>
      </c>
      <c r="T10" s="67" t="s">
        <v>65</v>
      </c>
      <c r="U10" s="67" t="s">
        <v>65</v>
      </c>
      <c r="V10" s="67">
        <f t="shared" ref="V10:V17" si="0">SUM(W10:AA10)</f>
        <v>87</v>
      </c>
      <c r="W10" s="68"/>
      <c r="X10" s="68"/>
      <c r="Y10" s="68">
        <v>87</v>
      </c>
      <c r="Z10" s="68"/>
      <c r="AA10" s="68"/>
      <c r="AB10" s="16" t="s">
        <v>5</v>
      </c>
      <c r="AC10" s="69"/>
    </row>
    <row r="11" spans="1:29" ht="15.75" thickBot="1" x14ac:dyDescent="0.3">
      <c r="A11" s="203">
        <v>2017</v>
      </c>
      <c r="B11" s="213" t="s">
        <v>117</v>
      </c>
      <c r="C11" s="214" t="s">
        <v>227</v>
      </c>
      <c r="D11" s="214" t="s">
        <v>118</v>
      </c>
      <c r="E11" s="100" t="s">
        <v>322</v>
      </c>
      <c r="F11" s="30" t="s">
        <v>226</v>
      </c>
      <c r="G11" s="53"/>
      <c r="H11" s="53"/>
      <c r="I11" s="53"/>
      <c r="J11" s="53"/>
      <c r="K11" s="53"/>
      <c r="L11" s="53"/>
      <c r="M11" s="59"/>
      <c r="N11" s="79"/>
      <c r="O11" s="81"/>
      <c r="P11" s="77"/>
      <c r="Q11" s="60"/>
      <c r="R11" s="53"/>
      <c r="S11" s="105" t="s">
        <v>65</v>
      </c>
      <c r="T11" s="105" t="s">
        <v>65</v>
      </c>
      <c r="U11" s="105" t="s">
        <v>65</v>
      </c>
      <c r="V11" s="105">
        <f t="shared" si="0"/>
        <v>52</v>
      </c>
      <c r="W11" s="105"/>
      <c r="X11" s="105"/>
      <c r="Y11" s="105">
        <v>52</v>
      </c>
      <c r="Z11" s="105"/>
      <c r="AA11" s="105"/>
      <c r="AB11" s="209" t="s">
        <v>2</v>
      </c>
      <c r="AC11" s="104"/>
    </row>
    <row r="12" spans="1:29" ht="15.75" thickBot="1" x14ac:dyDescent="0.3">
      <c r="A12" s="202"/>
      <c r="B12" s="196"/>
      <c r="C12" s="204"/>
      <c r="D12" s="204"/>
      <c r="E12" s="97" t="s">
        <v>239</v>
      </c>
      <c r="F12" s="53" t="s">
        <v>226</v>
      </c>
      <c r="G12" s="53"/>
      <c r="H12" s="53"/>
      <c r="I12" s="53"/>
      <c r="J12" s="53"/>
      <c r="K12" s="53"/>
      <c r="L12" s="53"/>
      <c r="M12" s="59"/>
      <c r="N12" s="79"/>
      <c r="O12" s="81"/>
      <c r="P12" s="77"/>
      <c r="Q12" s="90"/>
      <c r="R12" s="53"/>
      <c r="S12" s="67" t="s">
        <v>65</v>
      </c>
      <c r="T12" s="67" t="s">
        <v>65</v>
      </c>
      <c r="U12" s="67" t="s">
        <v>65</v>
      </c>
      <c r="V12" s="67">
        <f t="shared" si="0"/>
        <v>8</v>
      </c>
      <c r="W12" s="67"/>
      <c r="X12" s="67"/>
      <c r="Y12" s="67">
        <v>8</v>
      </c>
      <c r="Z12" s="67"/>
      <c r="AA12" s="67"/>
      <c r="AB12" s="204"/>
      <c r="AC12" s="53"/>
    </row>
    <row r="13" spans="1:29" ht="15.75" thickBot="1" x14ac:dyDescent="0.3">
      <c r="A13" s="202"/>
      <c r="B13" s="66" t="s">
        <v>165</v>
      </c>
      <c r="C13" s="53" t="s">
        <v>203</v>
      </c>
      <c r="D13" s="53" t="s">
        <v>116</v>
      </c>
      <c r="E13" s="107" t="s">
        <v>243</v>
      </c>
      <c r="F13" s="53" t="s">
        <v>76</v>
      </c>
      <c r="G13" s="53"/>
      <c r="H13" s="53"/>
      <c r="I13" s="53"/>
      <c r="J13" s="53"/>
      <c r="K13" s="53"/>
      <c r="L13" s="53"/>
      <c r="M13" s="53"/>
      <c r="N13" s="78"/>
      <c r="O13" s="79"/>
      <c r="P13" s="81"/>
      <c r="Q13" s="75"/>
      <c r="R13" s="60"/>
      <c r="S13" s="67" t="s">
        <v>52</v>
      </c>
      <c r="T13" s="67" t="s">
        <v>52</v>
      </c>
      <c r="U13" s="67" t="s">
        <v>52</v>
      </c>
      <c r="V13" s="67">
        <f t="shared" si="0"/>
        <v>2</v>
      </c>
      <c r="W13" s="67">
        <v>2</v>
      </c>
      <c r="X13" s="67"/>
      <c r="Y13" s="67"/>
      <c r="Z13" s="67"/>
      <c r="AA13" s="67"/>
      <c r="AB13" s="69" t="s">
        <v>2</v>
      </c>
      <c r="AC13" s="70"/>
    </row>
    <row r="14" spans="1:29" ht="15.75" thickBot="1" x14ac:dyDescent="0.3">
      <c r="A14" s="203">
        <v>2018</v>
      </c>
      <c r="B14" s="29" t="s">
        <v>117</v>
      </c>
      <c r="C14" s="93" t="s">
        <v>227</v>
      </c>
      <c r="D14" s="93" t="s">
        <v>118</v>
      </c>
      <c r="E14" s="100" t="s">
        <v>243</v>
      </c>
      <c r="F14" s="30" t="s">
        <v>232</v>
      </c>
      <c r="G14" s="53"/>
      <c r="H14" s="53"/>
      <c r="I14" s="53"/>
      <c r="J14" s="83"/>
      <c r="K14" s="81"/>
      <c r="L14" s="81"/>
      <c r="M14" s="113" t="s">
        <v>249</v>
      </c>
      <c r="N14" s="81"/>
      <c r="O14" s="81"/>
      <c r="P14" s="81"/>
      <c r="Q14" s="79"/>
      <c r="R14" s="77"/>
      <c r="S14" s="105" t="s">
        <v>65</v>
      </c>
      <c r="T14" s="105" t="s">
        <v>232</v>
      </c>
      <c r="U14" s="105" t="s">
        <v>52</v>
      </c>
      <c r="V14" s="105">
        <f t="shared" ref="V14:V15" si="1">SUM(W14:AA14)</f>
        <v>780</v>
      </c>
      <c r="W14" s="105">
        <v>264</v>
      </c>
      <c r="X14" s="105">
        <v>163</v>
      </c>
      <c r="Y14" s="105">
        <v>353</v>
      </c>
      <c r="Z14" s="105"/>
      <c r="AA14" s="105"/>
      <c r="AB14" s="106" t="s">
        <v>2</v>
      </c>
      <c r="AC14" s="104"/>
    </row>
    <row r="15" spans="1:29" ht="15.75" thickBot="1" x14ac:dyDescent="0.3">
      <c r="A15" s="202"/>
      <c r="B15" s="66" t="s">
        <v>165</v>
      </c>
      <c r="C15" s="53" t="s">
        <v>203</v>
      </c>
      <c r="D15" s="53" t="s">
        <v>116</v>
      </c>
      <c r="E15" s="107" t="s">
        <v>243</v>
      </c>
      <c r="F15" s="53" t="s">
        <v>76</v>
      </c>
      <c r="G15" s="53"/>
      <c r="H15" s="53"/>
      <c r="I15" s="53"/>
      <c r="J15" s="78"/>
      <c r="K15" s="79"/>
      <c r="L15" s="79"/>
      <c r="M15" s="79"/>
      <c r="N15" s="79"/>
      <c r="O15" s="81"/>
      <c r="P15" s="81"/>
      <c r="Q15" s="110"/>
      <c r="R15" s="60"/>
      <c r="S15" s="67" t="s">
        <v>52</v>
      </c>
      <c r="T15" s="67" t="s">
        <v>52</v>
      </c>
      <c r="U15" s="67" t="s">
        <v>52</v>
      </c>
      <c r="V15" s="67">
        <f t="shared" si="1"/>
        <v>3</v>
      </c>
      <c r="W15" s="67">
        <v>3</v>
      </c>
      <c r="X15" s="67"/>
      <c r="Y15" s="67"/>
      <c r="Z15" s="67"/>
      <c r="AA15" s="67"/>
      <c r="AB15" s="69" t="s">
        <v>2</v>
      </c>
      <c r="AC15" s="70"/>
    </row>
    <row r="16" spans="1:29" ht="15.75" thickBot="1" x14ac:dyDescent="0.3">
      <c r="A16" s="210">
        <v>2019</v>
      </c>
      <c r="B16" s="108" t="s">
        <v>251</v>
      </c>
      <c r="C16" s="104" t="s">
        <v>227</v>
      </c>
      <c r="D16" s="104" t="s">
        <v>118</v>
      </c>
      <c r="E16" s="104" t="s">
        <v>243</v>
      </c>
      <c r="F16" s="30" t="s">
        <v>244</v>
      </c>
      <c r="G16" s="78"/>
      <c r="H16" s="79"/>
      <c r="I16" s="81"/>
      <c r="J16" s="114" t="s">
        <v>249</v>
      </c>
      <c r="K16" s="119" t="s">
        <v>249</v>
      </c>
      <c r="L16" s="113" t="s">
        <v>249</v>
      </c>
      <c r="M16" s="113" t="s">
        <v>249</v>
      </c>
      <c r="N16" s="113" t="s">
        <v>249</v>
      </c>
      <c r="O16" s="113" t="s">
        <v>249</v>
      </c>
      <c r="P16" s="81"/>
      <c r="Q16" s="112"/>
      <c r="S16" s="48" t="s">
        <v>65</v>
      </c>
      <c r="T16" s="48" t="s">
        <v>244</v>
      </c>
      <c r="U16" s="48" t="s">
        <v>65</v>
      </c>
      <c r="V16" s="48">
        <f t="shared" si="0"/>
        <v>406</v>
      </c>
      <c r="W16" s="48">
        <v>36</v>
      </c>
      <c r="X16" s="48">
        <v>18</v>
      </c>
      <c r="Y16" s="48">
        <v>23</v>
      </c>
      <c r="Z16" s="48"/>
      <c r="AA16" s="48">
        <v>329</v>
      </c>
      <c r="AB16" s="16" t="s">
        <v>2</v>
      </c>
      <c r="AC16" s="16"/>
    </row>
    <row r="17" spans="1:29" ht="15.75" thickBot="1" x14ac:dyDescent="0.3">
      <c r="A17" s="194"/>
      <c r="B17" s="40" t="s">
        <v>165</v>
      </c>
      <c r="C17" s="41" t="s">
        <v>203</v>
      </c>
      <c r="D17" s="41" t="s">
        <v>116</v>
      </c>
      <c r="E17" s="41" t="s">
        <v>243</v>
      </c>
      <c r="F17" s="41" t="s">
        <v>76</v>
      </c>
      <c r="G17" s="41"/>
      <c r="H17" s="41"/>
      <c r="I17" s="111"/>
      <c r="J17" s="79"/>
      <c r="K17" s="81"/>
      <c r="L17" s="79"/>
      <c r="M17" s="79"/>
      <c r="N17" s="79"/>
      <c r="O17" s="79"/>
      <c r="P17" s="81"/>
      <c r="Q17" s="77"/>
      <c r="R17" s="41"/>
      <c r="S17" s="63" t="s">
        <v>52</v>
      </c>
      <c r="T17" s="63" t="s">
        <v>52</v>
      </c>
      <c r="U17" s="63" t="s">
        <v>52</v>
      </c>
      <c r="V17" s="63">
        <f t="shared" si="0"/>
        <v>2</v>
      </c>
      <c r="W17" s="65">
        <v>2</v>
      </c>
      <c r="X17" s="64"/>
      <c r="Y17" s="63"/>
      <c r="Z17" s="63"/>
      <c r="AA17" s="65"/>
      <c r="AB17" s="41" t="s">
        <v>2</v>
      </c>
      <c r="AC17" s="41"/>
    </row>
    <row r="18" spans="1:29" x14ac:dyDescent="0.25">
      <c r="A18" s="49" t="s">
        <v>213</v>
      </c>
      <c r="B18" s="11"/>
      <c r="C18" s="11"/>
      <c r="D18" s="11"/>
      <c r="E18" s="11"/>
      <c r="F18" s="11"/>
      <c r="G18" s="11"/>
      <c r="H18" s="11"/>
      <c r="I18" s="11"/>
      <c r="J18" s="11"/>
      <c r="K18" s="11"/>
      <c r="L18" s="11"/>
      <c r="M18" s="11"/>
      <c r="N18" s="11"/>
      <c r="O18" s="11"/>
      <c r="P18" s="11"/>
      <c r="Q18" s="11"/>
      <c r="R18" s="11"/>
      <c r="S18" s="21"/>
      <c r="T18" s="21"/>
      <c r="U18" s="21"/>
      <c r="V18" s="94">
        <f>SUM(V3:V17)</f>
        <v>1886</v>
      </c>
      <c r="W18" s="94">
        <f t="shared" ref="W18:Y18" si="2">SUM(W3:W17)</f>
        <v>368</v>
      </c>
      <c r="X18" s="94">
        <f t="shared" si="2"/>
        <v>203</v>
      </c>
      <c r="Y18" s="94">
        <f t="shared" si="2"/>
        <v>982</v>
      </c>
      <c r="Z18" s="94">
        <v>4</v>
      </c>
      <c r="AA18" s="94">
        <f>SUM(AA6:AA17)</f>
        <v>329</v>
      </c>
      <c r="AB18" s="11"/>
      <c r="AC18" s="31"/>
    </row>
    <row r="19" spans="1:29" x14ac:dyDescent="0.25">
      <c r="A19" s="61" t="s">
        <v>326</v>
      </c>
    </row>
    <row r="20" spans="1:29" ht="17.25" x14ac:dyDescent="0.25">
      <c r="A20" s="32" t="s">
        <v>237</v>
      </c>
    </row>
    <row r="21" spans="1:29" ht="17.25" x14ac:dyDescent="0.25">
      <c r="A21" s="32" t="s">
        <v>324</v>
      </c>
    </row>
    <row r="22" spans="1:29" ht="17.25" x14ac:dyDescent="0.25">
      <c r="A22" s="32" t="s">
        <v>323</v>
      </c>
    </row>
    <row r="23" spans="1:29" x14ac:dyDescent="0.25">
      <c r="A23" s="32" t="s">
        <v>327</v>
      </c>
    </row>
    <row r="24" spans="1:29" x14ac:dyDescent="0.25">
      <c r="A24" s="32" t="s">
        <v>328</v>
      </c>
    </row>
  </sheetData>
  <mergeCells count="15">
    <mergeCell ref="A1:AC1"/>
    <mergeCell ref="AB11:AB12"/>
    <mergeCell ref="AB4:AB5"/>
    <mergeCell ref="AC4:AC5"/>
    <mergeCell ref="A16:A17"/>
    <mergeCell ref="B4:B5"/>
    <mergeCell ref="A14:A15"/>
    <mergeCell ref="C4:C5"/>
    <mergeCell ref="D4:D5"/>
    <mergeCell ref="A4:A5"/>
    <mergeCell ref="B11:B12"/>
    <mergeCell ref="C11:C12"/>
    <mergeCell ref="D11:D12"/>
    <mergeCell ref="A8:A9"/>
    <mergeCell ref="A11:A13"/>
  </mergeCells>
  <pageMargins left="0.7" right="0.7" top="0.75" bottom="0.75" header="0.3" footer="0.3"/>
  <pageSetup paperSize="9" scale="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Table S1</vt:lpstr>
      <vt:lpstr>Table S2</vt:lpstr>
      <vt:lpstr>Table S3</vt:lpstr>
      <vt:lpstr>Table S4</vt:lpstr>
      <vt:lpstr>Table S5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Isra Deblauwe</dc:creator>
  <cp:lastModifiedBy>Isra Deblauwe</cp:lastModifiedBy>
  <cp:lastPrinted>2021-09-16T14:20:06Z</cp:lastPrinted>
  <dcterms:created xsi:type="dcterms:W3CDTF">2018-09-28T08:15:31Z</dcterms:created>
  <dcterms:modified xsi:type="dcterms:W3CDTF">2021-10-22T11:12:03Z</dcterms:modified>
</cp:coreProperties>
</file>