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Tables in order\"/>
    </mc:Choice>
  </mc:AlternateContent>
  <xr:revisionPtr revIDLastSave="0" documentId="13_ncr:1_{7D24B0CE-ACF6-4CA8-A070-FF158CBBDDEC}" xr6:coauthVersionLast="45" xr6:coauthVersionMax="45" xr10:uidLastSave="{00000000-0000-0000-0000-000000000000}"/>
  <bookViews>
    <workbookView xWindow="-108" yWindow="-108" windowWidth="23256" windowHeight="12576" xr2:uid="{D52C5C9D-6104-48B9-BBC9-5866A398C6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7" i="1" l="1"/>
  <c r="H147" i="1"/>
  <c r="G147" i="1"/>
  <c r="P146" i="1"/>
  <c r="H146" i="1"/>
  <c r="G146" i="1"/>
  <c r="P145" i="1"/>
  <c r="H145" i="1"/>
  <c r="G145" i="1"/>
  <c r="P144" i="1"/>
  <c r="H144" i="1"/>
  <c r="G144" i="1"/>
  <c r="P143" i="1"/>
  <c r="H143" i="1"/>
  <c r="G143" i="1"/>
  <c r="P142" i="1"/>
  <c r="H142" i="1"/>
  <c r="G142" i="1"/>
  <c r="P141" i="1"/>
  <c r="H141" i="1"/>
  <c r="G141" i="1"/>
  <c r="P140" i="1"/>
  <c r="H140" i="1"/>
  <c r="G140" i="1"/>
  <c r="P139" i="1"/>
  <c r="H139" i="1"/>
  <c r="G139" i="1"/>
  <c r="P138" i="1"/>
  <c r="H138" i="1"/>
  <c r="G138" i="1"/>
  <c r="P137" i="1"/>
  <c r="H137" i="1"/>
  <c r="G137" i="1"/>
  <c r="P136" i="1"/>
  <c r="H136" i="1"/>
  <c r="G136" i="1"/>
  <c r="P135" i="1"/>
  <c r="H135" i="1"/>
  <c r="G135" i="1"/>
  <c r="P134" i="1"/>
  <c r="H134" i="1"/>
  <c r="G134" i="1"/>
  <c r="P133" i="1"/>
  <c r="H133" i="1"/>
  <c r="G133" i="1"/>
  <c r="P132" i="1"/>
  <c r="H132" i="1"/>
  <c r="G132" i="1"/>
  <c r="P131" i="1"/>
  <c r="H131" i="1"/>
  <c r="G131" i="1"/>
  <c r="P130" i="1"/>
  <c r="H130" i="1"/>
  <c r="G130" i="1"/>
  <c r="P129" i="1"/>
  <c r="H129" i="1"/>
  <c r="G129" i="1"/>
  <c r="P128" i="1"/>
  <c r="H128" i="1"/>
  <c r="G128" i="1"/>
  <c r="P127" i="1"/>
  <c r="H127" i="1"/>
  <c r="G127" i="1"/>
  <c r="P126" i="1"/>
  <c r="H126" i="1"/>
  <c r="G126" i="1"/>
  <c r="P125" i="1"/>
  <c r="H125" i="1"/>
  <c r="G125" i="1"/>
  <c r="P124" i="1"/>
  <c r="H124" i="1"/>
  <c r="G124" i="1"/>
  <c r="P123" i="1"/>
  <c r="H123" i="1"/>
  <c r="G123" i="1"/>
  <c r="P122" i="1"/>
  <c r="H122" i="1"/>
  <c r="G122" i="1"/>
  <c r="P121" i="1"/>
  <c r="H121" i="1"/>
  <c r="G121" i="1"/>
  <c r="P120" i="1"/>
  <c r="H120" i="1"/>
  <c r="G120" i="1"/>
  <c r="P119" i="1"/>
  <c r="H119" i="1"/>
  <c r="G119" i="1"/>
  <c r="P118" i="1"/>
  <c r="H118" i="1"/>
  <c r="G118" i="1"/>
  <c r="P117" i="1"/>
  <c r="H117" i="1"/>
  <c r="G117" i="1"/>
  <c r="P116" i="1"/>
  <c r="H116" i="1"/>
  <c r="G116" i="1"/>
  <c r="P115" i="1"/>
  <c r="H115" i="1"/>
  <c r="G115" i="1"/>
  <c r="P114" i="1"/>
  <c r="H114" i="1"/>
  <c r="G114" i="1"/>
  <c r="P113" i="1"/>
  <c r="H113" i="1"/>
  <c r="G113" i="1"/>
  <c r="P112" i="1"/>
  <c r="H112" i="1"/>
  <c r="G112" i="1"/>
  <c r="P111" i="1"/>
  <c r="H111" i="1"/>
  <c r="G111" i="1"/>
  <c r="P110" i="1"/>
  <c r="H110" i="1"/>
  <c r="G110" i="1"/>
  <c r="P109" i="1"/>
  <c r="H109" i="1"/>
  <c r="G109" i="1"/>
  <c r="P108" i="1"/>
  <c r="H108" i="1"/>
  <c r="G108" i="1"/>
  <c r="P107" i="1"/>
  <c r="H107" i="1"/>
  <c r="G107" i="1"/>
  <c r="P106" i="1"/>
  <c r="H106" i="1"/>
  <c r="G106" i="1"/>
  <c r="P105" i="1"/>
  <c r="H105" i="1"/>
  <c r="G105" i="1"/>
  <c r="P104" i="1"/>
  <c r="H104" i="1"/>
  <c r="G104" i="1"/>
  <c r="P103" i="1"/>
  <c r="H103" i="1"/>
  <c r="G103" i="1"/>
  <c r="P102" i="1"/>
  <c r="H102" i="1"/>
  <c r="G102" i="1"/>
  <c r="P101" i="1"/>
  <c r="H101" i="1"/>
  <c r="G101" i="1"/>
  <c r="P100" i="1"/>
  <c r="H100" i="1"/>
  <c r="G100" i="1"/>
  <c r="P99" i="1"/>
  <c r="H99" i="1"/>
  <c r="G99" i="1"/>
  <c r="P98" i="1"/>
  <c r="H98" i="1"/>
  <c r="G98" i="1"/>
  <c r="P97" i="1"/>
  <c r="H97" i="1"/>
  <c r="G97" i="1"/>
  <c r="P96" i="1"/>
  <c r="H96" i="1"/>
  <c r="G96" i="1"/>
  <c r="P95" i="1"/>
  <c r="H95" i="1"/>
  <c r="G95" i="1"/>
  <c r="P94" i="1"/>
  <c r="H94" i="1"/>
  <c r="G94" i="1"/>
  <c r="P93" i="1"/>
  <c r="H93" i="1"/>
  <c r="G93" i="1"/>
  <c r="P92" i="1"/>
  <c r="H92" i="1"/>
  <c r="G92" i="1"/>
  <c r="P91" i="1"/>
  <c r="H91" i="1"/>
  <c r="G91" i="1"/>
  <c r="P90" i="1"/>
  <c r="H90" i="1"/>
  <c r="G90" i="1"/>
  <c r="P89" i="1"/>
  <c r="H89" i="1"/>
  <c r="G89" i="1"/>
  <c r="P88" i="1"/>
  <c r="H88" i="1"/>
  <c r="G88" i="1"/>
  <c r="P87" i="1"/>
  <c r="H87" i="1"/>
  <c r="G87" i="1"/>
  <c r="P86" i="1"/>
  <c r="H86" i="1"/>
  <c r="G86" i="1"/>
  <c r="P85" i="1"/>
  <c r="H85" i="1"/>
  <c r="G85" i="1"/>
  <c r="P84" i="1"/>
  <c r="H84" i="1"/>
  <c r="G84" i="1"/>
  <c r="P83" i="1"/>
  <c r="H83" i="1"/>
  <c r="G83" i="1"/>
  <c r="P82" i="1"/>
  <c r="H82" i="1"/>
  <c r="G82" i="1"/>
  <c r="P81" i="1"/>
  <c r="H81" i="1"/>
  <c r="G81" i="1"/>
  <c r="P80" i="1"/>
  <c r="H80" i="1"/>
  <c r="G80" i="1"/>
  <c r="P79" i="1"/>
  <c r="H79" i="1"/>
  <c r="G79" i="1"/>
  <c r="P78" i="1"/>
  <c r="H78" i="1"/>
  <c r="G78" i="1"/>
  <c r="P77" i="1"/>
  <c r="H77" i="1"/>
  <c r="G77" i="1"/>
  <c r="P76" i="1"/>
  <c r="H76" i="1"/>
  <c r="G76" i="1"/>
  <c r="P75" i="1"/>
  <c r="H75" i="1"/>
  <c r="G75" i="1"/>
  <c r="P74" i="1"/>
  <c r="H74" i="1"/>
  <c r="G74" i="1"/>
  <c r="P73" i="1"/>
  <c r="H73" i="1"/>
  <c r="G73" i="1"/>
  <c r="P72" i="1"/>
  <c r="H72" i="1"/>
  <c r="G72" i="1"/>
  <c r="P71" i="1"/>
  <c r="H71" i="1"/>
  <c r="G71" i="1"/>
  <c r="P70" i="1"/>
  <c r="H70" i="1"/>
  <c r="G70" i="1"/>
  <c r="P69" i="1"/>
  <c r="H69" i="1"/>
  <c r="G69" i="1"/>
  <c r="P68" i="1"/>
  <c r="H68" i="1"/>
  <c r="G68" i="1"/>
  <c r="P67" i="1"/>
  <c r="H67" i="1"/>
  <c r="G67" i="1"/>
  <c r="P66" i="1"/>
  <c r="H66" i="1"/>
  <c r="G66" i="1"/>
  <c r="P65" i="1"/>
  <c r="H65" i="1"/>
  <c r="G65" i="1"/>
  <c r="P64" i="1"/>
  <c r="H64" i="1"/>
  <c r="G64" i="1"/>
  <c r="P63" i="1"/>
  <c r="H63" i="1"/>
  <c r="G63" i="1"/>
  <c r="P62" i="1"/>
  <c r="H62" i="1"/>
  <c r="G62" i="1"/>
  <c r="P61" i="1"/>
  <c r="H61" i="1"/>
  <c r="G61" i="1"/>
  <c r="P60" i="1"/>
  <c r="H60" i="1"/>
  <c r="G60" i="1"/>
  <c r="P59" i="1"/>
  <c r="H59" i="1"/>
  <c r="G59" i="1"/>
  <c r="P58" i="1"/>
  <c r="H58" i="1"/>
  <c r="G58" i="1"/>
  <c r="P57" i="1"/>
  <c r="H57" i="1"/>
  <c r="G57" i="1"/>
  <c r="P56" i="1"/>
  <c r="H56" i="1"/>
  <c r="G56" i="1"/>
  <c r="P55" i="1"/>
  <c r="H55" i="1"/>
  <c r="G55" i="1"/>
  <c r="P54" i="1"/>
  <c r="H54" i="1"/>
  <c r="G54" i="1"/>
  <c r="P53" i="1"/>
  <c r="H53" i="1"/>
  <c r="G53" i="1"/>
  <c r="P52" i="1"/>
  <c r="H52" i="1"/>
  <c r="G52" i="1"/>
  <c r="P51" i="1"/>
  <c r="H51" i="1"/>
  <c r="G51" i="1"/>
  <c r="P50" i="1"/>
  <c r="H50" i="1"/>
  <c r="G50" i="1"/>
  <c r="P49" i="1"/>
  <c r="H49" i="1"/>
  <c r="G49" i="1"/>
  <c r="P48" i="1"/>
  <c r="H48" i="1"/>
  <c r="G48" i="1"/>
  <c r="P47" i="1"/>
  <c r="H47" i="1"/>
  <c r="G47" i="1"/>
  <c r="P46" i="1"/>
  <c r="H46" i="1"/>
  <c r="G46" i="1"/>
  <c r="P45" i="1"/>
  <c r="H45" i="1"/>
  <c r="G45" i="1"/>
  <c r="P44" i="1"/>
  <c r="H44" i="1"/>
  <c r="G44" i="1"/>
  <c r="P43" i="1"/>
  <c r="H43" i="1"/>
  <c r="G43" i="1"/>
  <c r="P42" i="1"/>
  <c r="H42" i="1"/>
  <c r="G42" i="1"/>
  <c r="P41" i="1"/>
  <c r="H41" i="1"/>
  <c r="G41" i="1"/>
  <c r="P40" i="1"/>
  <c r="H40" i="1"/>
  <c r="G40" i="1"/>
  <c r="P39" i="1"/>
  <c r="H39" i="1"/>
  <c r="G39" i="1"/>
  <c r="P38" i="1"/>
  <c r="H38" i="1"/>
  <c r="G38" i="1"/>
  <c r="P37" i="1"/>
  <c r="H37" i="1"/>
  <c r="G37" i="1"/>
  <c r="P36" i="1"/>
  <c r="H36" i="1"/>
  <c r="G36" i="1"/>
  <c r="P35" i="1"/>
  <c r="H35" i="1"/>
  <c r="G35" i="1"/>
  <c r="P34" i="1"/>
  <c r="H34" i="1"/>
  <c r="G34" i="1"/>
  <c r="P33" i="1"/>
  <c r="H33" i="1"/>
  <c r="G33" i="1"/>
  <c r="P32" i="1"/>
  <c r="H32" i="1"/>
  <c r="G32" i="1"/>
  <c r="P31" i="1"/>
  <c r="H31" i="1"/>
  <c r="G31" i="1"/>
  <c r="P30" i="1"/>
  <c r="H30" i="1"/>
  <c r="G30" i="1"/>
  <c r="P29" i="1"/>
  <c r="H29" i="1"/>
  <c r="G29" i="1"/>
  <c r="P28" i="1"/>
  <c r="H28" i="1"/>
  <c r="G28" i="1"/>
  <c r="P27" i="1"/>
  <c r="H27" i="1"/>
  <c r="G27" i="1"/>
  <c r="P26" i="1"/>
  <c r="H26" i="1"/>
  <c r="G26" i="1"/>
  <c r="P25" i="1"/>
  <c r="H25" i="1"/>
  <c r="G25" i="1"/>
  <c r="P24" i="1"/>
  <c r="H24" i="1"/>
  <c r="G24" i="1"/>
  <c r="P23" i="1"/>
  <c r="H23" i="1"/>
  <c r="G23" i="1"/>
  <c r="P22" i="1"/>
  <c r="H22" i="1"/>
  <c r="G22" i="1"/>
  <c r="P21" i="1"/>
  <c r="H21" i="1"/>
  <c r="G21" i="1"/>
  <c r="P20" i="1"/>
  <c r="H20" i="1"/>
  <c r="G20" i="1"/>
  <c r="P19" i="1"/>
  <c r="H19" i="1"/>
  <c r="G19" i="1"/>
  <c r="P18" i="1"/>
  <c r="H18" i="1"/>
  <c r="G18" i="1"/>
  <c r="P17" i="1"/>
  <c r="H17" i="1"/>
  <c r="G17" i="1"/>
  <c r="P16" i="1"/>
  <c r="H16" i="1"/>
  <c r="G16" i="1"/>
  <c r="P15" i="1"/>
  <c r="H15" i="1"/>
  <c r="G15" i="1"/>
  <c r="P14" i="1"/>
  <c r="H14" i="1"/>
  <c r="G14" i="1"/>
  <c r="P13" i="1"/>
  <c r="H13" i="1"/>
  <c r="G13" i="1"/>
  <c r="P12" i="1"/>
  <c r="H12" i="1"/>
  <c r="G12" i="1"/>
  <c r="P11" i="1"/>
  <c r="H11" i="1"/>
  <c r="G11" i="1"/>
  <c r="P10" i="1"/>
  <c r="H10" i="1"/>
  <c r="G10" i="1"/>
  <c r="P9" i="1"/>
  <c r="H9" i="1"/>
  <c r="G9" i="1"/>
  <c r="P8" i="1"/>
  <c r="H8" i="1"/>
  <c r="G8" i="1"/>
  <c r="P7" i="1"/>
  <c r="H7" i="1"/>
  <c r="G7" i="1"/>
  <c r="P6" i="1"/>
  <c r="H6" i="1"/>
  <c r="G6" i="1"/>
  <c r="P5" i="1"/>
  <c r="H5" i="1"/>
  <c r="G5" i="1"/>
  <c r="P4" i="1"/>
  <c r="H4" i="1"/>
  <c r="G4" i="1"/>
  <c r="P3" i="1"/>
  <c r="H3" i="1"/>
  <c r="G3" i="1"/>
  <c r="P2" i="1"/>
  <c r="H2" i="1"/>
  <c r="G2" i="1"/>
</calcChain>
</file>

<file path=xl/sharedStrings.xml><?xml version="1.0" encoding="utf-8"?>
<sst xmlns="http://schemas.openxmlformats.org/spreadsheetml/2006/main" count="921" uniqueCount="342">
  <si>
    <t>Site accession</t>
  </si>
  <si>
    <t>Representative Gi Accession</t>
  </si>
  <si>
    <t>Uniprot Name</t>
  </si>
  <si>
    <t>Gene mapped to representative Gi accession</t>
  </si>
  <si>
    <t>Uniprot Ac ID</t>
  </si>
  <si>
    <t>p-value</t>
  </si>
  <si>
    <t>Fold change</t>
  </si>
  <si>
    <t>logFC</t>
  </si>
  <si>
    <t># Phospho Spectra Used in Quant</t>
  </si>
  <si>
    <t>"-log(pval)"</t>
  </si>
  <si>
    <t>74271799 LAGISQGVYR Y9(Phospho)</t>
  </si>
  <si>
    <t>Acyl-CoA dehydrogenase family member 11 (ACAD-11) (EC 1.3.99.-)</t>
  </si>
  <si>
    <t>Acad11</t>
  </si>
  <si>
    <t>Q80XL6</t>
  </si>
  <si>
    <t>Y</t>
  </si>
  <si>
    <t>6671509 DLYANTVLSGGTTMYPGIADR Y3(Phospho)</t>
  </si>
  <si>
    <t>Actin, cytoplasmic 1 (Beta-actin) [Cleaved into: Actin, cytoplasmic 1, N-terminally processed]</t>
  </si>
  <si>
    <t>Actb</t>
  </si>
  <si>
    <t>P60710</t>
  </si>
  <si>
    <t>14192922 TTGIVLDSGDGVTHNVPIYEGYALPHAIMR Y19(Phospho)</t>
  </si>
  <si>
    <t>Actin, alpha cardiac muscle 1 (Alpha-cardiac actin)</t>
  </si>
  <si>
    <t>Actc1</t>
  </si>
  <si>
    <t>P68033</t>
  </si>
  <si>
    <t>14192922 GYSFVTTAER Y2(Phospho)</t>
  </si>
  <si>
    <t>N</t>
  </si>
  <si>
    <t>157951643 HRPDLIDYSK Y8(Phospho)</t>
  </si>
  <si>
    <t>Alpha-actinin-2 (Alpha-actinin skeletal muscle isoform 2) (F-actin cross-linking protein)</t>
  </si>
  <si>
    <t>Actn2</t>
  </si>
  <si>
    <t>Q9JI91</t>
  </si>
  <si>
    <t>157951643 VIQSYSIR Y5(Phospho)</t>
  </si>
  <si>
    <t>157951643 HTNYTMEHIR Y4(Phospho)</t>
  </si>
  <si>
    <t>157951643 QYEHNIINYK Y2(Phospho)</t>
  </si>
  <si>
    <t>568939395 YVDSEGHLYTVPIR Y9(Phospho)</t>
  </si>
  <si>
    <t>Caveolin-1</t>
  </si>
  <si>
    <t>Cav1</t>
  </si>
  <si>
    <t>P49817</t>
  </si>
  <si>
    <t>6679567 KSFTPDHVVYAR Y10(Phospho)</t>
  </si>
  <si>
    <t>Caveolae-associated protein 1 (Cav-p60) (Cavin-1) (Polymerase I and transcript release factor)</t>
  </si>
  <si>
    <t>Cavin1</t>
  </si>
  <si>
    <t>O54724</t>
  </si>
  <si>
    <t>6679567 VMIYQDEVKLPAK Y4(Phospho)</t>
  </si>
  <si>
    <t>568942582 YEYHPVCADLQTK Y1(Phospho)</t>
  </si>
  <si>
    <t>MICOS complex subunit Mic19;MICOS complex subunit Mic19 isoform X1</t>
  </si>
  <si>
    <t>Chchd3</t>
  </si>
  <si>
    <t>Q9CRB9</t>
  </si>
  <si>
    <t>568942582 YEYHPVCADLQTK Y3(Phospho)</t>
  </si>
  <si>
    <t>38259206 GIWHNYDK Y6(Phospho)</t>
  </si>
  <si>
    <t>Creatine kinase S-type, mitochondrial (EC 2.7.3.2) (Basic-type mitochondrial creatine kinase) (Mib-CK) (Sarcomeric mitochondrial creatine kinase) (S-MtCK)</t>
  </si>
  <si>
    <t>Ckmt2</t>
  </si>
  <si>
    <t>Q6P8J7</t>
  </si>
  <si>
    <t>38259206 GTGGVDTAAVADVYDISNIDR Y14(Phospho)</t>
  </si>
  <si>
    <t>38259206 RGTGGVDTAAVADVYDISNIDR Y15(Phospho)</t>
  </si>
  <si>
    <t>162287165 VWLYEGSR Y4(Phospho)</t>
  </si>
  <si>
    <t>Carnitine O-palmitoyltransferase 1, muscle isoform (CPT1-M) (EC 2.3.1.21) (Carnitine O-palmitoyltransferase I, muscle isoform) (CPT I) (CPTI-M) (Carnitine palmitoyltransferase 1B)</t>
  </si>
  <si>
    <t>Cpt1b</t>
  </si>
  <si>
    <t>Q924X2</t>
  </si>
  <si>
    <t>162287165 ALLHGNCYNR Y8(Phospho)</t>
  </si>
  <si>
    <t>568967204 IYDTIHDIR Y2(Phospho)</t>
  </si>
  <si>
    <t>catenin alpha-3 isoform 1;catenin alpha-3 isoform 1</t>
  </si>
  <si>
    <t>Ctnna3</t>
  </si>
  <si>
    <t>Q65CL1</t>
  </si>
  <si>
    <t>33563250 FANYIEK Y4(Phospho)</t>
  </si>
  <si>
    <t>Desmin</t>
  </si>
  <si>
    <t>Des</t>
  </si>
  <si>
    <t>P31001</t>
  </si>
  <si>
    <t>190194418 YQAECSQFK Y1(Phospho)</t>
  </si>
  <si>
    <t>Desmoplakin (DP)</t>
  </si>
  <si>
    <t>Dsp</t>
  </si>
  <si>
    <t>E9Q557</t>
  </si>
  <si>
    <t>190194418 GAGGYTCQSGSGWDEFTK Y5(Phospho)</t>
  </si>
  <si>
    <t>6681273 EHALLAYTLGVK Y7(Phospho)</t>
  </si>
  <si>
    <t>Elongation factor 1-alpha 2 (EF-1-alpha-2) (Eukaryotic elongation factor 1 A-2) (eEF1A-2) (Statin-S1)</t>
  </si>
  <si>
    <t>Eef1a2</t>
  </si>
  <si>
    <t>P62631</t>
  </si>
  <si>
    <t>54873610 FVVIQNEDLGPSSPMDSTFYR Y20(Phospho)</t>
  </si>
  <si>
    <t>Receptor tyrosine-protein kinase erbB-2 (EC 2.7.10.1) (Proto-oncogene Neu) (Proto-oncogene c-ErbB-2) (p185erbB2) (CD antigen CD340)</t>
  </si>
  <si>
    <t>Erbb2</t>
  </si>
  <si>
    <t>NA</t>
  </si>
  <si>
    <t>Q80TH2</t>
  </si>
  <si>
    <t>54873610 VLGSGAFGTVYK Y11(Phospho)</t>
  </si>
  <si>
    <t>6753866 QYALQCVQCK Y2(Phospho)</t>
  </si>
  <si>
    <t>Four and a half LIM domains protein 2 (FHL-2) (Skeletal muscle LIM-protein 3) (SLIM-3)</t>
  </si>
  <si>
    <t>Fhl2</t>
  </si>
  <si>
    <t>O70433</t>
  </si>
  <si>
    <t>6753992 YAYFNGCSSPTAPLSPMSPPGYK Y1(Phospho)</t>
  </si>
  <si>
    <t>Gap junction alpha-1 protein (Connexin-43) (Cx43) (Gap junction 43 kDa heart protein)</t>
  </si>
  <si>
    <t>Gja1</t>
  </si>
  <si>
    <t>P23242</t>
  </si>
  <si>
    <t>33859811 FVDLYGAQK Y5(Phospho)</t>
  </si>
  <si>
    <t>Trifunctional enzyme subunit alpha, mitochondrial (TP-alpha) [Includes: Long-chain enoyl-CoA hydratase (EC 4.2.1.17); Long chain 3-hydroxyacyl-CoA dehydrogenase (EC 1.1.1.211)]</t>
  </si>
  <si>
    <t>Hadha</t>
  </si>
  <si>
    <t>Q8BMS1</t>
  </si>
  <si>
    <t>358439544 LLSYASYCIEHGDLELAAK Y7(Phospho)</t>
  </si>
  <si>
    <t>MICOS complex subunit Mic60 (Mitochondrial inner membrane protein) (Mitofilin)</t>
  </si>
  <si>
    <t>Immt</t>
  </si>
  <si>
    <t>Q8CAQ8</t>
  </si>
  <si>
    <t>134031947 KLEVYQSIADLAVGAK Y5(Phospho)</t>
  </si>
  <si>
    <t>Myosin-binding protein C</t>
  </si>
  <si>
    <t>Mybpc3</t>
  </si>
  <si>
    <t>O70468</t>
  </si>
  <si>
    <t>134031947 KLEPAYQVNK Y6(Phospho)</t>
  </si>
  <si>
    <t>134031947 YIFESVGAK Y1(Phospho)</t>
  </si>
  <si>
    <t>568986973 LSYTQQMEDLK Y3(Phospho)</t>
  </si>
  <si>
    <t>myosin-6 isoform X1;myosin-6 isoform X1;myosin-6 isoform X1</t>
  </si>
  <si>
    <t>Myh6</t>
  </si>
  <si>
    <t>Q02566</t>
  </si>
  <si>
    <t>568986973 LSYTQQMEDLKR Y3(Phospho)</t>
  </si>
  <si>
    <t>568986973 TLEDQANEYRVK Y9(Phospho)</t>
  </si>
  <si>
    <t>568986973 GQSVQQVYYSIGALAK Y9(Phospho)</t>
  </si>
  <si>
    <t>568986973 GKLSYTQQMEDLKR Y5(Phospho)</t>
  </si>
  <si>
    <t>568986973 LSYTQQMEDLKR T4(Phospho)</t>
  </si>
  <si>
    <t>568986973 IKELTYQTEEDKK T8(Phospho)</t>
  </si>
  <si>
    <t>568986973 TLEDQANEYR Y9(Phospho)</t>
  </si>
  <si>
    <t>18859641 LTYTQQLEDLKR Y3(Phospho)</t>
  </si>
  <si>
    <t>Myosin-7 (Myosin heavy chain 7) (Myosin heavy chain slow isoform) (MyHC-slow) (Myosin heavy chain, cardiac muscle beta isoform) (MyHC-beta)</t>
  </si>
  <si>
    <t>Myh7</t>
  </si>
  <si>
    <t>Q91Z83</t>
  </si>
  <si>
    <t>33563264 ITYGQCGDVLR Y3(Phospho)</t>
  </si>
  <si>
    <t>Myosin light chain 3 (Myosin alkali light chain 1, ventricular/slow skeletal muscle isoform) (Myosin light chain 1, slow-twitch muscle B/ventricular isoform) (MLC1SB)</t>
  </si>
  <si>
    <t>Myl3</t>
  </si>
  <si>
    <t>P09542</t>
  </si>
  <si>
    <t>33563264 NKDTGTYEDFVEGLR Y7(Phospho)</t>
  </si>
  <si>
    <t>145279175 GGVSMPLSFAVTPYGYASK Y16(Phospho)</t>
  </si>
  <si>
    <t>Myomesin-1 (Myomesin family member 1) (Skelemin)</t>
  </si>
  <si>
    <t>Myom1</t>
  </si>
  <si>
    <t>Q62234</t>
  </si>
  <si>
    <t>145279175 GGVSMPLSFAVTPYGYASK Y14(Phospho)</t>
  </si>
  <si>
    <t>145279175 ETHIVWYKDER Y7(Phospho)</t>
  </si>
  <si>
    <t>568953176 YGVHTLEINR Y1(Phospho)</t>
  </si>
  <si>
    <t>myomesin-2 isoform X1</t>
  </si>
  <si>
    <t>Myom2</t>
  </si>
  <si>
    <t>Q14BI5</t>
  </si>
  <si>
    <t>568953176 SLDLSGQAFDEAYAEFQQLK Y13(Phospho)</t>
  </si>
  <si>
    <t>10946916 SPPNPENIAPGYSGPLK Y12(Phospho)</t>
  </si>
  <si>
    <t>Myozenin-2 (Calsarcin-1) (FATZ-related protein 2)</t>
  </si>
  <si>
    <t>Myoz2</t>
  </si>
  <si>
    <t>Q9JJW5</t>
  </si>
  <si>
    <t>755525609 LQNTGVADGYPVRLECR Y10(Phospho)</t>
  </si>
  <si>
    <t>Palladin</t>
  </si>
  <si>
    <t>Palld</t>
  </si>
  <si>
    <t>Q9ET54</t>
  </si>
  <si>
    <t>6679299 KLEAAEDIAYQLSR S13(Phospho)</t>
  </si>
  <si>
    <t>Prohibitin (B-cell receptor-associated protein 32) (BAP 32)</t>
  </si>
  <si>
    <t>Phb</t>
  </si>
  <si>
    <t>P67778</t>
  </si>
  <si>
    <t>21312960 YSQSIYMQNR Y6(Phospho)</t>
  </si>
  <si>
    <t>Plakophilin 2</t>
  </si>
  <si>
    <t>Pkp2</t>
  </si>
  <si>
    <t>Q3TIY5</t>
  </si>
  <si>
    <t>21312960 KLKEQYQDLQMPEER Y6(Phospho)</t>
  </si>
  <si>
    <t>21312960 AHYGHSEYQYAWR Y8(Phospho)</t>
  </si>
  <si>
    <t>21312960 LKEQYQDLQMPEER Y5(Phospho)</t>
  </si>
  <si>
    <t>51491821 STTNYVDFYSTK Y5(Phospho)</t>
  </si>
  <si>
    <t>Plakophilin-4 (Armadillo-related protein)</t>
  </si>
  <si>
    <t>Pkp4</t>
  </si>
  <si>
    <t>Q68FH0</t>
  </si>
  <si>
    <t>254675115 YLYGTGAVAGVYLPGSR Y12(Phospho)</t>
  </si>
  <si>
    <t>Plectin (PCN) (PLTN) (Plectin-1) (Plectin-6)</t>
  </si>
  <si>
    <t>Plec</t>
  </si>
  <si>
    <t>Q9QXS1</t>
  </si>
  <si>
    <t>568908960 SEDIYADPAAYVMR Y5(Phospho)</t>
  </si>
  <si>
    <t>pleckstrin homology domain-containing family A member 6 isoform X1</t>
  </si>
  <si>
    <t>Plekha6</t>
  </si>
  <si>
    <t>Q7TQG1</t>
  </si>
  <si>
    <t>568909313 SLEEEPIYHR Y8(Phospho)</t>
  </si>
  <si>
    <t>protein phosphatase 1 regulatory subunit 12B isoform X1</t>
  </si>
  <si>
    <t>Ppp1r12b</t>
  </si>
  <si>
    <t>Q8BG95</t>
  </si>
  <si>
    <t>61676215 IFASGLASGANYK Y12(Phospho)</t>
  </si>
  <si>
    <t>Ras-interacting protein 1 (Rain)</t>
  </si>
  <si>
    <t>Rasip1</t>
  </si>
  <si>
    <t>Q3U0S6</t>
  </si>
  <si>
    <t>755558856 DYLHLPPEIVPATLR Y2(Phospho)</t>
  </si>
  <si>
    <t>40S ribosomal protein S10 isoform X1;40S ribosomal protein S10 isoform X1</t>
  </si>
  <si>
    <t>Rps10</t>
  </si>
  <si>
    <t>P63325</t>
  </si>
  <si>
    <t>568987089 TTGFGMIYDSLDYAK Y13(Phospho)</t>
  </si>
  <si>
    <t>40S ribosomal protein S24 isoform X1</t>
  </si>
  <si>
    <t>Rps24</t>
  </si>
  <si>
    <t>P62849</t>
  </si>
  <si>
    <t>902763256 LVQSPNSYFMDVK S7(Phospho)</t>
  </si>
  <si>
    <t>40S ribosomal protein S27</t>
  </si>
  <si>
    <t>Rps27l</t>
  </si>
  <si>
    <t>Q6ZWY3</t>
  </si>
  <si>
    <t>568981695 IIYNNLGIDEGAWMK Y3(Phospho)</t>
  </si>
  <si>
    <t>ryanodine receptor 2 isoform X6</t>
  </si>
  <si>
    <t>Ryr2</t>
  </si>
  <si>
    <t>E9Q401</t>
  </si>
  <si>
    <t>71896543 RRPRPSGPDSPYANLGAFSASLFAPSKPQR S10(Phospho)</t>
  </si>
  <si>
    <t>SH3 and multiple ankyrin repeat domains protein 3 (Shank3) (Proline-rich synapse-associated protein 2) (ProSAP2) (SPANK-2)</t>
  </si>
  <si>
    <t>Shank3</t>
  </si>
  <si>
    <t>Q4ACU6</t>
  </si>
  <si>
    <t>71896543 RRPRPSGPDSPYANLGAFSASLFAPSKPQR Y12(Phospho)</t>
  </si>
  <si>
    <t>148747424 AAYFGVYDTAK Y3(Phospho)</t>
  </si>
  <si>
    <t>ADP/ATP translocase 1 (ADP,ATP carrier protein 1) (ADP,ATP carrier protein, heart/skeletal muscle isoform T1) (Adenine nucleotide translocator 1) (ANT 1) (Solute carrier family 25 member 4) (mANC1)</t>
  </si>
  <si>
    <t>Slc25a4</t>
  </si>
  <si>
    <t>P48962</t>
  </si>
  <si>
    <t>148747424 AAYFGVYDTAK Y7(Phospho)</t>
  </si>
  <si>
    <t>22094075 AAYFGIYDTAK Y7(Phospho)</t>
  </si>
  <si>
    <t>ADP/ATP translocase 2 (ADP,ATP carrier protein 2) (Adenine nucleotide translocator 2) (ANT 2) (Solute carrier family 25 member 5) [Cleaved into: ADP/ATP translocase 2, N-terminally processed]</t>
  </si>
  <si>
    <t>Slc25a5</t>
  </si>
  <si>
    <t>P51881</t>
  </si>
  <si>
    <t>22094075 AAYFGIYDTAK Y3(Phospho)</t>
  </si>
  <si>
    <t>236461014 QEPVFADTNLYVLR Y11(Phospho)</t>
  </si>
  <si>
    <t>Histone-lysine N-methyltransferase Smyd1 (EC 2.1.1.43) (CD8b-opposite) (SET and MYND domain-containing protein 1) (Zinc finger protein BOP) (m-BOP)</t>
  </si>
  <si>
    <t>Smyd1</t>
  </si>
  <si>
    <t>P97443</t>
  </si>
  <si>
    <t>755562948 KLAPVQVLEYGEAIAK Y10(Phospho)</t>
  </si>
  <si>
    <t>sorbin and SH3 domain-containing protein 1 isoform X19</t>
  </si>
  <si>
    <t>Sorbs1</t>
  </si>
  <si>
    <t>Q62417</t>
  </si>
  <si>
    <t>755562948 TPVDYIDLPYSSSPSR Y10(Phospho)</t>
  </si>
  <si>
    <t>755562948 SIYEYQPGK Y3(Phospho)</t>
  </si>
  <si>
    <t>755525409 FFGTFPGNYVK Y9(Phospho)</t>
  </si>
  <si>
    <t>sorbin and SH3 domain-containing protein 2 isoform X1</t>
  </si>
  <si>
    <t>Sorbs2</t>
  </si>
  <si>
    <t>Q3UTJ2</t>
  </si>
  <si>
    <t>568970047 QNLLSQSHAYQQFLR Y10(Phospho)</t>
  </si>
  <si>
    <t>Spectrin beta chain, non-erythrocytic 1 (Beta-II spectrin) (Embryonic liver fodrin) (Fodrin beta chain)</t>
  </si>
  <si>
    <t>Sptbn1</t>
  </si>
  <si>
    <t>Q62261</t>
  </si>
  <si>
    <t>568994402 YQLYTGAEPTTSEFTVLMHGPK Y1(Phospho)</t>
  </si>
  <si>
    <t>sarcalumenin isoform X1</t>
  </si>
  <si>
    <t>Srl</t>
  </si>
  <si>
    <t>Q7TQ48</t>
  </si>
  <si>
    <t>6678393 AYATEPHAK Y2(Phospho)</t>
  </si>
  <si>
    <t>Troponin I, cardiac muscle (Cardiac troponin I)</t>
  </si>
  <si>
    <t>Tnni3</t>
  </si>
  <si>
    <t>P48787</t>
  </si>
  <si>
    <t>568906124 AGSLPNYATINGK Y7(Phospho)</t>
  </si>
  <si>
    <t>tensin 1 isoform X1</t>
  </si>
  <si>
    <t>Tns1</t>
  </si>
  <si>
    <t>E9Q0S6</t>
  </si>
  <si>
    <t>568906124 VVGHTQGPLDGSLYAK Y14(Phospho)</t>
  </si>
  <si>
    <t>256000780 SIDDLEDELYAQK Y10(Phospho)</t>
  </si>
  <si>
    <t>Tropomyosin alpha-1 chain (Alpha-tropomyosin) (Tropomyosin-1)</t>
  </si>
  <si>
    <t>Tpm1</t>
  </si>
  <si>
    <t>P58771</t>
  </si>
  <si>
    <t>256000780 HIAEDADRKYEEVAR Y10(Phospho)</t>
  </si>
  <si>
    <t>568916277 LLEGHEYVFR Y7(Phospho)</t>
  </si>
  <si>
    <t>titin isoform X1</t>
  </si>
  <si>
    <t>Ttn</t>
  </si>
  <si>
    <t>A2ASS6</t>
  </si>
  <si>
    <t>568916277 LLLQAAPQFHPGYPLK Y13(Phospho)</t>
  </si>
  <si>
    <t>568916277 VTGYPQPK Y4(Phospho)</t>
  </si>
  <si>
    <t>568916277 VSELTEGVPYYFR Y11(Phospho)</t>
  </si>
  <si>
    <t>568916277 MVWSTYSANVLTPSATVTR Y6(Phospho)</t>
  </si>
  <si>
    <t>568916277 LYVEPAAPFSAPTYMPTPEAVSR Y2(Phospho)</t>
  </si>
  <si>
    <t>568916277 TQITTTMYTVTGLVPDAEYQFR Y8(Phospho)</t>
  </si>
  <si>
    <t>568916277 WYHNDVELK Y2(Phospho)</t>
  </si>
  <si>
    <t>568916277 YGVGEPLESAPVLMK Y1(Phospho)</t>
  </si>
  <si>
    <t>568916277 ACDALYPPGPPSNPK Y6(Phospho)</t>
  </si>
  <si>
    <t>568916277 VTNLQEGAIYYFR Y11(Phospho)</t>
  </si>
  <si>
    <t>568916277 VNWYLNGQLIR Y4(Phospho)</t>
  </si>
  <si>
    <t>568916277 ATSYTITSLIENQEYK T2(Phospho)</t>
  </si>
  <si>
    <t>568916277 ANLLANNEYYFR Y10(Phospho)</t>
  </si>
  <si>
    <t>568916277 ISGLVEGTMYYFR Y11(Phospho)</t>
  </si>
  <si>
    <t>568916277 YTVTDLQAGEEYK Y1(Phospho)</t>
  </si>
  <si>
    <t>568916277 KYEVLSQQPFTLDHAPR Y2(Phospho)</t>
  </si>
  <si>
    <t>568916277 IDQLQEGCSYYFR Y11(Phospho)</t>
  </si>
  <si>
    <t>568916277 AVYAQDPLYPPGPPAFPK Y3(Phospho)</t>
  </si>
  <si>
    <t>568916277 YGLGVPVESEPIVAR Y1(Phospho)</t>
  </si>
  <si>
    <t>568916277 ICAENKYGVGDPILTEPAIAK Y7(Phospho)</t>
  </si>
  <si>
    <t>568916277 DSGYYSLTAENSSGSDTQK Y4(Phospho)</t>
  </si>
  <si>
    <t>568916277 TADQDLVVDAGQPLTMVVPYDAYPK Y23(Phospho)</t>
  </si>
  <si>
    <t>568916277 LSWTQVSNEVQALNYK Y15(Phospho)</t>
  </si>
  <si>
    <t>568916277 LVEGGSVVFECQIGGNPKPHVYWK Y22(Phospho)</t>
  </si>
  <si>
    <t>568916277 VTAENEYGIGLPAR Y7(Phospho)</t>
  </si>
  <si>
    <t>568916277 LLERPPEFTLPLYNK Y13(Phospho)</t>
  </si>
  <si>
    <t>568916277 VTNLQEGAIYYFR Y10(Phospho)</t>
  </si>
  <si>
    <t>568916277 YGIGEPLESEPVVAK Y1(Phospho)</t>
  </si>
  <si>
    <t>568916277 NFPSHTVYVR Y8(Phospho)</t>
  </si>
  <si>
    <t>568916277 YGIGEALESEPVIACNPYK Y1(Phospho)</t>
  </si>
  <si>
    <t>568916277 YGISDECK Y1(Phospho)</t>
  </si>
  <si>
    <t>568916277 AWTPVTYTVTR Y7(Phospho)</t>
  </si>
  <si>
    <t>568916277 IDADIYGKPIPTTQWVK Y6(Phospho)</t>
  </si>
  <si>
    <t>568916277 AVNKYGIGEPLESEPVVAK Y5(Phospho)</t>
  </si>
  <si>
    <t>568916277 YDRPGRPDPPEVTK Y1(Phospho)</t>
  </si>
  <si>
    <t>568916277 ILVPSTGYPRPK Y8(Phospho)</t>
  </si>
  <si>
    <t>568916277 VDQLQEGCSYYFR Y11(Phospho)</t>
  </si>
  <si>
    <t>568916277 VSAENAAGLSEPSPPSAYQK Y18(Phospho)</t>
  </si>
  <si>
    <t>568916277 VENLTEGAIYYFR Y11(Phospho)</t>
  </si>
  <si>
    <t>568916277 YGVGEPLESESLIAK Y1(Phospho)</t>
  </si>
  <si>
    <t>568916277 AAWYTIDSR Y4(Phospho)</t>
  </si>
  <si>
    <t>568916277 VASIEIGPVSGQIMHAIGEEGGYVK Y23(Phospho)</t>
  </si>
  <si>
    <t>568916277 DTLPEDTGYYR Y9(Phospho)</t>
  </si>
  <si>
    <t>568916277 DTFTTPGPPYALTVVDVTKR Y10(Phospho)</t>
  </si>
  <si>
    <t>568916277 YGIGEPLDSEPETAR Y1(Phospho)</t>
  </si>
  <si>
    <t>568916277 KSYAAVVTNCHK S2(Phospho)</t>
  </si>
  <si>
    <t>568916277 VSAENAAGVGEPSPATVYYK Y18(Phospho)</t>
  </si>
  <si>
    <t>568916277 YGVGDPILTEPAIAK Y1(Phospho)</t>
  </si>
  <si>
    <t>568916277 VYDTPGPCPSVSVK Y2(Phospho)</t>
  </si>
  <si>
    <t>568916277 YGVGEGLK Y1(Phospho)</t>
  </si>
  <si>
    <t>568916277 IENLQEGCSYYFR Y11(Phospho)</t>
  </si>
  <si>
    <t>568916277 TEAYAVSSFK Y4(Phospho)</t>
  </si>
  <si>
    <t>568916277 LTVLEGDPYFTGK Y9(Phospho)</t>
  </si>
  <si>
    <t>568916277 ISWYKEEQLLSTGFK Y4(Phospho)</t>
  </si>
  <si>
    <t>568916277 NVHVEVYDRPSPPR Y7(Phospho)</t>
  </si>
  <si>
    <t>568916277 QVTEITEIEEEYEISRR Y12(Phospho)</t>
  </si>
  <si>
    <t>568916277 AKTEIVSTDYTTTLTVK Y10(Phospho)</t>
  </si>
  <si>
    <t>568916277 VEAHVYGKPNPICK Y6(Phospho)</t>
  </si>
  <si>
    <t>568916277 TTARDPIYPPDPPIK Y8(Phospho)</t>
  </si>
  <si>
    <t>568916277 DGLPLKESEYVR Y10(Phospho)</t>
  </si>
  <si>
    <t>568916277 AVNKYGLGVPVESEPIVAR Y5(Phospho)</t>
  </si>
  <si>
    <t>568916277 WYHNGVELQESSK Y2(Phospho)</t>
  </si>
  <si>
    <t>568987488 NPGNQAAYEHFETMK Y8(Phospho)</t>
  </si>
  <si>
    <t>vinculin, isoform CRA_b;;vinculin isoform X1</t>
  </si>
  <si>
    <t>Vcl</t>
  </si>
  <si>
    <t>Q64727</t>
  </si>
  <si>
    <t>Ordinary t-statistic</t>
  </si>
  <si>
    <t>Moderated t-statistic</t>
  </si>
  <si>
    <t>Ordinary p-value</t>
  </si>
  <si>
    <t>Moderated p-value</t>
  </si>
  <si>
    <t>Sig pval?</t>
  </si>
  <si>
    <t>Ordinary q-value</t>
  </si>
  <si>
    <t>Moderated q-value</t>
  </si>
  <si>
    <t>Sig q val?</t>
  </si>
  <si>
    <t>Residual degrees of freedom</t>
  </si>
  <si>
    <t>Degrees of freedom associated with estimated prior value for the variance</t>
  </si>
  <si>
    <t>Estimated prior value for the variance</t>
  </si>
  <si>
    <t>Sample variance</t>
  </si>
  <si>
    <t>Posterior value of the variance</t>
  </si>
  <si>
    <t>Phosho Site (Uniprot)</t>
  </si>
  <si>
    <t>Ntg1 log2 Phosphoproteome intensity</t>
  </si>
  <si>
    <t>Ntg2 log2 Phosphoproteome intensity</t>
  </si>
  <si>
    <t>Ntg3 log2 Phosphoproteome intensity</t>
  </si>
  <si>
    <t>Ntg1 log2 protein expression intensity</t>
  </si>
  <si>
    <t>Ntg2 log2 protein expression intensity</t>
  </si>
  <si>
    <t>Ntg3 log2 protein expression intensity</t>
  </si>
  <si>
    <t>Ntg1 Phosphoproteome/Full proteome</t>
  </si>
  <si>
    <t>Ntg2 Phosphoproteome/Full proteome</t>
  </si>
  <si>
    <t>Ntg3 Phosphoproteome/Full proteome</t>
  </si>
  <si>
    <t>Ratio TgErbB2/Control</t>
  </si>
  <si>
    <t>TgErbB2-1 log2 Phosphoproteome intensity</t>
  </si>
  <si>
    <t>TgErbB2-2 log2 Phosphoproteome intensity</t>
  </si>
  <si>
    <t>TgErbB2-3 log2 Phosphoproteome intensity</t>
  </si>
  <si>
    <t>TgErbB2-1 log2 protein expression intensity</t>
  </si>
  <si>
    <t>TgErbB2-2 log2 protein expression intensity</t>
  </si>
  <si>
    <t>TgErbB2-3 log2 protein expression intensity</t>
  </si>
  <si>
    <t>TgErbB2-1 Phosphoproteome/Full proteome</t>
  </si>
  <si>
    <t>TgErbB2-2 Phosphoproteome/Full proteome</t>
  </si>
  <si>
    <t>TgErbB2-3 Phosphoproteome/Full proteome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</si>
</sst>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center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1"/>
          <bgColor theme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D3D221-D771-487C-8E5B-80E6BDBF98AE}" name="Table27" displayName="Table27" ref="A1:AQ147" totalsRowShown="0" headerRowDxfId="45" dataDxfId="44" tableBorderDxfId="43">
  <autoFilter ref="A1:AQ147" xr:uid="{EAB496BB-B07F-4B61-BCB4-4D848225769D}"/>
  <tableColumns count="43">
    <tableColumn id="2" xr3:uid="{145B354F-A7A3-4814-8737-E3AE7C2F9478}" name="Site accession" dataDxfId="42"/>
    <tableColumn id="3" xr3:uid="{BD7260C9-8EC3-46D1-828C-B27DD4A87B67}" name="Representative Gi Accession" dataDxfId="41"/>
    <tableColumn id="6" xr3:uid="{077002B0-DD59-438B-8F8B-AA2751FA032B}" name="Uniprot Name" dataDxfId="40"/>
    <tableColumn id="5" xr3:uid="{8C5B4FD4-C751-4F02-819A-7AB657A91CDD}" name="Gene mapped to representative Gi accession" dataDxfId="39"/>
    <tableColumn id="48" xr3:uid="{598A79E2-CC4D-486A-98E0-CBF027F539A3}" name="Phosho Site (Uniprot)" dataDxfId="38"/>
    <tableColumn id="47" xr3:uid="{3C2079F8-CCEB-499B-B1B9-914C720FEB6E}" name="Uniprot Ac ID" dataDxfId="37"/>
    <tableColumn id="50" xr3:uid="{61284731-AEB8-4267-8386-382E9E3D7C51}" name="p-value" dataDxfId="36">
      <calculatedColumnFormula>10^(Table27[[#This Row],["-log(pval)"]]*-1)</calculatedColumnFormula>
    </tableColumn>
    <tableColumn id="49" xr3:uid="{834DF33D-7166-45E4-AA1D-71458002DAA8}" name="Fold change" dataDxfId="35">
      <calculatedColumnFormula>2^Table27[[#This Row],[logFC]]</calculatedColumnFormula>
    </tableColumn>
    <tableColumn id="7" xr3:uid="{C1F65B30-6D4F-45DC-BC97-64685DF70E76}" name="logFC" dataDxfId="34"/>
    <tableColumn id="38" xr3:uid="{A8171C29-4B48-4084-84DA-AD619DF73FC0}" name="Ratio TgErbB2/Control" dataDxfId="33"/>
    <tableColumn id="43" xr3:uid="{71F92923-412A-4051-9724-119D4ECA8AC3}" name="# Phospho Spectra Used in Quant" dataDxfId="32"/>
    <tableColumn id="8" xr3:uid="{5A3D9F84-2C9C-4302-ACCB-9C7FC18682C8}" name="Ordinary t-statistic" dataDxfId="31"/>
    <tableColumn id="9" xr3:uid="{5C1B9AAF-38C4-421D-A8E2-AB32720DF8C5}" name="Moderated t-statistic" dataDxfId="30"/>
    <tableColumn id="10" xr3:uid="{958F0FE0-AC94-4F6B-81E5-9D255806C58B}" name="Ordinary p-value" dataDxfId="29"/>
    <tableColumn id="11" xr3:uid="{B33B6DA5-FF65-4C4F-BF4C-C39A8811F5D7}" name="Moderated p-value" dataDxfId="28"/>
    <tableColumn id="39" xr3:uid="{6E5D247D-126F-4480-BEE1-DCAF129F6911}" name="&quot;-log(pval)&quot;" dataDxfId="27">
      <calculatedColumnFormula>-LOG10(Table27[[#This Row],[Moderated p-value]])</calculatedColumnFormula>
    </tableColumn>
    <tableColumn id="40" xr3:uid="{D7066123-65BB-4D2A-A68C-1CB83675272A}" name="Sig pval?" dataDxfId="26"/>
    <tableColumn id="12" xr3:uid="{D2FA9802-9A9A-4577-8DA3-E08A2E44A977}" name="Ordinary q-value" dataDxfId="25"/>
    <tableColumn id="13" xr3:uid="{081BD742-65B4-48DC-AE86-05E7F85B271C}" name="Moderated q-value" dataDxfId="24"/>
    <tableColumn id="41" xr3:uid="{7CD3C554-A27D-4DF7-9553-AC43EBF34B9B}" name="Sig q val?" dataDxfId="23"/>
    <tableColumn id="14" xr3:uid="{B560FA38-0790-4D9C-80D6-DB1284253B7E}" name="Residual degrees of freedom" dataDxfId="22"/>
    <tableColumn id="15" xr3:uid="{AEC17C05-F926-4DD2-8E35-E1A1FDB5A3B1}" name="Degrees of freedom associated with estimated prior value for the variance" dataDxfId="21"/>
    <tableColumn id="16" xr3:uid="{5958486C-C2DE-4BF2-A663-2EC7449CDF73}" name="Estimated prior value for the variance" dataDxfId="20"/>
    <tableColumn id="17" xr3:uid="{70732382-763E-470C-A3AE-09339254B0F3}" name="Sample variance" dataDxfId="19"/>
    <tableColumn id="18" xr3:uid="{59781EF5-12B9-4245-A271-3913125D66BF}" name="Posterior value of the variance" dataDxfId="18"/>
    <tableColumn id="19" xr3:uid="{38BF60AD-5F38-4524-8650-9636870765B9}" name="Ntg1 log2 Phosphoproteome intensity" dataDxfId="17"/>
    <tableColumn id="20" xr3:uid="{8D05272D-5191-4C4E-B579-613E06172E8A}" name="Ntg2 log2 Phosphoproteome intensity" dataDxfId="16"/>
    <tableColumn id="21" xr3:uid="{FBFB3891-C21A-4984-923E-13392F8267DB}" name="Ntg3 log2 Phosphoproteome intensity" dataDxfId="15"/>
    <tableColumn id="22" xr3:uid="{C8F01CBF-35B5-496B-AD21-2515E2E70C86}" name="TgErbB2-1 log2 Phosphoproteome intensity" dataDxfId="14"/>
    <tableColumn id="23" xr3:uid="{E5051A04-DD29-4CAC-BB69-A4191BFC20B8}" name="TgErbB2-2 log2 Phosphoproteome intensity" dataDxfId="13"/>
    <tableColumn id="24" xr3:uid="{D566A7EB-F31D-484B-979F-7D98D0535928}" name="TgErbB2-3 log2 Phosphoproteome intensity" dataDxfId="12"/>
    <tableColumn id="25" xr3:uid="{DD61A78A-56EF-4446-864C-D9FB2DA09463}" name="Ntg1 log2 protein expression intensity" dataDxfId="11"/>
    <tableColumn id="26" xr3:uid="{E9DE8743-23A6-404A-9FF1-B11D7094F34E}" name="Ntg2 log2 protein expression intensity" dataDxfId="10"/>
    <tableColumn id="27" xr3:uid="{B76D4BCD-0B75-4CD3-9AD0-080D27A3B1A7}" name="Ntg3 log2 protein expression intensity" dataDxfId="9"/>
    <tableColumn id="28" xr3:uid="{F8709BE8-6CAB-4613-853F-E2BA9C6044B6}" name="TgErbB2-1 log2 protein expression intensity" dataDxfId="8"/>
    <tableColumn id="29" xr3:uid="{8BE5B0D0-F1C2-429A-8CD1-BB38BB84830B}" name="TgErbB2-2 log2 protein expression intensity" dataDxfId="7"/>
    <tableColumn id="30" xr3:uid="{863DB612-7DFD-4FCA-983C-6280BAD0D7AF}" name="TgErbB2-3 log2 protein expression intensity" dataDxfId="6"/>
    <tableColumn id="31" xr3:uid="{6A0DF5F6-F8CC-4F07-8747-EA1070B69D83}" name="Ntg1 Phosphoproteome/Full proteome" dataDxfId="5"/>
    <tableColumn id="32" xr3:uid="{8422C0DF-01D1-4AAC-9D56-9C2FF8B1FBFE}" name="Ntg2 Phosphoproteome/Full proteome" dataDxfId="4"/>
    <tableColumn id="33" xr3:uid="{3A07C861-3AF0-425F-85BC-5C332138109C}" name="Ntg3 Phosphoproteome/Full proteome" dataDxfId="3"/>
    <tableColumn id="34" xr3:uid="{541F00BE-90B7-40A9-B71B-49E108921FAA}" name="TgErbB2-1 Phosphoproteome/Full proteome" dataDxfId="2"/>
    <tableColumn id="35" xr3:uid="{8E0DDC6C-9E5F-4086-8C05-A1414824258C}" name="TgErbB2-2 Phosphoproteome/Full proteome" dataDxfId="1"/>
    <tableColumn id="36" xr3:uid="{193A99C3-4410-4231-99EB-47C3C0AF8894}" name="TgErbB2-3 Phosphoproteome/Full proteome" dataDxfId="0"/>
  </tableColumns>
  <tableStyleInfo name="TableStyleMedium1"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BD57-2652-4F22-9794-54BBA2744177}">
  <dimension ref="A1:AQ147"/>
  <sheetViews>
    <sheetView tabSelected="1" topLeftCell="Z1" zoomScale="60" zoomScaleNormal="60" workbookViewId="0">
      <selection activeCell="Z1" sqref="A1:XFD1"/>
    </sheetView>
  </sheetViews>
  <sheetFormatPr defaultRowHeight="14.4" x14ac:dyDescent="0.3"/>
  <cols>
    <col min="1" max="1" width="60.88671875" style="5" customWidth="1"/>
    <col min="2" max="2" width="20.21875" style="5" bestFit="1" customWidth="1"/>
    <col min="3" max="3" width="31.6640625" style="5" customWidth="1"/>
    <col min="4" max="4" width="19.77734375" style="5" bestFit="1" customWidth="1"/>
    <col min="5" max="5" width="25.21875" style="5" customWidth="1"/>
    <col min="6" max="6" width="16.6640625" style="5" bestFit="1" customWidth="1"/>
    <col min="7" max="7" width="11.77734375" style="5" bestFit="1" customWidth="1"/>
    <col min="8" max="8" width="15.5546875" style="5" bestFit="1" customWidth="1"/>
    <col min="9" max="9" width="10" style="5" bestFit="1" customWidth="1"/>
    <col min="10" max="10" width="17.5546875" style="5" bestFit="1" customWidth="1"/>
    <col min="11" max="11" width="18.5546875" style="5" bestFit="1" customWidth="1"/>
    <col min="12" max="12" width="13.88671875" style="5" bestFit="1" customWidth="1"/>
    <col min="13" max="13" width="14.88671875" style="5" bestFit="1" customWidth="1"/>
    <col min="14" max="14" width="14.33203125" style="5" bestFit="1" customWidth="1"/>
    <col min="15" max="15" width="14.88671875" style="5" bestFit="1" customWidth="1"/>
    <col min="16" max="16" width="12.77734375" style="5" bestFit="1" customWidth="1"/>
    <col min="17" max="17" width="15.33203125" style="5" bestFit="1" customWidth="1"/>
    <col min="18" max="18" width="14.33203125" style="5" bestFit="1" customWidth="1"/>
    <col min="19" max="19" width="14.88671875" style="5" bestFit="1" customWidth="1"/>
    <col min="20" max="20" width="13.21875" style="5" bestFit="1" customWidth="1"/>
    <col min="21" max="21" width="12.6640625" style="5" bestFit="1" customWidth="1"/>
    <col min="22" max="22" width="23.44140625" style="5" bestFit="1" customWidth="1"/>
    <col min="23" max="23" width="18.33203125" style="5" bestFit="1" customWidth="1"/>
    <col min="24" max="24" width="12.5546875" style="5" bestFit="1" customWidth="1"/>
    <col min="25" max="25" width="15.44140625" style="5" bestFit="1" customWidth="1"/>
    <col min="26" max="28" width="21.33203125" style="5" bestFit="1" customWidth="1"/>
    <col min="29" max="31" width="20.33203125" style="5" bestFit="1" customWidth="1"/>
    <col min="32" max="34" width="14.33203125" style="5" bestFit="1" customWidth="1"/>
    <col min="35" max="37" width="16.44140625" style="5" bestFit="1" customWidth="1"/>
    <col min="38" max="43" width="20.33203125" style="5" bestFit="1" customWidth="1"/>
    <col min="44" max="16384" width="8.88671875" style="5"/>
  </cols>
  <sheetData>
    <row r="1" spans="1:43" s="4" customFormat="1" ht="57.6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322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332</v>
      </c>
      <c r="K1" s="2" t="s">
        <v>8</v>
      </c>
      <c r="L1" s="2" t="s">
        <v>309</v>
      </c>
      <c r="M1" s="2" t="s">
        <v>310</v>
      </c>
      <c r="N1" s="2" t="s">
        <v>311</v>
      </c>
      <c r="O1" s="2" t="s">
        <v>312</v>
      </c>
      <c r="P1" s="2" t="s">
        <v>9</v>
      </c>
      <c r="Q1" s="2" t="s">
        <v>313</v>
      </c>
      <c r="R1" s="2" t="s">
        <v>314</v>
      </c>
      <c r="S1" s="2" t="s">
        <v>315</v>
      </c>
      <c r="T1" s="2" t="s">
        <v>316</v>
      </c>
      <c r="U1" s="2" t="s">
        <v>317</v>
      </c>
      <c r="V1" s="2" t="s">
        <v>318</v>
      </c>
      <c r="W1" s="2" t="s">
        <v>319</v>
      </c>
      <c r="X1" s="2" t="s">
        <v>320</v>
      </c>
      <c r="Y1" s="2" t="s">
        <v>321</v>
      </c>
      <c r="Z1" s="2" t="s">
        <v>323</v>
      </c>
      <c r="AA1" s="2" t="s">
        <v>324</v>
      </c>
      <c r="AB1" s="2" t="s">
        <v>325</v>
      </c>
      <c r="AC1" s="2" t="s">
        <v>333</v>
      </c>
      <c r="AD1" s="2" t="s">
        <v>334</v>
      </c>
      <c r="AE1" s="2" t="s">
        <v>335</v>
      </c>
      <c r="AF1" s="2" t="s">
        <v>326</v>
      </c>
      <c r="AG1" s="2" t="s">
        <v>327</v>
      </c>
      <c r="AH1" s="2" t="s">
        <v>328</v>
      </c>
      <c r="AI1" s="2" t="s">
        <v>336</v>
      </c>
      <c r="AJ1" s="2" t="s">
        <v>337</v>
      </c>
      <c r="AK1" s="2" t="s">
        <v>338</v>
      </c>
      <c r="AL1" s="2" t="s">
        <v>329</v>
      </c>
      <c r="AM1" s="2" t="s">
        <v>330</v>
      </c>
      <c r="AN1" s="2" t="s">
        <v>331</v>
      </c>
      <c r="AO1" s="2" t="s">
        <v>339</v>
      </c>
      <c r="AP1" s="2" t="s">
        <v>340</v>
      </c>
      <c r="AQ1" s="2" t="s">
        <v>341</v>
      </c>
    </row>
    <row r="2" spans="1:43" x14ac:dyDescent="0.3">
      <c r="A2" s="5" t="s">
        <v>10</v>
      </c>
      <c r="B2" s="6">
        <v>74271799</v>
      </c>
      <c r="C2" s="7" t="s">
        <v>11</v>
      </c>
      <c r="D2" s="6" t="s">
        <v>12</v>
      </c>
      <c r="E2" s="5">
        <v>323</v>
      </c>
      <c r="F2" s="6" t="s">
        <v>13</v>
      </c>
      <c r="G2" s="6">
        <f>10^(Table27[[#This Row],["-log(pval)"]]*-1)</f>
        <v>1.39280458731454E-2</v>
      </c>
      <c r="H2" s="6">
        <f>2^Table27[[#This Row],[logFC]]</f>
        <v>1.7383978957691069</v>
      </c>
      <c r="I2" s="6">
        <v>0.79775833333333401</v>
      </c>
      <c r="J2" s="6">
        <v>1.7383978957691069</v>
      </c>
      <c r="K2" s="6">
        <v>2</v>
      </c>
      <c r="L2" s="6">
        <v>2.3172270503593602</v>
      </c>
      <c r="M2" s="6">
        <v>2.5568053148685101</v>
      </c>
      <c r="N2" s="6">
        <v>8.1383923882868206E-2</v>
      </c>
      <c r="O2" s="6">
        <v>1.39280458731454E-2</v>
      </c>
      <c r="P2" s="6">
        <f>-LOG10(Table27[[#This Row],[Moderated p-value]])</f>
        <v>1.8561098115043735</v>
      </c>
      <c r="Q2" s="6" t="s">
        <v>14</v>
      </c>
      <c r="R2" s="6">
        <v>7.2639349543310805E-2</v>
      </c>
      <c r="S2" s="6">
        <v>1.68811729538898E-2</v>
      </c>
      <c r="T2" s="6" t="s">
        <v>14</v>
      </c>
      <c r="U2" s="6">
        <v>4</v>
      </c>
      <c r="V2" s="6">
        <v>42.005113295934102</v>
      </c>
      <c r="W2" s="6">
        <v>0.143004747851319</v>
      </c>
      <c r="X2" s="6">
        <v>0.17778568066216599</v>
      </c>
      <c r="Y2" s="6">
        <v>0.14602884063745</v>
      </c>
      <c r="Z2" s="6">
        <v>1.9642200000000001</v>
      </c>
      <c r="AA2" s="6">
        <v>1.8507</v>
      </c>
      <c r="AB2" s="6">
        <v>1.68083</v>
      </c>
      <c r="AC2" s="6">
        <v>2.0332499999999998</v>
      </c>
      <c r="AD2" s="6">
        <v>2.1548400000000001</v>
      </c>
      <c r="AE2" s="6">
        <v>2.1666400000000001</v>
      </c>
      <c r="AF2" s="6">
        <v>-1.2853699999999999</v>
      </c>
      <c r="AG2" s="6">
        <v>-1.4465600000000001</v>
      </c>
      <c r="AH2" s="6">
        <v>-1.8015300000000001</v>
      </c>
      <c r="AI2" s="6">
        <v>-1.13802</v>
      </c>
      <c r="AJ2" s="6">
        <v>-0.29332599999999998</v>
      </c>
      <c r="AK2" s="6">
        <v>0.150141</v>
      </c>
      <c r="AL2" s="6">
        <v>3.24959</v>
      </c>
      <c r="AM2" s="6">
        <v>3.2972600000000001</v>
      </c>
      <c r="AN2" s="6">
        <v>3.4823599999999999</v>
      </c>
      <c r="AO2" s="6">
        <v>3.1712699999999998</v>
      </c>
      <c r="AP2" s="6">
        <v>2.4481660000000001</v>
      </c>
      <c r="AQ2" s="6">
        <v>2.016499</v>
      </c>
    </row>
    <row r="3" spans="1:43" x14ac:dyDescent="0.3">
      <c r="A3" s="5" t="s">
        <v>15</v>
      </c>
      <c r="B3" s="6">
        <v>6671509</v>
      </c>
      <c r="C3" s="7" t="s">
        <v>16</v>
      </c>
      <c r="D3" s="6" t="s">
        <v>17</v>
      </c>
      <c r="E3" s="5">
        <v>294</v>
      </c>
      <c r="F3" s="6" t="s">
        <v>18</v>
      </c>
      <c r="G3" s="6">
        <f>10^(Table27[[#This Row],["-log(pval)"]]*-1)</f>
        <v>2.2903302093402494E-2</v>
      </c>
      <c r="H3" s="6">
        <f>2^Table27[[#This Row],[logFC]]</f>
        <v>1.658490559493369</v>
      </c>
      <c r="I3" s="6">
        <v>0.72987080000000004</v>
      </c>
      <c r="J3" s="6">
        <v>1.658490559493369</v>
      </c>
      <c r="K3" s="6">
        <v>2</v>
      </c>
      <c r="L3" s="6">
        <v>2.2568291005060299</v>
      </c>
      <c r="M3" s="6">
        <v>2.3539179545001998</v>
      </c>
      <c r="N3" s="6">
        <v>8.6985067965252502E-2</v>
      </c>
      <c r="O3" s="6">
        <v>2.2903302093402501E-2</v>
      </c>
      <c r="P3" s="6">
        <f>-LOG10(Table27[[#This Row],[Moderated p-value]])</f>
        <v>1.6401018985527387</v>
      </c>
      <c r="Q3" s="6" t="s">
        <v>14</v>
      </c>
      <c r="R3" s="6">
        <v>7.3902257542746805E-2</v>
      </c>
      <c r="S3" s="6">
        <v>2.4733361831607101E-2</v>
      </c>
      <c r="T3" s="6" t="s">
        <v>14</v>
      </c>
      <c r="U3" s="6">
        <v>4</v>
      </c>
      <c r="V3" s="6">
        <v>42.005113295934102</v>
      </c>
      <c r="W3" s="6">
        <v>0.143004747851319</v>
      </c>
      <c r="X3" s="6">
        <v>0.15688661438399401</v>
      </c>
      <c r="Y3" s="6">
        <v>0.14421173251351299</v>
      </c>
      <c r="Z3" s="6">
        <v>-1.0231300000000001</v>
      </c>
      <c r="AA3" s="6">
        <v>-0.27915800000000002</v>
      </c>
      <c r="AB3" s="6">
        <v>-0.48077399999999998</v>
      </c>
      <c r="AC3" s="6">
        <v>-1.0770200000000001</v>
      </c>
      <c r="AD3" s="6">
        <v>-1.1938200000000001</v>
      </c>
      <c r="AE3" s="6">
        <v>-1.16153</v>
      </c>
      <c r="AF3" s="6">
        <v>0.34233999999999998</v>
      </c>
      <c r="AG3" s="6">
        <v>6.2894599999999995E-2</v>
      </c>
      <c r="AH3" s="6">
        <v>0.276194</v>
      </c>
      <c r="AI3" s="6">
        <v>0.66744300000000001</v>
      </c>
      <c r="AJ3" s="6">
        <v>0.40536100000000003</v>
      </c>
      <c r="AK3" s="6">
        <v>0.14892900000000001</v>
      </c>
      <c r="AL3" s="6">
        <v>-1.3654700000000002</v>
      </c>
      <c r="AM3" s="6">
        <v>-0.34205260000000004</v>
      </c>
      <c r="AN3" s="6">
        <v>-0.75696799999999997</v>
      </c>
      <c r="AO3" s="6">
        <v>-1.7444630000000001</v>
      </c>
      <c r="AP3" s="6">
        <v>-1.5991810000000002</v>
      </c>
      <c r="AQ3" s="6">
        <v>-1.310459</v>
      </c>
    </row>
    <row r="4" spans="1:43" x14ac:dyDescent="0.3">
      <c r="A4" s="5" t="s">
        <v>19</v>
      </c>
      <c r="B4" s="6">
        <v>14192922</v>
      </c>
      <c r="C4" s="7" t="s">
        <v>20</v>
      </c>
      <c r="D4" s="6" t="s">
        <v>21</v>
      </c>
      <c r="E4" s="5">
        <v>168</v>
      </c>
      <c r="F4" s="6" t="s">
        <v>22</v>
      </c>
      <c r="G4" s="6">
        <f>10^(Table27[[#This Row],["-log(pval)"]]*-1)</f>
        <v>3.9926613725049388E-5</v>
      </c>
      <c r="H4" s="6">
        <f>2^Table27[[#This Row],[logFC]]</f>
        <v>2.6663780263294745</v>
      </c>
      <c r="I4" s="6">
        <v>1.4148813333333301</v>
      </c>
      <c r="J4" s="6">
        <v>2.6663780263294745</v>
      </c>
      <c r="K4" s="6">
        <v>2</v>
      </c>
      <c r="L4" s="6">
        <v>4.1876655894470396</v>
      </c>
      <c r="M4" s="6">
        <v>4.5435488121547598</v>
      </c>
      <c r="N4" s="6">
        <v>1.38325170280756E-2</v>
      </c>
      <c r="O4" s="8">
        <v>3.9926613725049402E-5</v>
      </c>
      <c r="P4" s="6">
        <f>-LOG10(Table27[[#This Row],[Moderated p-value]])</f>
        <v>4.3987375218339073</v>
      </c>
      <c r="Q4" s="6" t="s">
        <v>14</v>
      </c>
      <c r="R4" s="6">
        <v>5.6026063617822301E-2</v>
      </c>
      <c r="S4" s="6">
        <v>5.2898906872043798E-4</v>
      </c>
      <c r="T4" s="6" t="s">
        <v>14</v>
      </c>
      <c r="U4" s="6">
        <v>4</v>
      </c>
      <c r="V4" s="6">
        <v>42.005113295934102</v>
      </c>
      <c r="W4" s="6">
        <v>0.143004747851319</v>
      </c>
      <c r="X4" s="6">
        <v>0.17123293718016699</v>
      </c>
      <c r="Y4" s="6">
        <v>0.14545910018796199</v>
      </c>
      <c r="Z4" s="6">
        <v>-1.00637</v>
      </c>
      <c r="AA4" s="6">
        <v>-1.04274</v>
      </c>
      <c r="AB4" s="6">
        <v>-0.70118100000000005</v>
      </c>
      <c r="AC4" s="6">
        <v>-1.3531500000000001</v>
      </c>
      <c r="AD4" s="6">
        <v>-1.5168900000000001</v>
      </c>
      <c r="AE4" s="6">
        <v>-1.0804</v>
      </c>
      <c r="AF4" s="6">
        <v>0.14075299999999999</v>
      </c>
      <c r="AG4" s="6">
        <v>-0.48435499999999998</v>
      </c>
      <c r="AH4" s="6">
        <v>-0.31600400000000001</v>
      </c>
      <c r="AI4" s="6">
        <v>0.59259200000000001</v>
      </c>
      <c r="AJ4" s="6">
        <v>1.0807199999999999</v>
      </c>
      <c r="AK4" s="6">
        <v>0.71157700000000002</v>
      </c>
      <c r="AL4" s="6">
        <v>-1.1471229999999999</v>
      </c>
      <c r="AM4" s="6">
        <v>-0.55838500000000002</v>
      </c>
      <c r="AN4" s="6">
        <v>-0.38517700000000005</v>
      </c>
      <c r="AO4" s="6">
        <v>-1.9457420000000001</v>
      </c>
      <c r="AP4" s="6">
        <v>-2.59761</v>
      </c>
      <c r="AQ4" s="6">
        <v>-1.7919770000000002</v>
      </c>
    </row>
    <row r="5" spans="1:43" x14ac:dyDescent="0.3">
      <c r="A5" s="5" t="s">
        <v>23</v>
      </c>
      <c r="B5" s="6">
        <v>14192922</v>
      </c>
      <c r="C5" s="7" t="s">
        <v>20</v>
      </c>
      <c r="D5" s="6" t="s">
        <v>21</v>
      </c>
      <c r="E5" s="5">
        <v>200</v>
      </c>
      <c r="F5" s="6" t="s">
        <v>22</v>
      </c>
      <c r="G5" s="6">
        <f>10^(Table27[[#This Row],["-log(pval)"]]*-1)</f>
        <v>0.67287151187524785</v>
      </c>
      <c r="H5" s="6">
        <f>2^Table27[[#This Row],[logFC]]</f>
        <v>1.0943834615554588</v>
      </c>
      <c r="I5" s="6">
        <v>0.130118333333333</v>
      </c>
      <c r="J5" s="6">
        <v>1.0943834615554588</v>
      </c>
      <c r="K5" s="6">
        <v>3</v>
      </c>
      <c r="L5" s="6">
        <v>0.46804574465665899</v>
      </c>
      <c r="M5" s="6">
        <v>0.424926041944649</v>
      </c>
      <c r="N5" s="6">
        <v>0.66411630757948503</v>
      </c>
      <c r="O5" s="6">
        <v>0.67287151187524796</v>
      </c>
      <c r="P5" s="6">
        <f>-LOG10(Table27[[#This Row],[Moderated p-value]])</f>
        <v>0.17206785852644482</v>
      </c>
      <c r="Q5" s="6" t="s">
        <v>24</v>
      </c>
      <c r="R5" s="6">
        <v>0.30652025245111802</v>
      </c>
      <c r="S5" s="6">
        <v>0.30417340577048202</v>
      </c>
      <c r="T5" s="6" t="s">
        <v>24</v>
      </c>
      <c r="U5" s="6">
        <v>4</v>
      </c>
      <c r="V5" s="6">
        <v>42.005113295934102</v>
      </c>
      <c r="W5" s="6">
        <v>0.143004747851319</v>
      </c>
      <c r="X5" s="6">
        <v>0.115928880099333</v>
      </c>
      <c r="Y5" s="6">
        <v>0.14065058625386201</v>
      </c>
      <c r="Z5" s="6">
        <v>1.52712</v>
      </c>
      <c r="AA5" s="6">
        <v>1.5834999999999999</v>
      </c>
      <c r="AB5" s="6">
        <v>1.56707</v>
      </c>
      <c r="AC5" s="6">
        <v>1.9112800000000001</v>
      </c>
      <c r="AD5" s="6">
        <v>2.7341500000000001</v>
      </c>
      <c r="AE5" s="6">
        <v>2.6863999999999999</v>
      </c>
      <c r="AF5" s="6">
        <v>0.14075299999999999</v>
      </c>
      <c r="AG5" s="6">
        <v>-0.48435499999999998</v>
      </c>
      <c r="AH5" s="6">
        <v>-0.31600400000000001</v>
      </c>
      <c r="AI5" s="6">
        <v>0.59259200000000001</v>
      </c>
      <c r="AJ5" s="6">
        <v>1.0807199999999999</v>
      </c>
      <c r="AK5" s="6">
        <v>0.71157700000000002</v>
      </c>
      <c r="AL5" s="6">
        <v>1.3863670000000001</v>
      </c>
      <c r="AM5" s="6">
        <v>2.0678549999999998</v>
      </c>
      <c r="AN5" s="6">
        <v>1.8830739999999999</v>
      </c>
      <c r="AO5" s="6">
        <v>1.3186880000000001</v>
      </c>
      <c r="AP5" s="6">
        <v>1.6534300000000002</v>
      </c>
      <c r="AQ5" s="6">
        <v>1.9748229999999998</v>
      </c>
    </row>
    <row r="6" spans="1:43" x14ac:dyDescent="0.3">
      <c r="A6" s="5" t="s">
        <v>25</v>
      </c>
      <c r="B6" s="6">
        <v>157951643</v>
      </c>
      <c r="C6" s="7" t="s">
        <v>26</v>
      </c>
      <c r="D6" s="6" t="s">
        <v>27</v>
      </c>
      <c r="E6" s="5">
        <v>200</v>
      </c>
      <c r="F6" s="6" t="s">
        <v>28</v>
      </c>
      <c r="G6" s="6">
        <f>10^(Table27[[#This Row],["-log(pval)"]]*-1)</f>
        <v>4.5356328560869542E-5</v>
      </c>
      <c r="H6" s="6">
        <f>2^Table27[[#This Row],[logFC]]</f>
        <v>2.9080175983664405</v>
      </c>
      <c r="I6" s="6">
        <v>1.540036</v>
      </c>
      <c r="J6" s="6">
        <v>2.9080175983664405</v>
      </c>
      <c r="K6" s="6">
        <v>2</v>
      </c>
      <c r="L6" s="6">
        <v>2.6288333624706199</v>
      </c>
      <c r="M6" s="6">
        <v>4.5045189268163996</v>
      </c>
      <c r="N6" s="6">
        <v>5.8257359187627297E-2</v>
      </c>
      <c r="O6" s="8">
        <v>4.5356328560869603E-5</v>
      </c>
      <c r="P6" s="6">
        <f>-LOG10(Table27[[#This Row],[Moderated p-value]])</f>
        <v>4.3433621073401785</v>
      </c>
      <c r="Q6" s="6" t="s">
        <v>14</v>
      </c>
      <c r="R6" s="6">
        <v>5.8790008468342599E-2</v>
      </c>
      <c r="S6" s="6">
        <v>5.2898906872043798E-4</v>
      </c>
      <c r="T6" s="6" t="s">
        <v>14</v>
      </c>
      <c r="U6" s="6">
        <v>4</v>
      </c>
      <c r="V6" s="6">
        <v>42.005113295934102</v>
      </c>
      <c r="W6" s="6">
        <v>0.143004747851319</v>
      </c>
      <c r="X6" s="6">
        <v>0.51478619232133305</v>
      </c>
      <c r="Y6" s="6">
        <v>0.17532997588225299</v>
      </c>
      <c r="Z6" s="6">
        <v>1.6319900000000001</v>
      </c>
      <c r="AA6" s="6">
        <v>1.39639</v>
      </c>
      <c r="AB6" s="6">
        <v>1.7932300000000001</v>
      </c>
      <c r="AC6" s="6">
        <v>1.7178500000000001</v>
      </c>
      <c r="AD6" s="6">
        <v>0.62721400000000005</v>
      </c>
      <c r="AE6" s="6">
        <v>0.55980799999999997</v>
      </c>
      <c r="AF6" s="6">
        <v>0.67703999999999998</v>
      </c>
      <c r="AG6" s="6">
        <v>0.37233899999999998</v>
      </c>
      <c r="AH6" s="6">
        <v>0.21385999999999999</v>
      </c>
      <c r="AI6" s="6">
        <v>0.97194899999999995</v>
      </c>
      <c r="AJ6" s="6">
        <v>1.45889</v>
      </c>
      <c r="AK6" s="6">
        <v>1.5357700000000001</v>
      </c>
      <c r="AL6" s="6">
        <v>0.95495000000000008</v>
      </c>
      <c r="AM6" s="6">
        <v>1.024051</v>
      </c>
      <c r="AN6" s="6">
        <v>1.5793700000000002</v>
      </c>
      <c r="AO6" s="6">
        <v>0.74590100000000015</v>
      </c>
      <c r="AP6" s="6">
        <v>-0.83167599999999997</v>
      </c>
      <c r="AQ6" s="6">
        <v>-0.97596200000000011</v>
      </c>
    </row>
    <row r="7" spans="1:43" x14ac:dyDescent="0.3">
      <c r="A7" s="5" t="s">
        <v>29</v>
      </c>
      <c r="B7" s="6">
        <v>157951643</v>
      </c>
      <c r="C7" s="7" t="s">
        <v>26</v>
      </c>
      <c r="D7" s="6" t="s">
        <v>27</v>
      </c>
      <c r="E7" s="5">
        <v>589</v>
      </c>
      <c r="F7" s="6" t="s">
        <v>28</v>
      </c>
      <c r="G7" s="6">
        <f>10^(Table27[[#This Row],["-log(pval)"]]*-1)</f>
        <v>5.3911378236583141E-3</v>
      </c>
      <c r="H7" s="6">
        <f>2^Table27[[#This Row],[logFC]]</f>
        <v>1.8673879344048081</v>
      </c>
      <c r="I7" s="6">
        <v>0.90102166666666705</v>
      </c>
      <c r="J7" s="6">
        <v>1.8673879344048081</v>
      </c>
      <c r="K7" s="6">
        <v>2</v>
      </c>
      <c r="L7" s="6">
        <v>2.9509020142933098</v>
      </c>
      <c r="M7" s="6">
        <v>2.9209423291604999</v>
      </c>
      <c r="N7" s="6">
        <v>4.1931735963778201E-2</v>
      </c>
      <c r="O7" s="6">
        <v>5.3911378236583202E-3</v>
      </c>
      <c r="P7" s="6">
        <f>-LOG10(Table27[[#This Row],[Moderated p-value]])</f>
        <v>2.2683195653538584</v>
      </c>
      <c r="Q7" s="6" t="s">
        <v>14</v>
      </c>
      <c r="R7" s="6">
        <v>5.8004401541643699E-2</v>
      </c>
      <c r="S7" s="6">
        <v>9.9337481981802804E-3</v>
      </c>
      <c r="T7" s="6" t="s">
        <v>14</v>
      </c>
      <c r="U7" s="6">
        <v>4</v>
      </c>
      <c r="V7" s="6">
        <v>42.005113295934102</v>
      </c>
      <c r="W7" s="6">
        <v>0.143004747851319</v>
      </c>
      <c r="X7" s="6">
        <v>0.13984667671166701</v>
      </c>
      <c r="Y7" s="6">
        <v>0.142730163492025</v>
      </c>
      <c r="Z7" s="6">
        <v>0.73502500000000004</v>
      </c>
      <c r="AA7" s="6">
        <v>0.88518600000000003</v>
      </c>
      <c r="AB7" s="6">
        <v>0.83889000000000002</v>
      </c>
      <c r="AC7" s="6">
        <v>0.97108000000000005</v>
      </c>
      <c r="AD7" s="6">
        <v>0.73524999999999996</v>
      </c>
      <c r="AE7" s="6">
        <v>0.75307599999999997</v>
      </c>
      <c r="AF7" s="6">
        <v>0.67703999999999998</v>
      </c>
      <c r="AG7" s="6">
        <v>0.37233899999999998</v>
      </c>
      <c r="AH7" s="6">
        <v>0.21385999999999999</v>
      </c>
      <c r="AI7" s="6">
        <v>0.97194899999999995</v>
      </c>
      <c r="AJ7" s="6">
        <v>1.45889</v>
      </c>
      <c r="AK7" s="6">
        <v>1.5357700000000001</v>
      </c>
      <c r="AL7" s="6">
        <v>5.7985000000000064E-2</v>
      </c>
      <c r="AM7" s="6">
        <v>0.51284700000000005</v>
      </c>
      <c r="AN7" s="6">
        <v>0.62502999999999997</v>
      </c>
      <c r="AO7" s="6">
        <v>-8.6899999999989763E-4</v>
      </c>
      <c r="AP7" s="6">
        <v>-0.72364000000000006</v>
      </c>
      <c r="AQ7" s="6">
        <v>-0.78269400000000011</v>
      </c>
    </row>
    <row r="8" spans="1:43" x14ac:dyDescent="0.3">
      <c r="A8" s="5" t="s">
        <v>30</v>
      </c>
      <c r="B8" s="6">
        <v>157951643</v>
      </c>
      <c r="C8" s="7" t="s">
        <v>26</v>
      </c>
      <c r="D8" s="6" t="s">
        <v>27</v>
      </c>
      <c r="E8" s="5">
        <v>715</v>
      </c>
      <c r="F8" s="6" t="s">
        <v>28</v>
      </c>
      <c r="G8" s="6">
        <f>10^(Table27[[#This Row],["-log(pval)"]]*-1)</f>
        <v>5.6214490370646471E-3</v>
      </c>
      <c r="H8" s="6">
        <f>2^Table27[[#This Row],[logFC]]</f>
        <v>1.8360347104577015</v>
      </c>
      <c r="I8" s="6">
        <v>0.876593333333332</v>
      </c>
      <c r="J8" s="6">
        <v>1.8360347104577015</v>
      </c>
      <c r="K8" s="6">
        <v>5</v>
      </c>
      <c r="L8" s="6">
        <v>4.09668705234367</v>
      </c>
      <c r="M8" s="6">
        <v>2.9054281295166899</v>
      </c>
      <c r="N8" s="6">
        <v>1.48933535185257E-2</v>
      </c>
      <c r="O8" s="6">
        <v>5.6214490370646497E-3</v>
      </c>
      <c r="P8" s="6">
        <f>-LOG10(Table27[[#This Row],[Moderated p-value]])</f>
        <v>2.2501517222092251</v>
      </c>
      <c r="Q8" s="6" t="s">
        <v>14</v>
      </c>
      <c r="R8" s="6">
        <v>5.6026063617822301E-2</v>
      </c>
      <c r="S8" s="6">
        <v>9.9337481981802804E-3</v>
      </c>
      <c r="T8" s="6" t="s">
        <v>14</v>
      </c>
      <c r="U8" s="6">
        <v>4</v>
      </c>
      <c r="V8" s="6">
        <v>42.005113295934102</v>
      </c>
      <c r="W8" s="6">
        <v>0.143004747851319</v>
      </c>
      <c r="X8" s="6">
        <v>6.8678690738666698E-2</v>
      </c>
      <c r="Y8" s="6">
        <v>0.13654233080349701</v>
      </c>
      <c r="Z8" s="6">
        <v>-1.1016999999999999</v>
      </c>
      <c r="AA8" s="6">
        <v>-1.7759</v>
      </c>
      <c r="AB8" s="6">
        <v>-1.35738</v>
      </c>
      <c r="AC8" s="6">
        <v>-1.57284</v>
      </c>
      <c r="AD8" s="6">
        <v>-1.15486</v>
      </c>
      <c r="AE8" s="6">
        <v>-1.4336899999999999</v>
      </c>
      <c r="AF8" s="6">
        <v>0.67703999999999998</v>
      </c>
      <c r="AG8" s="6">
        <v>0.37233899999999998</v>
      </c>
      <c r="AH8" s="6">
        <v>0.21385999999999999</v>
      </c>
      <c r="AI8" s="6">
        <v>0.97194899999999995</v>
      </c>
      <c r="AJ8" s="6">
        <v>1.45889</v>
      </c>
      <c r="AK8" s="6">
        <v>1.5357700000000001</v>
      </c>
      <c r="AL8" s="6">
        <v>-1.77874</v>
      </c>
      <c r="AM8" s="6">
        <v>-2.1482390000000002</v>
      </c>
      <c r="AN8" s="6">
        <v>-1.57124</v>
      </c>
      <c r="AO8" s="6">
        <v>-2.5447889999999997</v>
      </c>
      <c r="AP8" s="6">
        <v>-2.61375</v>
      </c>
      <c r="AQ8" s="6">
        <v>-2.9694599999999998</v>
      </c>
    </row>
    <row r="9" spans="1:43" x14ac:dyDescent="0.3">
      <c r="A9" s="5" t="s">
        <v>31</v>
      </c>
      <c r="B9" s="6">
        <v>157951643</v>
      </c>
      <c r="C9" s="7" t="s">
        <v>26</v>
      </c>
      <c r="D9" s="6" t="s">
        <v>27</v>
      </c>
      <c r="E9" s="5">
        <v>681</v>
      </c>
      <c r="F9" s="6" t="s">
        <v>28</v>
      </c>
      <c r="G9" s="6">
        <f>10^(Table27[[#This Row],["-log(pval)"]]*-1)</f>
        <v>1.0096211023325894E-2</v>
      </c>
      <c r="H9" s="6">
        <f>2^Table27[[#This Row],[logFC]]</f>
        <v>1.7694712647033766</v>
      </c>
      <c r="I9" s="6">
        <v>0.82331833333333304</v>
      </c>
      <c r="J9" s="6">
        <v>1.7694712647033766</v>
      </c>
      <c r="K9" s="6">
        <v>4</v>
      </c>
      <c r="L9" s="6">
        <v>2.88144812054421</v>
      </c>
      <c r="M9" s="6">
        <v>2.6832879930995102</v>
      </c>
      <c r="N9" s="6">
        <v>4.49475877977265E-2</v>
      </c>
      <c r="O9" s="6">
        <v>1.0096211023325899E-2</v>
      </c>
      <c r="P9" s="6">
        <f>-LOG10(Table27[[#This Row],[Moderated p-value]])</f>
        <v>1.9958415807120424</v>
      </c>
      <c r="Q9" s="6" t="s">
        <v>14</v>
      </c>
      <c r="R9" s="6">
        <v>5.8004401541643699E-2</v>
      </c>
      <c r="S9" s="6">
        <v>1.4359964686495899E-2</v>
      </c>
      <c r="T9" s="6" t="s">
        <v>14</v>
      </c>
      <c r="U9" s="6">
        <v>4</v>
      </c>
      <c r="V9" s="6">
        <v>42.005113295934102</v>
      </c>
      <c r="W9" s="6">
        <v>0.143004747851319</v>
      </c>
      <c r="X9" s="6">
        <v>0.122463092470667</v>
      </c>
      <c r="Y9" s="6">
        <v>0.14121871548152401</v>
      </c>
      <c r="Z9" s="6">
        <v>-0.196154</v>
      </c>
      <c r="AA9" s="6">
        <v>-0.24270900000000001</v>
      </c>
      <c r="AB9" s="6">
        <v>0.16930700000000001</v>
      </c>
      <c r="AC9" s="6">
        <v>-0.15140700000000001</v>
      </c>
      <c r="AD9" s="6">
        <v>0.19745499999999999</v>
      </c>
      <c r="AE9" s="6">
        <v>-8.2188999999999998E-2</v>
      </c>
      <c r="AF9" s="6">
        <v>0.67703999999999998</v>
      </c>
      <c r="AG9" s="6">
        <v>0.37233899999999998</v>
      </c>
      <c r="AH9" s="6">
        <v>0.21385999999999999</v>
      </c>
      <c r="AI9" s="6">
        <v>0.97194899999999995</v>
      </c>
      <c r="AJ9" s="6">
        <v>1.45889</v>
      </c>
      <c r="AK9" s="6">
        <v>1.5357700000000001</v>
      </c>
      <c r="AL9" s="6">
        <v>-0.87319400000000003</v>
      </c>
      <c r="AM9" s="6">
        <v>-0.61504800000000004</v>
      </c>
      <c r="AN9" s="6">
        <v>-4.4552999999999982E-2</v>
      </c>
      <c r="AO9" s="6">
        <v>-1.123356</v>
      </c>
      <c r="AP9" s="6">
        <v>-1.2614350000000001</v>
      </c>
      <c r="AQ9" s="6">
        <v>-1.6179590000000001</v>
      </c>
    </row>
    <row r="10" spans="1:43" x14ac:dyDescent="0.3">
      <c r="A10" s="5" t="s">
        <v>32</v>
      </c>
      <c r="B10" s="6">
        <v>568939395</v>
      </c>
      <c r="C10" s="7" t="s">
        <v>33</v>
      </c>
      <c r="D10" s="6" t="s">
        <v>34</v>
      </c>
      <c r="E10" s="5">
        <v>14</v>
      </c>
      <c r="F10" s="6" t="s">
        <v>35</v>
      </c>
      <c r="G10" s="6">
        <f>10^(Table27[[#This Row],["-log(pval)"]]*-1)</f>
        <v>0.33399339365317787</v>
      </c>
      <c r="H10" s="6">
        <f>2^Table27[[#This Row],[logFC]]</f>
        <v>1.2467241874587986</v>
      </c>
      <c r="I10" s="6">
        <v>0.31814233333333303</v>
      </c>
      <c r="J10" s="6">
        <v>1.2467241874587986</v>
      </c>
      <c r="K10" s="6">
        <v>2</v>
      </c>
      <c r="L10" s="6">
        <v>0.67828173131474201</v>
      </c>
      <c r="M10" s="6">
        <v>0.97635803233182705</v>
      </c>
      <c r="N10" s="6">
        <v>0.53480489260505903</v>
      </c>
      <c r="O10" s="6">
        <v>0.33399339365317798</v>
      </c>
      <c r="P10" s="6">
        <f>-LOG10(Table27[[#This Row],[Moderated p-value]])</f>
        <v>0.4762621233930624</v>
      </c>
      <c r="Q10" s="6" t="s">
        <v>24</v>
      </c>
      <c r="R10" s="6">
        <v>0.26230863776434699</v>
      </c>
      <c r="S10" s="6">
        <v>0.18727652690256799</v>
      </c>
      <c r="T10" s="6" t="s">
        <v>24</v>
      </c>
      <c r="U10" s="6">
        <v>4</v>
      </c>
      <c r="V10" s="6">
        <v>42.005113295934102</v>
      </c>
      <c r="W10" s="6">
        <v>0.143004747851319</v>
      </c>
      <c r="X10" s="6">
        <v>0.33000000231816701</v>
      </c>
      <c r="Y10" s="6">
        <v>0.15926339747263199</v>
      </c>
      <c r="Z10" s="6">
        <v>1.0216000000000001</v>
      </c>
      <c r="AA10" s="6">
        <v>0.28656599999999999</v>
      </c>
      <c r="AB10" s="6">
        <v>0.12682299999999999</v>
      </c>
      <c r="AC10" s="6">
        <v>0.83876399999999995</v>
      </c>
      <c r="AD10" s="6">
        <v>0.33328200000000002</v>
      </c>
      <c r="AE10" s="6">
        <v>0.80081500000000005</v>
      </c>
      <c r="AF10" s="6">
        <v>0.78802399999999995</v>
      </c>
      <c r="AG10" s="6">
        <v>0.68385399999999996</v>
      </c>
      <c r="AH10" s="6">
        <v>0.50899899999999998</v>
      </c>
      <c r="AI10" s="6">
        <v>0.53411600000000004</v>
      </c>
      <c r="AJ10" s="6">
        <v>1.44723</v>
      </c>
      <c r="AK10" s="6">
        <v>1.49183</v>
      </c>
      <c r="AL10" s="6">
        <v>0.23357600000000012</v>
      </c>
      <c r="AM10" s="6">
        <v>-0.39728799999999997</v>
      </c>
      <c r="AN10" s="6">
        <v>-0.38217599999999996</v>
      </c>
      <c r="AO10" s="6">
        <v>0.30464799999999992</v>
      </c>
      <c r="AP10" s="6">
        <v>-1.1139479999999999</v>
      </c>
      <c r="AQ10" s="6">
        <v>-0.69101499999999993</v>
      </c>
    </row>
    <row r="11" spans="1:43" x14ac:dyDescent="0.3">
      <c r="A11" s="5" t="s">
        <v>36</v>
      </c>
      <c r="B11" s="6">
        <v>6679567</v>
      </c>
      <c r="C11" s="7" t="s">
        <v>37</v>
      </c>
      <c r="D11" s="6" t="s">
        <v>38</v>
      </c>
      <c r="E11" s="5">
        <v>310</v>
      </c>
      <c r="F11" s="6" t="s">
        <v>39</v>
      </c>
      <c r="G11" s="6">
        <f>10^(Table27[[#This Row],["-log(pval)"]]*-1)</f>
        <v>7.2503614746591991E-2</v>
      </c>
      <c r="H11" s="6">
        <f>2^Table27[[#This Row],[logFC]]</f>
        <v>0.62201746758095988</v>
      </c>
      <c r="I11" s="6">
        <v>-0.68497300000000005</v>
      </c>
      <c r="J11" s="6">
        <v>0.62201746758095988</v>
      </c>
      <c r="K11" s="6">
        <v>2</v>
      </c>
      <c r="L11" s="6">
        <v>-0.88728891388051201</v>
      </c>
      <c r="M11" s="6">
        <v>-1.83813946675967</v>
      </c>
      <c r="N11" s="6">
        <v>0.42505346565861102</v>
      </c>
      <c r="O11" s="6">
        <v>7.2503614746592004E-2</v>
      </c>
      <c r="P11" s="6">
        <f>-LOG10(Table27[[#This Row],[Moderated p-value]])</f>
        <v>1.1396403406653637</v>
      </c>
      <c r="Q11" s="6" t="s">
        <v>24</v>
      </c>
      <c r="R11" s="6">
        <v>0.22199513163953699</v>
      </c>
      <c r="S11" s="6">
        <v>5.4205563805146503E-2</v>
      </c>
      <c r="T11" s="6" t="s">
        <v>24</v>
      </c>
      <c r="U11" s="6">
        <v>4</v>
      </c>
      <c r="V11" s="6">
        <v>42.005113295934102</v>
      </c>
      <c r="W11" s="6">
        <v>0.143004747851319</v>
      </c>
      <c r="X11" s="6">
        <v>0.89393934923533303</v>
      </c>
      <c r="Y11" s="6">
        <v>0.20829615113977701</v>
      </c>
      <c r="Z11" s="6">
        <v>0.50850799999999996</v>
      </c>
      <c r="AA11" s="6">
        <v>-0.41545799999999999</v>
      </c>
      <c r="AB11" s="6">
        <v>-0.52962600000000004</v>
      </c>
      <c r="AC11" s="6">
        <v>0.83022099999999999</v>
      </c>
      <c r="AD11" s="6">
        <v>0.51308500000000001</v>
      </c>
      <c r="AE11" s="6">
        <v>0.15718299999999999</v>
      </c>
      <c r="AF11" s="6">
        <v>0.57804500000000003</v>
      </c>
      <c r="AG11" s="6">
        <v>1.45387</v>
      </c>
      <c r="AH11" s="6">
        <v>1.2539800000000001</v>
      </c>
      <c r="AI11" s="6">
        <v>0.38177100000000003</v>
      </c>
      <c r="AJ11" s="6">
        <v>1.5457399999999999</v>
      </c>
      <c r="AK11" s="6">
        <v>1.2405299999999999</v>
      </c>
      <c r="AL11" s="6">
        <v>-6.9537000000000071E-2</v>
      </c>
      <c r="AM11" s="6">
        <v>-1.8693279999999999</v>
      </c>
      <c r="AN11" s="6">
        <v>-1.7836060000000002</v>
      </c>
      <c r="AO11" s="6">
        <v>0.44844999999999996</v>
      </c>
      <c r="AP11" s="6">
        <v>-1.0326549999999999</v>
      </c>
      <c r="AQ11" s="6">
        <v>-1.0833469999999998</v>
      </c>
    </row>
    <row r="12" spans="1:43" x14ac:dyDescent="0.3">
      <c r="A12" s="5" t="s">
        <v>40</v>
      </c>
      <c r="B12" s="6">
        <v>6679567</v>
      </c>
      <c r="C12" s="7" t="s">
        <v>37</v>
      </c>
      <c r="D12" s="6" t="s">
        <v>38</v>
      </c>
      <c r="E12" s="5">
        <v>158</v>
      </c>
      <c r="F12" s="6" t="s">
        <v>39</v>
      </c>
      <c r="G12" s="6">
        <f>10^(Table27[[#This Row],["-log(pval)"]]*-1)</f>
        <v>0.84779276541626702</v>
      </c>
      <c r="H12" s="6">
        <f>2^Table27[[#This Row],[logFC]]</f>
        <v>1.0433079090860911</v>
      </c>
      <c r="I12" s="6">
        <v>6.1164999999999803E-2</v>
      </c>
      <c r="J12" s="6">
        <v>1.0433079090860911</v>
      </c>
      <c r="K12" s="6">
        <v>2</v>
      </c>
      <c r="L12" s="6">
        <v>0.155989257266199</v>
      </c>
      <c r="M12" s="6">
        <v>0.19302021237455499</v>
      </c>
      <c r="N12" s="6">
        <v>0.88359736092936902</v>
      </c>
      <c r="O12" s="6">
        <v>0.84779276541626702</v>
      </c>
      <c r="P12" s="6">
        <f>-LOG10(Table27[[#This Row],[Moderated p-value]])</f>
        <v>7.1710293775346504E-2</v>
      </c>
      <c r="Q12" s="6" t="s">
        <v>24</v>
      </c>
      <c r="R12" s="6">
        <v>0.37577779581411902</v>
      </c>
      <c r="S12" s="6">
        <v>0.36086764746920502</v>
      </c>
      <c r="T12" s="6" t="s">
        <v>24</v>
      </c>
      <c r="U12" s="6">
        <v>4</v>
      </c>
      <c r="V12" s="6">
        <v>42.005113295934102</v>
      </c>
      <c r="W12" s="6">
        <v>0.143004747851319</v>
      </c>
      <c r="X12" s="6">
        <v>0.230625772801</v>
      </c>
      <c r="Y12" s="6">
        <v>0.15062312056446001</v>
      </c>
      <c r="Z12" s="6">
        <v>0.19738600000000001</v>
      </c>
      <c r="AA12" s="6">
        <v>0.57416299999999998</v>
      </c>
      <c r="AB12" s="6">
        <v>0.57379000000000002</v>
      </c>
      <c r="AC12" s="6">
        <v>0.31067299999999998</v>
      </c>
      <c r="AD12" s="6">
        <v>0.21282200000000001</v>
      </c>
      <c r="AE12" s="6">
        <v>0.52049500000000004</v>
      </c>
      <c r="AF12" s="6">
        <v>0.57804500000000003</v>
      </c>
      <c r="AG12" s="6">
        <v>1.45387</v>
      </c>
      <c r="AH12" s="6">
        <v>1.2539800000000001</v>
      </c>
      <c r="AI12" s="6">
        <v>0.38177100000000003</v>
      </c>
      <c r="AJ12" s="6">
        <v>1.5457399999999999</v>
      </c>
      <c r="AK12" s="6">
        <v>1.2405299999999999</v>
      </c>
      <c r="AL12" s="6">
        <v>-0.38065900000000003</v>
      </c>
      <c r="AM12" s="6">
        <v>-0.87970700000000002</v>
      </c>
      <c r="AN12" s="6">
        <v>-0.68019000000000007</v>
      </c>
      <c r="AO12" s="6">
        <v>-7.109800000000005E-2</v>
      </c>
      <c r="AP12" s="6">
        <v>-1.3329179999999998</v>
      </c>
      <c r="AQ12" s="6">
        <v>-0.72003499999999987</v>
      </c>
    </row>
    <row r="13" spans="1:43" x14ac:dyDescent="0.3">
      <c r="A13" s="5" t="s">
        <v>41</v>
      </c>
      <c r="B13" s="6">
        <v>568942582</v>
      </c>
      <c r="C13" s="7" t="s">
        <v>42</v>
      </c>
      <c r="D13" s="6" t="s">
        <v>43</v>
      </c>
      <c r="E13" s="5">
        <v>177</v>
      </c>
      <c r="F13" s="6" t="s">
        <v>44</v>
      </c>
      <c r="G13" s="6">
        <f>10^(Table27[[#This Row],["-log(pval)"]]*-1)</f>
        <v>3.5461671966389295E-2</v>
      </c>
      <c r="H13" s="6">
        <f>2^Table27[[#This Row],[logFC]]</f>
        <v>1.6090011233844475</v>
      </c>
      <c r="I13" s="6">
        <v>0.68616533333333296</v>
      </c>
      <c r="J13" s="6">
        <v>1.6090011233844475</v>
      </c>
      <c r="K13" s="6">
        <v>2</v>
      </c>
      <c r="L13" s="6">
        <v>1.75899535955617</v>
      </c>
      <c r="M13" s="6">
        <v>2.1668358612587499</v>
      </c>
      <c r="N13" s="6">
        <v>0.15339658312032101</v>
      </c>
      <c r="O13" s="6">
        <v>3.5461671966389302E-2</v>
      </c>
      <c r="P13" s="6">
        <f>-LOG10(Table27[[#This Row],[Moderated p-value]])</f>
        <v>1.4502407918975757</v>
      </c>
      <c r="Q13" s="6" t="s">
        <v>14</v>
      </c>
      <c r="R13" s="6">
        <v>0.108727935066379</v>
      </c>
      <c r="S13" s="6">
        <v>3.2824450764657599E-2</v>
      </c>
      <c r="T13" s="6" t="s">
        <v>14</v>
      </c>
      <c r="U13" s="6">
        <v>4</v>
      </c>
      <c r="V13" s="6">
        <v>42.005113295934102</v>
      </c>
      <c r="W13" s="6">
        <v>0.143004747851319</v>
      </c>
      <c r="X13" s="6">
        <v>0.22825453608733301</v>
      </c>
      <c r="Y13" s="6">
        <v>0.15041694898536501</v>
      </c>
      <c r="Z13" s="6">
        <v>-1.22973</v>
      </c>
      <c r="AA13" s="6">
        <v>-1.13151</v>
      </c>
      <c r="AB13" s="6">
        <v>-1.5141500000000001</v>
      </c>
      <c r="AC13" s="6">
        <v>-1.05735</v>
      </c>
      <c r="AD13" s="6">
        <v>-1.4595499999999999</v>
      </c>
      <c r="AE13" s="6">
        <v>-2.1279699999999999</v>
      </c>
      <c r="AF13" s="6">
        <v>0.82885200000000003</v>
      </c>
      <c r="AG13" s="6">
        <v>0.49693199999999998</v>
      </c>
      <c r="AH13" s="6">
        <v>0.49910300000000002</v>
      </c>
      <c r="AI13" s="6">
        <v>0.81951700000000005</v>
      </c>
      <c r="AJ13" s="6">
        <v>1.32901</v>
      </c>
      <c r="AK13" s="6">
        <v>0.96537600000000001</v>
      </c>
      <c r="AL13" s="6">
        <v>-2.0585819999999999</v>
      </c>
      <c r="AM13" s="6">
        <v>-1.6284419999999999</v>
      </c>
      <c r="AN13" s="6">
        <v>-2.0132530000000002</v>
      </c>
      <c r="AO13" s="6">
        <v>-1.8768670000000001</v>
      </c>
      <c r="AP13" s="6">
        <v>-2.7885599999999999</v>
      </c>
      <c r="AQ13" s="6">
        <v>-3.0933459999999999</v>
      </c>
    </row>
    <row r="14" spans="1:43" x14ac:dyDescent="0.3">
      <c r="A14" s="5" t="s">
        <v>45</v>
      </c>
      <c r="B14" s="6">
        <v>568942582</v>
      </c>
      <c r="C14" s="7" t="s">
        <v>42</v>
      </c>
      <c r="D14" s="6" t="s">
        <v>43</v>
      </c>
      <c r="E14" s="5">
        <v>179</v>
      </c>
      <c r="F14" s="6" t="s">
        <v>44</v>
      </c>
      <c r="G14" s="6">
        <f>10^(Table27[[#This Row],["-log(pval)"]]*-1)</f>
        <v>4.7762127190456791E-2</v>
      </c>
      <c r="H14" s="6">
        <f>2^Table27[[#This Row],[logFC]]</f>
        <v>1.5588289895404739</v>
      </c>
      <c r="I14" s="6">
        <v>0.64046266666666596</v>
      </c>
      <c r="J14" s="6">
        <v>1.5588289895404739</v>
      </c>
      <c r="K14" s="6">
        <v>2</v>
      </c>
      <c r="L14" s="6">
        <v>1.7153760804810101</v>
      </c>
      <c r="M14" s="6">
        <v>2.0338005602045901</v>
      </c>
      <c r="N14" s="6">
        <v>0.16142138578622101</v>
      </c>
      <c r="O14" s="6">
        <v>4.7762127190456798E-2</v>
      </c>
      <c r="P14" s="6">
        <f>-LOG10(Table27[[#This Row],[Moderated p-value]])</f>
        <v>1.3209163391964278</v>
      </c>
      <c r="Q14" s="6" t="s">
        <v>14</v>
      </c>
      <c r="R14" s="6">
        <v>0.11175510228593501</v>
      </c>
      <c r="S14" s="6">
        <v>4.0365782835047097E-2</v>
      </c>
      <c r="T14" s="6" t="s">
        <v>14</v>
      </c>
      <c r="U14" s="6">
        <v>4</v>
      </c>
      <c r="V14" s="6">
        <v>42.005113295934102</v>
      </c>
      <c r="W14" s="6">
        <v>0.143004747851319</v>
      </c>
      <c r="X14" s="6">
        <v>0.209102968279167</v>
      </c>
      <c r="Y14" s="6">
        <v>0.14875178036074099</v>
      </c>
      <c r="Z14" s="6">
        <v>-0.76663099999999995</v>
      </c>
      <c r="AA14" s="6">
        <v>-1.0351900000000001</v>
      </c>
      <c r="AB14" s="6">
        <v>-0.71498200000000001</v>
      </c>
      <c r="AC14" s="6">
        <v>-0.61951500000000004</v>
      </c>
      <c r="AD14" s="6">
        <v>-1.32972</v>
      </c>
      <c r="AE14" s="6">
        <v>-1.19994</v>
      </c>
      <c r="AF14" s="6">
        <v>0.82885200000000003</v>
      </c>
      <c r="AG14" s="6">
        <v>0.49693199999999998</v>
      </c>
      <c r="AH14" s="6">
        <v>0.49910300000000002</v>
      </c>
      <c r="AI14" s="6">
        <v>0.81951700000000005</v>
      </c>
      <c r="AJ14" s="6">
        <v>1.32901</v>
      </c>
      <c r="AK14" s="6">
        <v>0.96537600000000001</v>
      </c>
      <c r="AL14" s="6">
        <v>-1.595483</v>
      </c>
      <c r="AM14" s="6">
        <v>-1.532122</v>
      </c>
      <c r="AN14" s="6">
        <v>-1.2140850000000001</v>
      </c>
      <c r="AO14" s="6">
        <v>-1.4390320000000001</v>
      </c>
      <c r="AP14" s="6">
        <v>-2.6587300000000003</v>
      </c>
      <c r="AQ14" s="6">
        <v>-2.1653159999999998</v>
      </c>
    </row>
    <row r="15" spans="1:43" x14ac:dyDescent="0.3">
      <c r="A15" s="5" t="s">
        <v>46</v>
      </c>
      <c r="B15" s="6">
        <v>38259206</v>
      </c>
      <c r="C15" s="7" t="s">
        <v>47</v>
      </c>
      <c r="D15" s="6" t="s">
        <v>48</v>
      </c>
      <c r="E15" s="5">
        <v>255</v>
      </c>
      <c r="F15" s="6" t="s">
        <v>49</v>
      </c>
      <c r="G15" s="6">
        <f>10^(Table27[[#This Row],["-log(pval)"]]*-1)</f>
        <v>6.0315953057236978E-2</v>
      </c>
      <c r="H15" s="6">
        <f>2^Table27[[#This Row],[logFC]]</f>
        <v>1.4962348783246471</v>
      </c>
      <c r="I15" s="6">
        <v>0.58133666666666695</v>
      </c>
      <c r="J15" s="6">
        <v>1.4962348783246471</v>
      </c>
      <c r="K15" s="6">
        <v>2</v>
      </c>
      <c r="L15" s="6">
        <v>2.6863221493404601</v>
      </c>
      <c r="M15" s="6">
        <v>1.92585187333532</v>
      </c>
      <c r="N15" s="6">
        <v>5.4867096155844099E-2</v>
      </c>
      <c r="O15" s="6">
        <v>6.0315953057236998E-2</v>
      </c>
      <c r="P15" s="6">
        <f>-LOG10(Table27[[#This Row],[Moderated p-value]])</f>
        <v>1.2195678054650692</v>
      </c>
      <c r="Q15" s="6" t="s">
        <v>24</v>
      </c>
      <c r="R15" s="6">
        <v>5.8674247719870898E-2</v>
      </c>
      <c r="S15" s="6">
        <v>4.8182368384386998E-2</v>
      </c>
      <c r="T15" s="6" t="s">
        <v>14</v>
      </c>
      <c r="U15" s="6">
        <v>4</v>
      </c>
      <c r="V15" s="6">
        <v>42.005113295934102</v>
      </c>
      <c r="W15" s="6">
        <v>0.143004747851319</v>
      </c>
      <c r="X15" s="6">
        <v>7.0247440531833294E-2</v>
      </c>
      <c r="Y15" s="6">
        <v>0.13667872866719299</v>
      </c>
      <c r="Z15" s="6">
        <v>1.2710900000000001</v>
      </c>
      <c r="AA15" s="6">
        <v>1.8114399999999999</v>
      </c>
      <c r="AB15" s="6">
        <v>1.91537</v>
      </c>
      <c r="AC15" s="6">
        <v>1.1076699999999999</v>
      </c>
      <c r="AD15" s="6">
        <v>1.43554</v>
      </c>
      <c r="AE15" s="6">
        <v>1.49105</v>
      </c>
      <c r="AF15" s="6">
        <v>0.20674600000000001</v>
      </c>
      <c r="AG15" s="6">
        <v>0.90849899999999995</v>
      </c>
      <c r="AH15" s="6">
        <v>0.78540299999999996</v>
      </c>
      <c r="AI15" s="6">
        <v>0.25200800000000001</v>
      </c>
      <c r="AJ15" s="6">
        <v>1.12287</v>
      </c>
      <c r="AK15" s="6">
        <v>1.3061400000000001</v>
      </c>
      <c r="AL15" s="6">
        <v>1.064344</v>
      </c>
      <c r="AM15" s="6">
        <v>0.90294099999999999</v>
      </c>
      <c r="AN15" s="6">
        <v>1.1299670000000002</v>
      </c>
      <c r="AO15" s="6">
        <v>0.85566199999999992</v>
      </c>
      <c r="AP15" s="6">
        <v>0.31267</v>
      </c>
      <c r="AQ15" s="6">
        <v>0.18490999999999991</v>
      </c>
    </row>
    <row r="16" spans="1:43" x14ac:dyDescent="0.3">
      <c r="A16" s="5" t="s">
        <v>50</v>
      </c>
      <c r="B16" s="6">
        <v>38259206</v>
      </c>
      <c r="C16" s="7" t="s">
        <v>47</v>
      </c>
      <c r="D16" s="6" t="s">
        <v>48</v>
      </c>
      <c r="E16" s="5">
        <v>368</v>
      </c>
      <c r="F16" s="6" t="s">
        <v>49</v>
      </c>
      <c r="G16" s="6">
        <f>10^(Table27[[#This Row],["-log(pval)"]]*-1)</f>
        <v>0.32381681445715893</v>
      </c>
      <c r="H16" s="6">
        <f>2^Table27[[#This Row],[logFC]]</f>
        <v>1.2324806530704238</v>
      </c>
      <c r="I16" s="6">
        <v>0.30156500000000003</v>
      </c>
      <c r="J16" s="6">
        <v>1.2324806530704238</v>
      </c>
      <c r="K16" s="6">
        <v>2</v>
      </c>
      <c r="L16" s="6">
        <v>1.34360362986483</v>
      </c>
      <c r="M16" s="6">
        <v>0.99733952157104599</v>
      </c>
      <c r="N16" s="6">
        <v>0.25023454996677702</v>
      </c>
      <c r="O16" s="6">
        <v>0.32381681445715899</v>
      </c>
      <c r="P16" s="6">
        <f>-LOG10(Table27[[#This Row],[Moderated p-value]])</f>
        <v>0.48970060389529241</v>
      </c>
      <c r="Q16" s="6" t="s">
        <v>24</v>
      </c>
      <c r="R16" s="6">
        <v>0.15031935878851899</v>
      </c>
      <c r="S16" s="6">
        <v>0.18333314166602199</v>
      </c>
      <c r="T16" s="6" t="s">
        <v>24</v>
      </c>
      <c r="U16" s="6">
        <v>4</v>
      </c>
      <c r="V16" s="6">
        <v>42.005113295934102</v>
      </c>
      <c r="W16" s="6">
        <v>0.143004747851319</v>
      </c>
      <c r="X16" s="6">
        <v>7.5563278551833493E-2</v>
      </c>
      <c r="Y16" s="6">
        <v>0.13714092407454301</v>
      </c>
      <c r="Z16" s="6">
        <v>-1.6758599999999999</v>
      </c>
      <c r="AA16" s="6">
        <v>-0.55422499999999997</v>
      </c>
      <c r="AB16" s="6">
        <v>-0.93368499999999999</v>
      </c>
      <c r="AC16" s="6">
        <v>-1.56036</v>
      </c>
      <c r="AD16" s="6">
        <v>-0.66784500000000002</v>
      </c>
      <c r="AE16" s="6">
        <v>-1.05989</v>
      </c>
      <c r="AF16" s="6">
        <v>0.20674600000000001</v>
      </c>
      <c r="AG16" s="6">
        <v>0.90849899999999995</v>
      </c>
      <c r="AH16" s="6">
        <v>0.78540299999999996</v>
      </c>
      <c r="AI16" s="6">
        <v>0.25200800000000001</v>
      </c>
      <c r="AJ16" s="6">
        <v>1.12287</v>
      </c>
      <c r="AK16" s="6">
        <v>1.3061400000000001</v>
      </c>
      <c r="AL16" s="6">
        <v>-1.882606</v>
      </c>
      <c r="AM16" s="6">
        <v>-1.4627239999999999</v>
      </c>
      <c r="AN16" s="6">
        <v>-1.7190879999999999</v>
      </c>
      <c r="AO16" s="6">
        <v>-1.812368</v>
      </c>
      <c r="AP16" s="6">
        <v>-1.7907150000000001</v>
      </c>
      <c r="AQ16" s="6">
        <v>-2.3660300000000003</v>
      </c>
    </row>
    <row r="17" spans="1:43" x14ac:dyDescent="0.3">
      <c r="A17" s="5" t="s">
        <v>51</v>
      </c>
      <c r="B17" s="6">
        <v>38259206</v>
      </c>
      <c r="C17" s="7" t="s">
        <v>47</v>
      </c>
      <c r="D17" s="6" t="s">
        <v>48</v>
      </c>
      <c r="E17" s="5">
        <v>368</v>
      </c>
      <c r="F17" s="6" t="s">
        <v>49</v>
      </c>
      <c r="G17" s="6">
        <f>10^(Table27[[#This Row],["-log(pval)"]]*-1)</f>
        <v>0.64713501791723804</v>
      </c>
      <c r="H17" s="6">
        <f>2^Table27[[#This Row],[logFC]]</f>
        <v>1.1136737566913359</v>
      </c>
      <c r="I17" s="6">
        <v>0.155326666666666</v>
      </c>
      <c r="J17" s="6">
        <v>1.1136737566913359</v>
      </c>
      <c r="K17" s="6">
        <v>2</v>
      </c>
      <c r="L17" s="6">
        <v>0.280869620418086</v>
      </c>
      <c r="M17" s="6">
        <v>0.46076923699188299</v>
      </c>
      <c r="N17" s="6">
        <v>0.792739633799312</v>
      </c>
      <c r="O17" s="6">
        <v>0.64713501791723804</v>
      </c>
      <c r="P17" s="6">
        <f>-LOG10(Table27[[#This Row],[Moderated p-value]])</f>
        <v>0.18900509890017694</v>
      </c>
      <c r="Q17" s="6" t="s">
        <v>24</v>
      </c>
      <c r="R17" s="6">
        <v>0.35488175403696698</v>
      </c>
      <c r="S17" s="6">
        <v>0.29482461547941902</v>
      </c>
      <c r="T17" s="6" t="s">
        <v>24</v>
      </c>
      <c r="U17" s="6">
        <v>4</v>
      </c>
      <c r="V17" s="6">
        <v>42.005113295934102</v>
      </c>
      <c r="W17" s="6">
        <v>0.143004747851319</v>
      </c>
      <c r="X17" s="6">
        <v>0.45874756180516602</v>
      </c>
      <c r="Y17" s="6">
        <v>0.17045759309682801</v>
      </c>
      <c r="Z17" s="6">
        <v>-1.3978200000000001</v>
      </c>
      <c r="AA17" s="6">
        <v>-2.26993</v>
      </c>
      <c r="AB17" s="6">
        <v>-1.6587799999999999</v>
      </c>
      <c r="AC17" s="6">
        <v>-1.7021200000000001</v>
      </c>
      <c r="AD17" s="6">
        <v>-1.61249</v>
      </c>
      <c r="AE17" s="6">
        <v>-1.69753</v>
      </c>
      <c r="AF17" s="6">
        <v>0.20674600000000001</v>
      </c>
      <c r="AG17" s="6">
        <v>0.90849899999999995</v>
      </c>
      <c r="AH17" s="6">
        <v>0.78540299999999996</v>
      </c>
      <c r="AI17" s="6">
        <v>0.25200800000000001</v>
      </c>
      <c r="AJ17" s="6">
        <v>1.12287</v>
      </c>
      <c r="AK17" s="6">
        <v>1.3061400000000001</v>
      </c>
      <c r="AL17" s="6">
        <v>-1.6045660000000002</v>
      </c>
      <c r="AM17" s="6">
        <v>-3.1784289999999999</v>
      </c>
      <c r="AN17" s="6">
        <v>-2.4441829999999998</v>
      </c>
      <c r="AO17" s="6">
        <v>-1.9541280000000001</v>
      </c>
      <c r="AP17" s="6">
        <v>-2.73536</v>
      </c>
      <c r="AQ17" s="6">
        <v>-3.0036700000000001</v>
      </c>
    </row>
    <row r="18" spans="1:43" x14ac:dyDescent="0.3">
      <c r="A18" s="5" t="s">
        <v>52</v>
      </c>
      <c r="B18" s="6">
        <v>162287165</v>
      </c>
      <c r="C18" s="7" t="s">
        <v>53</v>
      </c>
      <c r="D18" s="6" t="s">
        <v>54</v>
      </c>
      <c r="E18" s="5">
        <v>349</v>
      </c>
      <c r="F18" s="6" t="s">
        <v>55</v>
      </c>
      <c r="G18" s="6">
        <f>10^(Table27[[#This Row],["-log(pval)"]]*-1)</f>
        <v>0.17649584352867095</v>
      </c>
      <c r="H18" s="6">
        <f>2^Table27[[#This Row],[logFC]]</f>
        <v>1.3289363428652621</v>
      </c>
      <c r="I18" s="6">
        <v>0.41027200000000003</v>
      </c>
      <c r="J18" s="6">
        <v>1.3289363428652621</v>
      </c>
      <c r="K18" s="6">
        <v>2</v>
      </c>
      <c r="L18" s="6">
        <v>2.5337419159167398</v>
      </c>
      <c r="M18" s="6">
        <v>1.3727156677478001</v>
      </c>
      <c r="N18" s="6">
        <v>6.4407829867864905E-2</v>
      </c>
      <c r="O18" s="6">
        <v>0.17649584352867101</v>
      </c>
      <c r="P18" s="6">
        <f>-LOG10(Table27[[#This Row],[Moderated p-value]])</f>
        <v>0.75326551777654172</v>
      </c>
      <c r="Q18" s="6" t="s">
        <v>24</v>
      </c>
      <c r="R18" s="6">
        <v>5.99188449251018E-2</v>
      </c>
      <c r="S18" s="6">
        <v>0.114359114034307</v>
      </c>
      <c r="T18" s="6" t="s">
        <v>24</v>
      </c>
      <c r="U18" s="6">
        <v>4</v>
      </c>
      <c r="V18" s="6">
        <v>42.005113295934102</v>
      </c>
      <c r="W18" s="6">
        <v>0.143004747851319</v>
      </c>
      <c r="X18" s="6">
        <v>3.9328760927333298E-2</v>
      </c>
      <c r="Y18" s="6">
        <v>0.13399044665770399</v>
      </c>
      <c r="Z18" s="6">
        <v>0.919929</v>
      </c>
      <c r="AA18" s="6">
        <v>1.1103700000000001</v>
      </c>
      <c r="AB18" s="6">
        <v>0.92185899999999998</v>
      </c>
      <c r="AC18" s="6">
        <v>0.75136800000000004</v>
      </c>
      <c r="AD18" s="6">
        <v>0.67896299999999998</v>
      </c>
      <c r="AE18" s="6">
        <v>1.0438000000000001</v>
      </c>
      <c r="AF18" s="6">
        <v>0.61193799999999998</v>
      </c>
      <c r="AG18" s="6">
        <v>0.48530800000000002</v>
      </c>
      <c r="AH18" s="6">
        <v>0.40353800000000001</v>
      </c>
      <c r="AI18" s="6">
        <v>0.67357599999999995</v>
      </c>
      <c r="AJ18" s="6">
        <v>0.83696199999999998</v>
      </c>
      <c r="AK18" s="6">
        <v>0.743035</v>
      </c>
      <c r="AL18" s="6">
        <v>0.30799100000000001</v>
      </c>
      <c r="AM18" s="6">
        <v>0.62506200000000001</v>
      </c>
      <c r="AN18" s="6">
        <v>0.51832100000000003</v>
      </c>
      <c r="AO18" s="6">
        <v>7.7792000000000083E-2</v>
      </c>
      <c r="AP18" s="6">
        <v>-0.157999</v>
      </c>
      <c r="AQ18" s="6">
        <v>0.30076500000000006</v>
      </c>
    </row>
    <row r="19" spans="1:43" x14ac:dyDescent="0.3">
      <c r="A19" s="5" t="s">
        <v>56</v>
      </c>
      <c r="B19" s="6">
        <v>162287165</v>
      </c>
      <c r="C19" s="7" t="s">
        <v>53</v>
      </c>
      <c r="D19" s="6" t="s">
        <v>54</v>
      </c>
      <c r="E19" s="5">
        <v>449</v>
      </c>
      <c r="F19" s="6" t="s">
        <v>55</v>
      </c>
      <c r="G19" s="6">
        <f>10^(Table27[[#This Row],["-log(pval)"]]*-1)</f>
        <v>0.31246762968502895</v>
      </c>
      <c r="H19" s="6">
        <f>2^Table27[[#This Row],[logFC]]</f>
        <v>1.2340814646282767</v>
      </c>
      <c r="I19" s="6">
        <v>0.30343763333333301</v>
      </c>
      <c r="J19" s="6">
        <v>1.2340814646282767</v>
      </c>
      <c r="K19" s="6">
        <v>2</v>
      </c>
      <c r="L19" s="6">
        <v>2.5491729212193501</v>
      </c>
      <c r="M19" s="6">
        <v>1.02126898444473</v>
      </c>
      <c r="N19" s="6">
        <v>6.3360975435339403E-2</v>
      </c>
      <c r="O19" s="6">
        <v>0.312467629685029</v>
      </c>
      <c r="P19" s="6">
        <f>-LOG10(Table27[[#This Row],[Moderated p-value]])</f>
        <v>0.50519496704736699</v>
      </c>
      <c r="Q19" s="6" t="s">
        <v>24</v>
      </c>
      <c r="R19" s="6">
        <v>5.99188449251018E-2</v>
      </c>
      <c r="S19" s="6">
        <v>0.17864204041877199</v>
      </c>
      <c r="T19" s="6" t="s">
        <v>24</v>
      </c>
      <c r="U19" s="6">
        <v>4</v>
      </c>
      <c r="V19" s="6">
        <v>42.005113295934102</v>
      </c>
      <c r="W19" s="6">
        <v>0.143004747851319</v>
      </c>
      <c r="X19" s="6">
        <v>2.1253553417491699E-2</v>
      </c>
      <c r="Y19" s="6">
        <v>0.13241886417785401</v>
      </c>
      <c r="Z19" s="6">
        <v>5.59821E-2</v>
      </c>
      <c r="AA19" s="6">
        <v>0.228548</v>
      </c>
      <c r="AB19" s="6">
        <v>0.22083900000000001</v>
      </c>
      <c r="AC19" s="6">
        <v>0.103635</v>
      </c>
      <c r="AD19" s="6">
        <v>0.185034</v>
      </c>
      <c r="AE19" s="6">
        <v>5.9176199999999998E-2</v>
      </c>
      <c r="AF19" s="6">
        <v>0.61193799999999998</v>
      </c>
      <c r="AG19" s="6">
        <v>0.48530800000000002</v>
      </c>
      <c r="AH19" s="6">
        <v>0.40353800000000001</v>
      </c>
      <c r="AI19" s="6">
        <v>0.67357599999999995</v>
      </c>
      <c r="AJ19" s="6">
        <v>0.83696199999999998</v>
      </c>
      <c r="AK19" s="6">
        <v>0.743035</v>
      </c>
      <c r="AL19" s="6">
        <v>-0.55595589999999995</v>
      </c>
      <c r="AM19" s="6">
        <v>-0.25675999999999999</v>
      </c>
      <c r="AN19" s="6">
        <v>-0.182699</v>
      </c>
      <c r="AO19" s="6">
        <v>-0.56994099999999992</v>
      </c>
      <c r="AP19" s="6">
        <v>-0.65192799999999995</v>
      </c>
      <c r="AQ19" s="6">
        <v>-0.68385879999999999</v>
      </c>
    </row>
    <row r="20" spans="1:43" x14ac:dyDescent="0.3">
      <c r="A20" s="5" t="s">
        <v>57</v>
      </c>
      <c r="B20" s="6">
        <v>568967204</v>
      </c>
      <c r="C20" s="7" t="s">
        <v>58</v>
      </c>
      <c r="D20" s="6" t="s">
        <v>59</v>
      </c>
      <c r="E20" s="5">
        <v>614</v>
      </c>
      <c r="F20" s="6" t="s">
        <v>60</v>
      </c>
      <c r="G20" s="6">
        <f>10^(Table27[[#This Row],["-log(pval)"]]*-1)</f>
        <v>1.04045148121257E-2</v>
      </c>
      <c r="H20" s="6">
        <f>2^Table27[[#This Row],[logFC]]</f>
        <v>1.7556894331151216</v>
      </c>
      <c r="I20" s="6">
        <v>0.81203766666666699</v>
      </c>
      <c r="J20" s="6">
        <v>1.7556894331151216</v>
      </c>
      <c r="K20" s="6">
        <v>2</v>
      </c>
      <c r="L20" s="6">
        <v>3.2769808984239699</v>
      </c>
      <c r="M20" s="6">
        <v>2.6716062772210698</v>
      </c>
      <c r="N20" s="6">
        <v>3.0587483175898399E-2</v>
      </c>
      <c r="O20" s="6">
        <v>1.04045148121257E-2</v>
      </c>
      <c r="P20" s="6">
        <f>-LOG10(Table27[[#This Row],[Moderated p-value]])</f>
        <v>1.9827781671899305</v>
      </c>
      <c r="Q20" s="6" t="s">
        <v>14</v>
      </c>
      <c r="R20" s="6">
        <v>5.8004401541643699E-2</v>
      </c>
      <c r="S20" s="6">
        <v>1.4446124445477399E-2</v>
      </c>
      <c r="T20" s="6" t="s">
        <v>14</v>
      </c>
      <c r="U20" s="6">
        <v>4</v>
      </c>
      <c r="V20" s="6">
        <v>42.005113295934102</v>
      </c>
      <c r="W20" s="6">
        <v>0.143004747851319</v>
      </c>
      <c r="X20" s="6">
        <v>9.2107668348166596E-2</v>
      </c>
      <c r="Y20" s="6">
        <v>0.138579406765796</v>
      </c>
      <c r="Z20" s="6">
        <v>0.45138200000000001</v>
      </c>
      <c r="AA20" s="6">
        <v>0.59768200000000005</v>
      </c>
      <c r="AB20" s="6">
        <v>0.56027899999999997</v>
      </c>
      <c r="AC20" s="6">
        <v>0.66859599999999997</v>
      </c>
      <c r="AD20" s="6">
        <v>0.47716900000000001</v>
      </c>
      <c r="AE20" s="6">
        <v>0.58985299999999996</v>
      </c>
      <c r="AF20" s="6">
        <v>0.19409499999999999</v>
      </c>
      <c r="AG20" s="6">
        <v>0.134186</v>
      </c>
      <c r="AH20" s="6">
        <v>-0.29112399999999999</v>
      </c>
      <c r="AI20" s="6">
        <v>0.68716699999999997</v>
      </c>
      <c r="AJ20" s="6">
        <v>1.0967899999999999</v>
      </c>
      <c r="AK20" s="6">
        <v>0.81558799999999998</v>
      </c>
      <c r="AL20" s="6">
        <v>0.25728700000000004</v>
      </c>
      <c r="AM20" s="6">
        <v>0.46349600000000002</v>
      </c>
      <c r="AN20" s="6">
        <v>0.85140299999999991</v>
      </c>
      <c r="AO20" s="6">
        <v>-1.8571000000000004E-2</v>
      </c>
      <c r="AP20" s="6">
        <v>-0.61962099999999998</v>
      </c>
      <c r="AQ20" s="6">
        <v>-0.22573500000000002</v>
      </c>
    </row>
    <row r="21" spans="1:43" x14ac:dyDescent="0.3">
      <c r="A21" s="5" t="s">
        <v>61</v>
      </c>
      <c r="B21" s="6">
        <v>33563250</v>
      </c>
      <c r="C21" s="7" t="s">
        <v>62</v>
      </c>
      <c r="D21" s="6" t="s">
        <v>63</v>
      </c>
      <c r="E21" s="5">
        <v>121</v>
      </c>
      <c r="F21" s="6" t="s">
        <v>64</v>
      </c>
      <c r="G21" s="6">
        <f>10^(Table27[[#This Row],["-log(pval)"]]*-1)</f>
        <v>3.8361460315010878E-2</v>
      </c>
      <c r="H21" s="6">
        <f>2^Table27[[#This Row],[logFC]]</f>
        <v>1.564827178987336</v>
      </c>
      <c r="I21" s="6">
        <v>0.64600333333333304</v>
      </c>
      <c r="J21" s="6">
        <v>1.564827178987336</v>
      </c>
      <c r="K21" s="6">
        <v>2</v>
      </c>
      <c r="L21" s="6">
        <v>2.7647728264181799</v>
      </c>
      <c r="M21" s="6">
        <v>2.1321968974958501</v>
      </c>
      <c r="N21" s="6">
        <v>5.0601326021632399E-2</v>
      </c>
      <c r="O21" s="6">
        <v>3.8361460315010899E-2</v>
      </c>
      <c r="P21" s="6">
        <f>-LOG10(Table27[[#This Row],[Moderated p-value]])</f>
        <v>1.4161048687933535</v>
      </c>
      <c r="Q21" s="6" t="s">
        <v>14</v>
      </c>
      <c r="R21" s="6">
        <v>5.8004401541643699E-2</v>
      </c>
      <c r="S21" s="6">
        <v>3.4416015124735501E-2</v>
      </c>
      <c r="T21" s="6" t="s">
        <v>14</v>
      </c>
      <c r="U21" s="6">
        <v>4</v>
      </c>
      <c r="V21" s="6">
        <v>42.005113295934102</v>
      </c>
      <c r="W21" s="6">
        <v>0.143004747851319</v>
      </c>
      <c r="X21" s="6">
        <v>8.1892074378333402E-2</v>
      </c>
      <c r="Y21" s="6">
        <v>0.137691192979288</v>
      </c>
      <c r="Z21" s="6">
        <v>1.89255</v>
      </c>
      <c r="AA21" s="6">
        <v>1.8300799999999999</v>
      </c>
      <c r="AB21" s="6">
        <v>1.99438</v>
      </c>
      <c r="AC21" s="6">
        <v>1.7673300000000001</v>
      </c>
      <c r="AD21" s="6">
        <v>1.32897</v>
      </c>
      <c r="AE21" s="6">
        <v>0.85418300000000003</v>
      </c>
      <c r="AF21" s="6">
        <v>0.81999900000000003</v>
      </c>
      <c r="AG21" s="6">
        <v>0.15612799999999999</v>
      </c>
      <c r="AH21" s="6">
        <v>0.29518699999999998</v>
      </c>
      <c r="AI21" s="6">
        <v>0.901223</v>
      </c>
      <c r="AJ21" s="6">
        <v>0.31513600000000003</v>
      </c>
      <c r="AK21" s="6">
        <v>0.226438</v>
      </c>
      <c r="AL21" s="6">
        <v>1.0725509999999998</v>
      </c>
      <c r="AM21" s="6">
        <v>1.6739519999999999</v>
      </c>
      <c r="AN21" s="6">
        <v>1.6991930000000002</v>
      </c>
      <c r="AO21" s="6">
        <v>0.86610700000000007</v>
      </c>
      <c r="AP21" s="6">
        <v>1.0138339999999999</v>
      </c>
      <c r="AQ21" s="6">
        <v>0.627745</v>
      </c>
    </row>
    <row r="22" spans="1:43" x14ac:dyDescent="0.3">
      <c r="A22" s="5" t="s">
        <v>65</v>
      </c>
      <c r="B22" s="6">
        <v>190194418</v>
      </c>
      <c r="C22" s="7" t="s">
        <v>66</v>
      </c>
      <c r="D22" s="6" t="s">
        <v>67</v>
      </c>
      <c r="E22" s="5">
        <v>1077</v>
      </c>
      <c r="F22" s="6" t="s">
        <v>68</v>
      </c>
      <c r="G22" s="6">
        <f>10^(Table27[[#This Row],["-log(pval)"]]*-1)</f>
        <v>1.2377309895314399E-2</v>
      </c>
      <c r="H22" s="6">
        <f>2^Table27[[#This Row],[logFC]]</f>
        <v>1.745856400672813</v>
      </c>
      <c r="I22" s="6">
        <v>0.80393490000000001</v>
      </c>
      <c r="J22" s="6">
        <v>1.745856400672813</v>
      </c>
      <c r="K22" s="6">
        <v>2</v>
      </c>
      <c r="L22" s="6">
        <v>2.60263380963374</v>
      </c>
      <c r="M22" s="6">
        <v>2.6036091102838399</v>
      </c>
      <c r="N22" s="6">
        <v>5.9881953621902698E-2</v>
      </c>
      <c r="O22" s="6">
        <v>1.23773098953144E-2</v>
      </c>
      <c r="P22" s="6">
        <f>-LOG10(Table27[[#This Row],[Moderated p-value]])</f>
        <v>1.907373735329742</v>
      </c>
      <c r="Q22" s="6" t="s">
        <v>14</v>
      </c>
      <c r="R22" s="6">
        <v>5.9422299021618302E-2</v>
      </c>
      <c r="S22" s="6">
        <v>1.53570294132391E-2</v>
      </c>
      <c r="T22" s="6" t="s">
        <v>14</v>
      </c>
      <c r="U22" s="6">
        <v>4</v>
      </c>
      <c r="V22" s="6">
        <v>42.005113295934102</v>
      </c>
      <c r="W22" s="6">
        <v>0.143004747851319</v>
      </c>
      <c r="X22" s="6">
        <v>0.143122162480398</v>
      </c>
      <c r="Y22" s="6">
        <v>0.143014956684265</v>
      </c>
      <c r="Z22" s="6">
        <v>0.99952300000000005</v>
      </c>
      <c r="AA22" s="6">
        <v>1.1094900000000001</v>
      </c>
      <c r="AB22" s="6">
        <v>0.78107700000000002</v>
      </c>
      <c r="AC22" s="6">
        <v>1.32498</v>
      </c>
      <c r="AD22" s="6">
        <v>0.60495500000000002</v>
      </c>
      <c r="AE22" s="6">
        <v>0.45260299999999998</v>
      </c>
      <c r="AF22" s="6">
        <v>0.401675</v>
      </c>
      <c r="AG22" s="6">
        <v>6.76403E-2</v>
      </c>
      <c r="AH22" s="6">
        <v>-0.119176</v>
      </c>
      <c r="AI22" s="6">
        <v>0.72406700000000002</v>
      </c>
      <c r="AJ22" s="6">
        <v>0.874753</v>
      </c>
      <c r="AK22" s="6">
        <v>0.65557200000000004</v>
      </c>
      <c r="AL22" s="6">
        <v>0.59784800000000005</v>
      </c>
      <c r="AM22" s="6">
        <v>1.0418497</v>
      </c>
      <c r="AN22" s="6">
        <v>0.90025299999999997</v>
      </c>
      <c r="AO22" s="6">
        <v>0.60091300000000003</v>
      </c>
      <c r="AP22" s="6">
        <v>-0.26979799999999998</v>
      </c>
      <c r="AQ22" s="6">
        <v>-0.20296900000000007</v>
      </c>
    </row>
    <row r="23" spans="1:43" x14ac:dyDescent="0.3">
      <c r="A23" s="5" t="s">
        <v>69</v>
      </c>
      <c r="B23" s="6">
        <v>190194418</v>
      </c>
      <c r="C23" s="7" t="s">
        <v>66</v>
      </c>
      <c r="D23" s="6" t="s">
        <v>67</v>
      </c>
      <c r="E23" s="5">
        <v>184</v>
      </c>
      <c r="F23" s="6" t="s">
        <v>68</v>
      </c>
      <c r="G23" s="6">
        <f>10^(Table27[[#This Row],["-log(pval)"]]*-1)</f>
        <v>6.3204337901444765E-2</v>
      </c>
      <c r="H23" s="6">
        <f>2^Table27[[#This Row],[logFC]]</f>
        <v>1.4845261088147603</v>
      </c>
      <c r="I23" s="6">
        <v>0.57000246666666698</v>
      </c>
      <c r="J23" s="6">
        <v>1.4845261088147603</v>
      </c>
      <c r="K23" s="6">
        <v>2</v>
      </c>
      <c r="L23" s="6">
        <v>3.2987673534208701</v>
      </c>
      <c r="M23" s="6">
        <v>1.9037847888019499</v>
      </c>
      <c r="N23" s="6">
        <v>2.9968022763647399E-2</v>
      </c>
      <c r="O23" s="6">
        <v>6.3204337901444793E-2</v>
      </c>
      <c r="P23" s="6">
        <f>-LOG10(Table27[[#This Row],[Moderated p-value]])</f>
        <v>1.19925311377443</v>
      </c>
      <c r="Q23" s="6" t="s">
        <v>24</v>
      </c>
      <c r="R23" s="6">
        <v>5.8004401541643699E-2</v>
      </c>
      <c r="S23" s="6">
        <v>4.9807411944413002E-2</v>
      </c>
      <c r="T23" s="6" t="s">
        <v>14</v>
      </c>
      <c r="U23" s="6">
        <v>4</v>
      </c>
      <c r="V23" s="6">
        <v>42.005113295934102</v>
      </c>
      <c r="W23" s="6">
        <v>0.143004747851319</v>
      </c>
      <c r="X23" s="6">
        <v>4.47859048880467E-2</v>
      </c>
      <c r="Y23" s="6">
        <v>0.13446492817245301</v>
      </c>
      <c r="Z23" s="6">
        <v>-0.24237700000000001</v>
      </c>
      <c r="AA23" s="6">
        <v>-0.112446</v>
      </c>
      <c r="AB23" s="6">
        <v>-0.30439699999999997</v>
      </c>
      <c r="AC23" s="6">
        <v>-4.8245700000000002E-2</v>
      </c>
      <c r="AD23" s="6">
        <v>-0.170235</v>
      </c>
      <c r="AE23" s="6">
        <v>-0.24649399999999999</v>
      </c>
      <c r="AF23" s="6">
        <v>0.401675</v>
      </c>
      <c r="AG23" s="6">
        <v>6.76403E-2</v>
      </c>
      <c r="AH23" s="6">
        <v>-0.119176</v>
      </c>
      <c r="AI23" s="6">
        <v>0.72406700000000002</v>
      </c>
      <c r="AJ23" s="6">
        <v>0.874753</v>
      </c>
      <c r="AK23" s="6">
        <v>0.65557200000000004</v>
      </c>
      <c r="AL23" s="6">
        <v>-0.64405200000000007</v>
      </c>
      <c r="AM23" s="6">
        <v>-0.1800863</v>
      </c>
      <c r="AN23" s="6">
        <v>-0.18522099999999997</v>
      </c>
      <c r="AO23" s="6">
        <v>-0.77231270000000007</v>
      </c>
      <c r="AP23" s="6">
        <v>-1.044988</v>
      </c>
      <c r="AQ23" s="6">
        <v>-0.90206600000000003</v>
      </c>
    </row>
    <row r="24" spans="1:43" x14ac:dyDescent="0.3">
      <c r="A24" s="5" t="s">
        <v>70</v>
      </c>
      <c r="B24" s="6">
        <v>6681273</v>
      </c>
      <c r="C24" s="7" t="s">
        <v>71</v>
      </c>
      <c r="D24" s="6" t="s">
        <v>72</v>
      </c>
      <c r="E24" s="5">
        <v>141</v>
      </c>
      <c r="F24" s="6" t="s">
        <v>73</v>
      </c>
      <c r="G24" s="6">
        <f>10^(Table27[[#This Row],["-log(pval)"]]*-1)</f>
        <v>0.36623874836451992</v>
      </c>
      <c r="H24" s="6">
        <f>2^Table27[[#This Row],[logFC]]</f>
        <v>1.2081930560601559</v>
      </c>
      <c r="I24" s="6">
        <v>0.27285100000000001</v>
      </c>
      <c r="J24" s="6">
        <v>1.2081930560601559</v>
      </c>
      <c r="K24" s="6">
        <v>2</v>
      </c>
      <c r="L24" s="6">
        <v>1.6584215919515499</v>
      </c>
      <c r="M24" s="6">
        <v>0.91254619913109702</v>
      </c>
      <c r="N24" s="6">
        <v>0.17257171979490099</v>
      </c>
      <c r="O24" s="6">
        <v>0.36623874836451997</v>
      </c>
      <c r="P24" s="6">
        <f>-LOG10(Table27[[#This Row],[Moderated p-value]])</f>
        <v>0.43623570888565066</v>
      </c>
      <c r="Q24" s="6" t="s">
        <v>24</v>
      </c>
      <c r="R24" s="6">
        <v>0.113194888556094</v>
      </c>
      <c r="S24" s="6">
        <v>0.20215527599125999</v>
      </c>
      <c r="T24" s="6" t="s">
        <v>24</v>
      </c>
      <c r="U24" s="6">
        <v>4</v>
      </c>
      <c r="V24" s="6">
        <v>42.005113295934102</v>
      </c>
      <c r="W24" s="6">
        <v>0.143004747851319</v>
      </c>
      <c r="X24" s="6">
        <v>4.0602471648833301E-2</v>
      </c>
      <c r="Y24" s="6">
        <v>0.13410119180147101</v>
      </c>
      <c r="Z24" s="6">
        <v>0.64777499999999999</v>
      </c>
      <c r="AA24" s="6">
        <v>1.21217</v>
      </c>
      <c r="AB24" s="6">
        <v>1.37473</v>
      </c>
      <c r="AC24" s="6">
        <v>0.62693200000000004</v>
      </c>
      <c r="AD24" s="6">
        <v>0.542516</v>
      </c>
      <c r="AE24" s="6">
        <v>0.29865000000000003</v>
      </c>
      <c r="AF24" s="6">
        <v>0.62461199999999995</v>
      </c>
      <c r="AG24" s="6">
        <v>0.780663</v>
      </c>
      <c r="AH24" s="6">
        <v>0.85484800000000005</v>
      </c>
      <c r="AI24" s="6">
        <v>0.56161700000000003</v>
      </c>
      <c r="AJ24" s="6">
        <v>0.39297300000000002</v>
      </c>
      <c r="AK24" s="6">
        <v>0.35750900000000002</v>
      </c>
      <c r="AL24" s="6">
        <v>2.3163000000000045E-2</v>
      </c>
      <c r="AM24" s="6">
        <v>0.43150699999999997</v>
      </c>
      <c r="AN24" s="6">
        <v>0.51988199999999996</v>
      </c>
      <c r="AO24" s="6">
        <v>6.5315000000000012E-2</v>
      </c>
      <c r="AP24" s="6">
        <v>0.14954299999999998</v>
      </c>
      <c r="AQ24" s="6">
        <v>-5.8858999999999995E-2</v>
      </c>
    </row>
    <row r="25" spans="1:43" x14ac:dyDescent="0.3">
      <c r="A25" s="5" t="s">
        <v>74</v>
      </c>
      <c r="B25" s="6">
        <v>54873610</v>
      </c>
      <c r="C25" s="7" t="s">
        <v>75</v>
      </c>
      <c r="D25" s="6" t="s">
        <v>76</v>
      </c>
      <c r="E25" s="5" t="s">
        <v>77</v>
      </c>
      <c r="F25" s="6" t="s">
        <v>78</v>
      </c>
      <c r="G25" s="6">
        <f>10^(Table27[[#This Row],["-log(pval)"]]*-1)</f>
        <v>4.3985574825396792E-2</v>
      </c>
      <c r="H25" s="6">
        <f>2^Table27[[#This Row],[logFC]]</f>
        <v>0.64930684944134753</v>
      </c>
      <c r="I25" s="6">
        <v>-0.62302766666666698</v>
      </c>
      <c r="J25" s="6">
        <v>0.64930684944134753</v>
      </c>
      <c r="K25" s="6">
        <v>2</v>
      </c>
      <c r="L25" s="6">
        <v>-3.1299530382777099</v>
      </c>
      <c r="M25" s="6">
        <v>-2.0711019333860499</v>
      </c>
      <c r="N25" s="6">
        <v>3.5186849960850003E-2</v>
      </c>
      <c r="O25" s="6">
        <v>4.3985574825396799E-2</v>
      </c>
      <c r="P25" s="6">
        <f>-LOG10(Table27[[#This Row],[Moderated p-value]])</f>
        <v>1.3566897280795434</v>
      </c>
      <c r="Q25" s="6" t="s">
        <v>14</v>
      </c>
      <c r="R25" s="6">
        <v>5.8004401541643699E-2</v>
      </c>
      <c r="S25" s="6">
        <v>3.7720736914678497E-2</v>
      </c>
      <c r="T25" s="6" t="s">
        <v>14</v>
      </c>
      <c r="U25" s="6">
        <v>4</v>
      </c>
      <c r="V25" s="6">
        <v>42.005113295934102</v>
      </c>
      <c r="W25" s="6">
        <v>0.143004747851319</v>
      </c>
      <c r="X25" s="6">
        <v>5.9433359762666699E-2</v>
      </c>
      <c r="Y25" s="6">
        <v>0.135738478334618</v>
      </c>
      <c r="Z25" s="6">
        <v>-1.22176</v>
      </c>
      <c r="AA25" s="6">
        <v>-0.93777299999999997</v>
      </c>
      <c r="AB25" s="6">
        <v>-1.4188099999999999</v>
      </c>
      <c r="AC25" s="6">
        <v>-0.88206200000000001</v>
      </c>
      <c r="AD25" s="6">
        <v>-1.63751</v>
      </c>
      <c r="AE25" s="6">
        <v>-1.5161500000000001</v>
      </c>
      <c r="AF25" s="6">
        <v>-0.218053</v>
      </c>
      <c r="AG25" s="6">
        <v>-0.40915400000000002</v>
      </c>
      <c r="AH25" s="6">
        <v>-0.51164500000000002</v>
      </c>
      <c r="AI25" s="6">
        <v>-0.43725399999999998</v>
      </c>
      <c r="AJ25" s="6">
        <v>-1.6593800000000001</v>
      </c>
      <c r="AK25" s="6">
        <v>-1.3686799999999999</v>
      </c>
      <c r="AL25" s="6">
        <v>-1.0037069999999999</v>
      </c>
      <c r="AM25" s="6">
        <v>-0.52861899999999995</v>
      </c>
      <c r="AN25" s="6">
        <v>-0.90716499999999989</v>
      </c>
      <c r="AO25" s="6">
        <v>-0.44480800000000004</v>
      </c>
      <c r="AP25" s="6">
        <v>2.1870000000000056E-2</v>
      </c>
      <c r="AQ25" s="6">
        <v>-0.14747000000000021</v>
      </c>
    </row>
    <row r="26" spans="1:43" x14ac:dyDescent="0.3">
      <c r="A26" s="5" t="s">
        <v>79</v>
      </c>
      <c r="B26" s="6">
        <v>54873610</v>
      </c>
      <c r="C26" s="7" t="s">
        <v>75</v>
      </c>
      <c r="D26" s="6" t="s">
        <v>76</v>
      </c>
      <c r="E26" s="5" t="s">
        <v>77</v>
      </c>
      <c r="F26" s="6" t="s">
        <v>78</v>
      </c>
      <c r="G26" s="6">
        <f>10^(Table27[[#This Row],["-log(pval)"]]*-1)</f>
        <v>0.96322642625928889</v>
      </c>
      <c r="H26" s="6">
        <f>2^Table27[[#This Row],[logFC]]</f>
        <v>0.98988561652789653</v>
      </c>
      <c r="I26" s="6">
        <v>-1.4666266666666599E-2</v>
      </c>
      <c r="J26" s="6">
        <v>0.98988561652789653</v>
      </c>
      <c r="K26" s="6">
        <v>2</v>
      </c>
      <c r="L26" s="6">
        <v>-3.7860655261907898E-2</v>
      </c>
      <c r="M26" s="6">
        <v>-4.6356915054385203E-2</v>
      </c>
      <c r="N26" s="6">
        <v>0.97161298514053696</v>
      </c>
      <c r="O26" s="6">
        <v>0.963226426259289</v>
      </c>
      <c r="P26" s="6">
        <f>-LOG10(Table27[[#This Row],[Moderated p-value]])</f>
        <v>1.627161098954016E-2</v>
      </c>
      <c r="Q26" s="6" t="s">
        <v>24</v>
      </c>
      <c r="R26" s="6">
        <v>0.39896063673714599</v>
      </c>
      <c r="S26" s="6">
        <v>0.39007193639502802</v>
      </c>
      <c r="T26" s="6" t="s">
        <v>24</v>
      </c>
      <c r="U26" s="6">
        <v>4</v>
      </c>
      <c r="V26" s="6">
        <v>42.005113295934102</v>
      </c>
      <c r="W26" s="6">
        <v>0.143004747851319</v>
      </c>
      <c r="X26" s="6">
        <v>0.22508894273357299</v>
      </c>
      <c r="Y26" s="6">
        <v>0.150141710593198</v>
      </c>
      <c r="Z26" s="6">
        <v>-7.1657799999999994E-2</v>
      </c>
      <c r="AA26" s="6">
        <v>0.20882500000000001</v>
      </c>
      <c r="AB26" s="6">
        <v>0.724804</v>
      </c>
      <c r="AC26" s="6">
        <v>-0.131075</v>
      </c>
      <c r="AD26" s="6">
        <v>-0.57647999999999999</v>
      </c>
      <c r="AE26" s="6">
        <v>-0.71293700000000004</v>
      </c>
      <c r="AF26" s="6">
        <v>-0.218053</v>
      </c>
      <c r="AG26" s="6">
        <v>-0.40915400000000002</v>
      </c>
      <c r="AH26" s="6">
        <v>-0.51164500000000002</v>
      </c>
      <c r="AI26" s="6">
        <v>-0.43725399999999998</v>
      </c>
      <c r="AJ26" s="6">
        <v>-1.6593800000000001</v>
      </c>
      <c r="AK26" s="6">
        <v>-1.3686799999999999</v>
      </c>
      <c r="AL26" s="6">
        <v>0.1463952</v>
      </c>
      <c r="AM26" s="6">
        <v>0.61797900000000006</v>
      </c>
      <c r="AN26" s="6">
        <v>1.2364489999999999</v>
      </c>
      <c r="AO26" s="6">
        <v>0.30617899999999998</v>
      </c>
      <c r="AP26" s="6">
        <v>1.0829</v>
      </c>
      <c r="AQ26" s="6">
        <v>0.65574299999999985</v>
      </c>
    </row>
    <row r="27" spans="1:43" x14ac:dyDescent="0.3">
      <c r="A27" s="5" t="s">
        <v>80</v>
      </c>
      <c r="B27" s="6">
        <v>6753866</v>
      </c>
      <c r="C27" s="7" t="s">
        <v>81</v>
      </c>
      <c r="D27" s="6" t="s">
        <v>82</v>
      </c>
      <c r="E27" s="5">
        <v>158</v>
      </c>
      <c r="F27" s="6" t="s">
        <v>83</v>
      </c>
      <c r="G27" s="6">
        <f>10^(Table27[[#This Row],["-log(pval)"]]*-1)</f>
        <v>1.2561975881578294E-3</v>
      </c>
      <c r="H27" s="6">
        <f>2^Table27[[#This Row],[logFC]]</f>
        <v>2.1923667606175501</v>
      </c>
      <c r="I27" s="6">
        <v>1.1324891666666701</v>
      </c>
      <c r="J27" s="6">
        <v>2.1923667606175501</v>
      </c>
      <c r="K27" s="6">
        <v>3</v>
      </c>
      <c r="L27" s="6">
        <v>2.2779847504216502</v>
      </c>
      <c r="M27" s="6">
        <v>3.4375273169838301</v>
      </c>
      <c r="N27" s="6">
        <v>8.4975279193261505E-2</v>
      </c>
      <c r="O27" s="6">
        <v>1.2561975881578301E-3</v>
      </c>
      <c r="P27" s="6">
        <f>-LOG10(Table27[[#This Row],[Moderated p-value]])</f>
        <v>2.9009420447567753</v>
      </c>
      <c r="Q27" s="6" t="s">
        <v>14</v>
      </c>
      <c r="R27" s="6">
        <v>7.3324354715115905E-2</v>
      </c>
      <c r="S27" s="6">
        <v>4.5784321434099396E-3</v>
      </c>
      <c r="T27" s="6" t="s">
        <v>14</v>
      </c>
      <c r="U27" s="6">
        <v>4</v>
      </c>
      <c r="V27" s="6">
        <v>42.005113295934102</v>
      </c>
      <c r="W27" s="6">
        <v>0.143004747851319</v>
      </c>
      <c r="X27" s="6">
        <v>0.37073001325004201</v>
      </c>
      <c r="Y27" s="6">
        <v>0.162804743902527</v>
      </c>
      <c r="Z27" s="6">
        <v>-0.78333699999999995</v>
      </c>
      <c r="AA27" s="6">
        <v>-0.11694</v>
      </c>
      <c r="AB27" s="6">
        <v>-0.70530599999999999</v>
      </c>
      <c r="AC27" s="6">
        <v>-0.58200499999999999</v>
      </c>
      <c r="AD27" s="6">
        <v>-0.42103400000000002</v>
      </c>
      <c r="AE27" s="6">
        <v>-0.62633700000000003</v>
      </c>
      <c r="AF27" s="6">
        <v>1.28215E-2</v>
      </c>
      <c r="AG27" s="6">
        <v>0.68690399999999996</v>
      </c>
      <c r="AH27" s="6">
        <v>-0.414244</v>
      </c>
      <c r="AI27" s="6">
        <v>0.24638599999999999</v>
      </c>
      <c r="AJ27" s="6">
        <v>1.82331</v>
      </c>
      <c r="AK27" s="6">
        <v>1.5894600000000001</v>
      </c>
      <c r="AL27" s="6">
        <v>-0.79615849999999999</v>
      </c>
      <c r="AM27" s="6">
        <v>-0.803844</v>
      </c>
      <c r="AN27" s="6">
        <v>-0.29106199999999999</v>
      </c>
      <c r="AO27" s="6">
        <v>-0.82839099999999999</v>
      </c>
      <c r="AP27" s="6">
        <v>-2.2443439999999999</v>
      </c>
      <c r="AQ27" s="6">
        <v>-2.2157970000000002</v>
      </c>
    </row>
    <row r="28" spans="1:43" x14ac:dyDescent="0.3">
      <c r="A28" s="5" t="s">
        <v>84</v>
      </c>
      <c r="B28" s="6">
        <v>6753992</v>
      </c>
      <c r="C28" s="7" t="s">
        <v>85</v>
      </c>
      <c r="D28" s="6" t="s">
        <v>86</v>
      </c>
      <c r="E28" s="5">
        <v>265</v>
      </c>
      <c r="F28" s="6" t="s">
        <v>87</v>
      </c>
      <c r="G28" s="6">
        <f>10^(Table27[[#This Row],["-log(pval)"]]*-1)</f>
        <v>9.875993392173224E-3</v>
      </c>
      <c r="H28" s="6">
        <f>2^Table27[[#This Row],[logFC]]</f>
        <v>1.8170295306464315</v>
      </c>
      <c r="I28" s="6">
        <v>0.86158186666666703</v>
      </c>
      <c r="J28" s="6">
        <v>1.8170295306464315</v>
      </c>
      <c r="K28" s="6">
        <v>7</v>
      </c>
      <c r="L28" s="6">
        <v>2.0472782637476201</v>
      </c>
      <c r="M28" s="6">
        <v>2.6918346494119501</v>
      </c>
      <c r="N28" s="6">
        <v>0.11002986916948899</v>
      </c>
      <c r="O28" s="6">
        <v>9.8759933921732206E-3</v>
      </c>
      <c r="P28" s="6">
        <f>-LOG10(Table27[[#This Row],[Moderated p-value]])</f>
        <v>2.0054192093176333</v>
      </c>
      <c r="Q28" s="6" t="s">
        <v>14</v>
      </c>
      <c r="R28" s="6">
        <v>8.5079437841231106E-2</v>
      </c>
      <c r="S28" s="6">
        <v>1.4359964686495899E-2</v>
      </c>
      <c r="T28" s="6" t="s">
        <v>14</v>
      </c>
      <c r="U28" s="6">
        <v>4</v>
      </c>
      <c r="V28" s="6">
        <v>42.005113295934102</v>
      </c>
      <c r="W28" s="6">
        <v>0.143004747851319</v>
      </c>
      <c r="X28" s="6">
        <v>0.26566271581839301</v>
      </c>
      <c r="Y28" s="6">
        <v>0.153669472633372</v>
      </c>
      <c r="Z28" s="6">
        <v>-0.22237999999999999</v>
      </c>
      <c r="AA28" s="6">
        <v>-0.53197799999999995</v>
      </c>
      <c r="AB28" s="6">
        <v>-0.31388100000000002</v>
      </c>
      <c r="AC28" s="6">
        <v>-0.21129000000000001</v>
      </c>
      <c r="AD28" s="6">
        <v>-0.21898999999999999</v>
      </c>
      <c r="AE28" s="6">
        <v>5.4594400000000001E-2</v>
      </c>
      <c r="AF28" s="6">
        <v>-0.64851099999999995</v>
      </c>
      <c r="AG28" s="6">
        <v>-0.38974500000000001</v>
      </c>
      <c r="AH28" s="6">
        <v>-0.47064800000000001</v>
      </c>
      <c r="AI28" s="6">
        <v>-0.27001199999999997</v>
      </c>
      <c r="AJ28" s="6">
        <v>0.92558700000000005</v>
      </c>
      <c r="AK28" s="6">
        <v>1.1128199999999999</v>
      </c>
      <c r="AL28" s="6">
        <v>0.42613099999999993</v>
      </c>
      <c r="AM28" s="6">
        <v>-0.14223299999999994</v>
      </c>
      <c r="AN28" s="6">
        <v>0.15676699999999999</v>
      </c>
      <c r="AO28" s="6">
        <v>5.8721999999999969E-2</v>
      </c>
      <c r="AP28" s="6">
        <v>-1.144577</v>
      </c>
      <c r="AQ28" s="6">
        <v>-1.0582255999999999</v>
      </c>
    </row>
    <row r="29" spans="1:43" x14ac:dyDescent="0.3">
      <c r="A29" s="5" t="s">
        <v>88</v>
      </c>
      <c r="B29" s="6">
        <v>33859811</v>
      </c>
      <c r="C29" s="7" t="s">
        <v>89</v>
      </c>
      <c r="D29" s="6" t="s">
        <v>90</v>
      </c>
      <c r="E29" s="5">
        <v>724</v>
      </c>
      <c r="F29" s="6" t="s">
        <v>91</v>
      </c>
      <c r="G29" s="6">
        <f>10^(Table27[[#This Row],["-log(pval)"]]*-1)</f>
        <v>2.080944877300551E-4</v>
      </c>
      <c r="H29" s="6">
        <f>2^Table27[[#This Row],[logFC]]</f>
        <v>2.4691219049527504</v>
      </c>
      <c r="I29" s="6">
        <v>1.30399806666667</v>
      </c>
      <c r="J29" s="6">
        <v>2.4691219049527504</v>
      </c>
      <c r="K29" s="6">
        <v>2</v>
      </c>
      <c r="L29" s="6">
        <v>2.8895888449118101</v>
      </c>
      <c r="M29" s="6">
        <v>4.0289495214753499</v>
      </c>
      <c r="N29" s="6">
        <v>4.4581317593473002E-2</v>
      </c>
      <c r="O29" s="6">
        <v>2.08094487730055E-4</v>
      </c>
      <c r="P29" s="6">
        <f>-LOG10(Table27[[#This Row],[Moderated p-value]])</f>
        <v>3.6817394237774481</v>
      </c>
      <c r="Q29" s="6" t="s">
        <v>14</v>
      </c>
      <c r="R29" s="6">
        <v>5.8004401541643699E-2</v>
      </c>
      <c r="S29" s="6">
        <v>1.66479805697291E-3</v>
      </c>
      <c r="T29" s="6" t="s">
        <v>14</v>
      </c>
      <c r="U29" s="6">
        <v>4</v>
      </c>
      <c r="V29" s="6">
        <v>42.005113295934102</v>
      </c>
      <c r="W29" s="6">
        <v>0.143004747851319</v>
      </c>
      <c r="X29" s="6">
        <v>0.30547315464513702</v>
      </c>
      <c r="Y29" s="6">
        <v>0.15713086515908101</v>
      </c>
      <c r="Z29" s="6">
        <v>-7.4299100000000007E-2</v>
      </c>
      <c r="AA29" s="6">
        <v>0.275341</v>
      </c>
      <c r="AB29" s="6">
        <v>0.34644599999999998</v>
      </c>
      <c r="AC29" s="6">
        <v>6.6913100000000003E-2</v>
      </c>
      <c r="AD29" s="6">
        <v>-0.36246299999999998</v>
      </c>
      <c r="AE29" s="6">
        <v>-0.54739700000000002</v>
      </c>
      <c r="AF29" s="6">
        <v>0.30609700000000001</v>
      </c>
      <c r="AG29" s="6">
        <v>0.10688400000000001</v>
      </c>
      <c r="AH29" s="6">
        <v>8.81686E-2</v>
      </c>
      <c r="AI29" s="6">
        <v>0.54636899999999999</v>
      </c>
      <c r="AJ29" s="6">
        <v>1.3098099999999999</v>
      </c>
      <c r="AK29" s="6">
        <v>1.1665300000000001</v>
      </c>
      <c r="AL29" s="6">
        <v>-0.38039610000000001</v>
      </c>
      <c r="AM29" s="6">
        <v>0.168457</v>
      </c>
      <c r="AN29" s="6">
        <v>0.25827739999999999</v>
      </c>
      <c r="AO29" s="6">
        <v>-0.47945589999999999</v>
      </c>
      <c r="AP29" s="6">
        <v>-1.6722729999999999</v>
      </c>
      <c r="AQ29" s="6">
        <v>-1.713927</v>
      </c>
    </row>
    <row r="30" spans="1:43" x14ac:dyDescent="0.3">
      <c r="A30" s="5" t="s">
        <v>92</v>
      </c>
      <c r="B30" s="6">
        <v>358439544</v>
      </c>
      <c r="C30" s="7" t="s">
        <v>93</v>
      </c>
      <c r="D30" s="6" t="s">
        <v>94</v>
      </c>
      <c r="E30" s="5">
        <v>695</v>
      </c>
      <c r="F30" s="6" t="s">
        <v>95</v>
      </c>
      <c r="G30" s="6">
        <f>10^(Table27[[#This Row],["-log(pval)"]]*-1)</f>
        <v>3.658125827055228E-3</v>
      </c>
      <c r="H30" s="6">
        <f>2^Table27[[#This Row],[logFC]]</f>
        <v>1.899096522906325</v>
      </c>
      <c r="I30" s="6">
        <v>0.92531323333333404</v>
      </c>
      <c r="J30" s="6">
        <v>1.899096522906325</v>
      </c>
      <c r="K30" s="6">
        <v>3</v>
      </c>
      <c r="L30" s="6">
        <v>4.1961009852828504</v>
      </c>
      <c r="M30" s="6">
        <v>3.0627535855169099</v>
      </c>
      <c r="N30" s="6">
        <v>1.37388476048514E-2</v>
      </c>
      <c r="O30" s="6">
        <v>3.6581258270552302E-3</v>
      </c>
      <c r="P30" s="6">
        <f>-LOG10(Table27[[#This Row],[Moderated p-value]])</f>
        <v>2.436741360353333</v>
      </c>
      <c r="Q30" s="6" t="s">
        <v>14</v>
      </c>
      <c r="R30" s="6">
        <v>5.6026063617822301E-2</v>
      </c>
      <c r="S30" s="6">
        <v>7.6186744729221196E-3</v>
      </c>
      <c r="T30" s="6" t="s">
        <v>14</v>
      </c>
      <c r="U30" s="6">
        <v>4</v>
      </c>
      <c r="V30" s="6">
        <v>42.005113295934102</v>
      </c>
      <c r="W30" s="6">
        <v>0.143004747851319</v>
      </c>
      <c r="X30" s="6">
        <v>7.2941878289431702E-2</v>
      </c>
      <c r="Y30" s="6">
        <v>0.13691300156118799</v>
      </c>
      <c r="Z30" s="6">
        <v>-0.37545899999999999</v>
      </c>
      <c r="AA30" s="6">
        <v>-0.61443999999999999</v>
      </c>
      <c r="AB30" s="6">
        <v>-0.54582799999999998</v>
      </c>
      <c r="AC30" s="6">
        <v>-0.60983900000000002</v>
      </c>
      <c r="AD30" s="6">
        <v>-0.49851200000000001</v>
      </c>
      <c r="AE30" s="6">
        <v>-0.62633700000000003</v>
      </c>
      <c r="AF30" s="6">
        <v>-0.82483399999999996</v>
      </c>
      <c r="AG30" s="6">
        <v>-1.33304</v>
      </c>
      <c r="AH30" s="6">
        <v>-1.30904</v>
      </c>
      <c r="AI30" s="6">
        <v>-0.72167700000000001</v>
      </c>
      <c r="AJ30" s="6">
        <v>-5.1366299999999997E-2</v>
      </c>
      <c r="AK30" s="6">
        <v>-0.116892</v>
      </c>
      <c r="AL30" s="6">
        <v>0.44937499999999997</v>
      </c>
      <c r="AM30" s="6">
        <v>0.71860000000000002</v>
      </c>
      <c r="AN30" s="6">
        <v>0.763212</v>
      </c>
      <c r="AO30" s="6">
        <v>0.11183799999999999</v>
      </c>
      <c r="AP30" s="6">
        <v>-0.44714570000000003</v>
      </c>
      <c r="AQ30" s="6">
        <v>-0.50944500000000004</v>
      </c>
    </row>
    <row r="31" spans="1:43" x14ac:dyDescent="0.3">
      <c r="A31" s="5" t="s">
        <v>96</v>
      </c>
      <c r="B31" s="6">
        <v>134031947</v>
      </c>
      <c r="C31" s="7" t="s">
        <v>97</v>
      </c>
      <c r="D31" s="6" t="s">
        <v>98</v>
      </c>
      <c r="E31" s="5">
        <v>544</v>
      </c>
      <c r="F31" s="6" t="s">
        <v>99</v>
      </c>
      <c r="G31" s="6">
        <f>10^(Table27[[#This Row],["-log(pval)"]]*-1)</f>
        <v>2.4451424121773056E-4</v>
      </c>
      <c r="H31" s="6">
        <f>2^Table27[[#This Row],[logFC]]</f>
        <v>2.3340690364841459</v>
      </c>
      <c r="I31" s="6">
        <v>1.22284723333333</v>
      </c>
      <c r="J31" s="6">
        <v>2.3340690364841459</v>
      </c>
      <c r="K31" s="6">
        <v>3</v>
      </c>
      <c r="L31" s="6">
        <v>4.1702483650950901</v>
      </c>
      <c r="M31" s="6">
        <v>3.9774303853805399</v>
      </c>
      <c r="N31" s="6">
        <v>1.4028372476885801E-2</v>
      </c>
      <c r="O31" s="6">
        <v>2.4451424121773099E-4</v>
      </c>
      <c r="P31" s="6">
        <f>-LOG10(Table27[[#This Row],[Moderated p-value]])</f>
        <v>3.6116958412350035</v>
      </c>
      <c r="Q31" s="6" t="s">
        <v>14</v>
      </c>
      <c r="R31" s="6">
        <v>5.6026063617822301E-2</v>
      </c>
      <c r="S31" s="6">
        <v>1.66479805697291E-3</v>
      </c>
      <c r="T31" s="6" t="s">
        <v>14</v>
      </c>
      <c r="U31" s="6">
        <v>4</v>
      </c>
      <c r="V31" s="6">
        <v>42.005113295934102</v>
      </c>
      <c r="W31" s="6">
        <v>0.143004747851319</v>
      </c>
      <c r="X31" s="6">
        <v>0.128976868461672</v>
      </c>
      <c r="Y31" s="6">
        <v>0.14178506783015099</v>
      </c>
      <c r="Z31" s="6">
        <v>0.67219399999999996</v>
      </c>
      <c r="AA31" s="6">
        <v>0.76407199999999997</v>
      </c>
      <c r="AB31" s="6">
        <v>0.82880699999999996</v>
      </c>
      <c r="AC31" s="6">
        <v>0.51997899999999997</v>
      </c>
      <c r="AD31" s="6">
        <v>0.31593199999999999</v>
      </c>
      <c r="AE31" s="6">
        <v>0.41875099999999998</v>
      </c>
      <c r="AF31" s="6">
        <v>0.51185800000000004</v>
      </c>
      <c r="AG31" s="6">
        <v>6.9978600000000002E-2</v>
      </c>
      <c r="AH31" s="6">
        <v>4.5323700000000001E-2</v>
      </c>
      <c r="AI31" s="6">
        <v>0.78065099999999998</v>
      </c>
      <c r="AJ31" s="6">
        <v>1.3213299999999999</v>
      </c>
      <c r="AK31" s="6">
        <v>1.1833100000000001</v>
      </c>
      <c r="AL31" s="6">
        <v>0.16033599999999992</v>
      </c>
      <c r="AM31" s="6">
        <v>0.69409339999999997</v>
      </c>
      <c r="AN31" s="6">
        <v>0.78348329999999999</v>
      </c>
      <c r="AO31" s="6">
        <v>-0.26067200000000001</v>
      </c>
      <c r="AP31" s="6">
        <v>-1.005398</v>
      </c>
      <c r="AQ31" s="6">
        <v>-0.7645590000000001</v>
      </c>
    </row>
    <row r="32" spans="1:43" x14ac:dyDescent="0.3">
      <c r="A32" s="5" t="s">
        <v>100</v>
      </c>
      <c r="B32" s="6">
        <v>134031947</v>
      </c>
      <c r="C32" s="7" t="s">
        <v>97</v>
      </c>
      <c r="D32" s="6" t="s">
        <v>98</v>
      </c>
      <c r="E32" s="5">
        <v>369</v>
      </c>
      <c r="F32" s="6" t="s">
        <v>99</v>
      </c>
      <c r="G32" s="6">
        <f>10^(Table27[[#This Row],["-log(pval)"]]*-1)</f>
        <v>3.4323015683617587E-3</v>
      </c>
      <c r="H32" s="6">
        <f>2^Table27[[#This Row],[logFC]]</f>
        <v>1.906535771531138</v>
      </c>
      <c r="I32" s="6">
        <v>0.93095360000000005</v>
      </c>
      <c r="J32" s="6">
        <v>1.906535771531138</v>
      </c>
      <c r="K32" s="6">
        <v>3</v>
      </c>
      <c r="L32" s="6">
        <v>4.3546986465225599</v>
      </c>
      <c r="M32" s="6">
        <v>3.0857254902168099</v>
      </c>
      <c r="N32" s="6">
        <v>1.2112358459929201E-2</v>
      </c>
      <c r="O32" s="6">
        <v>3.43230156836176E-3</v>
      </c>
      <c r="P32" s="6">
        <f>-LOG10(Table27[[#This Row],[Moderated p-value]])</f>
        <v>2.4644145612307766</v>
      </c>
      <c r="Q32" s="6" t="s">
        <v>14</v>
      </c>
      <c r="R32" s="6">
        <v>5.6026063617822301E-2</v>
      </c>
      <c r="S32" s="6">
        <v>7.4392528764215798E-3</v>
      </c>
      <c r="T32" s="6" t="s">
        <v>14</v>
      </c>
      <c r="U32" s="6">
        <v>4</v>
      </c>
      <c r="V32" s="6">
        <v>42.005113295934102</v>
      </c>
      <c r="W32" s="6">
        <v>0.143004747851319</v>
      </c>
      <c r="X32" s="6">
        <v>6.8553734421278295E-2</v>
      </c>
      <c r="Y32" s="6">
        <v>0.136531466244457</v>
      </c>
      <c r="Z32" s="6">
        <v>-7.5225899999999998E-2</v>
      </c>
      <c r="AA32" s="6">
        <v>-0.46924199999999999</v>
      </c>
      <c r="AB32" s="6">
        <v>-0.34273599999999999</v>
      </c>
      <c r="AC32" s="6">
        <v>-0.32203700000000002</v>
      </c>
      <c r="AD32" s="6">
        <v>-0.488597</v>
      </c>
      <c r="AE32" s="6">
        <v>-0.21129999999999999</v>
      </c>
      <c r="AF32" s="6">
        <v>0.51185800000000004</v>
      </c>
      <c r="AG32" s="6">
        <v>6.9978600000000002E-2</v>
      </c>
      <c r="AH32" s="6">
        <v>4.5323700000000001E-2</v>
      </c>
      <c r="AI32" s="6">
        <v>0.78065099999999998</v>
      </c>
      <c r="AJ32" s="6">
        <v>1.3213299999999999</v>
      </c>
      <c r="AK32" s="6">
        <v>1.1833100000000001</v>
      </c>
      <c r="AL32" s="6">
        <v>-0.58708389999999999</v>
      </c>
      <c r="AM32" s="6">
        <v>-0.53922059999999994</v>
      </c>
      <c r="AN32" s="6">
        <v>-0.38805970000000001</v>
      </c>
      <c r="AO32" s="6">
        <v>-1.1026880000000001</v>
      </c>
      <c r="AP32" s="6">
        <v>-1.8099269999999998</v>
      </c>
      <c r="AQ32" s="6">
        <v>-1.3946100000000001</v>
      </c>
    </row>
    <row r="33" spans="1:43" x14ac:dyDescent="0.3">
      <c r="A33" s="5" t="s">
        <v>101</v>
      </c>
      <c r="B33" s="6">
        <v>134031947</v>
      </c>
      <c r="C33" s="7" t="s">
        <v>97</v>
      </c>
      <c r="D33" s="6" t="s">
        <v>98</v>
      </c>
      <c r="E33" s="5">
        <v>406</v>
      </c>
      <c r="F33" s="6" t="s">
        <v>99</v>
      </c>
      <c r="G33" s="6">
        <f>10^(Table27[[#This Row],["-log(pval)"]]*-1)</f>
        <v>5.3536194941169783E-2</v>
      </c>
      <c r="H33" s="6">
        <f>2^Table27[[#This Row],[logFC]]</f>
        <v>1.512844354318535</v>
      </c>
      <c r="I33" s="6">
        <v>0.59726356666666702</v>
      </c>
      <c r="J33" s="6">
        <v>1.512844354318535</v>
      </c>
      <c r="K33" s="6">
        <v>3</v>
      </c>
      <c r="L33" s="6">
        <v>2.8524530230338598</v>
      </c>
      <c r="M33" s="6">
        <v>1.9814423353382</v>
      </c>
      <c r="N33" s="6">
        <v>4.6280905671906097E-2</v>
      </c>
      <c r="O33" s="6">
        <v>5.3536194941169797E-2</v>
      </c>
      <c r="P33" s="6">
        <f>-LOG10(Table27[[#This Row],[Moderated p-value]])</f>
        <v>1.271352499319758</v>
      </c>
      <c r="Q33" s="6" t="s">
        <v>24</v>
      </c>
      <c r="R33" s="6">
        <v>5.8004401541643699E-2</v>
      </c>
      <c r="S33" s="6">
        <v>4.3971163891651899E-2</v>
      </c>
      <c r="T33" s="6" t="s">
        <v>14</v>
      </c>
      <c r="U33" s="6">
        <v>4</v>
      </c>
      <c r="V33" s="6">
        <v>42.005113295934102</v>
      </c>
      <c r="W33" s="6">
        <v>0.143004747851319</v>
      </c>
      <c r="X33" s="6">
        <v>6.5763709815738203E-2</v>
      </c>
      <c r="Y33" s="6">
        <v>0.136288882374478</v>
      </c>
      <c r="Z33" s="6">
        <v>1.72587</v>
      </c>
      <c r="AA33" s="6">
        <v>1.7705900000000001</v>
      </c>
      <c r="AB33" s="6">
        <v>1.91055</v>
      </c>
      <c r="AC33" s="6">
        <v>1.8495900000000001</v>
      </c>
      <c r="AD33" s="6">
        <v>2.39438</v>
      </c>
      <c r="AE33" s="6">
        <v>2.0293800000000002</v>
      </c>
      <c r="AF33" s="6">
        <v>0.51185800000000004</v>
      </c>
      <c r="AG33" s="6">
        <v>6.9978600000000002E-2</v>
      </c>
      <c r="AH33" s="6">
        <v>4.5323700000000001E-2</v>
      </c>
      <c r="AI33" s="6">
        <v>0.78065099999999998</v>
      </c>
      <c r="AJ33" s="6">
        <v>1.3213299999999999</v>
      </c>
      <c r="AK33" s="6">
        <v>1.1833100000000001</v>
      </c>
      <c r="AL33" s="6">
        <v>1.2140119999999999</v>
      </c>
      <c r="AM33" s="6">
        <v>1.7006114000000001</v>
      </c>
      <c r="AN33" s="6">
        <v>1.8652263</v>
      </c>
      <c r="AO33" s="6">
        <v>1.0689390000000001</v>
      </c>
      <c r="AP33" s="6">
        <v>1.0730500000000001</v>
      </c>
      <c r="AQ33" s="6">
        <v>0.8460700000000001</v>
      </c>
    </row>
    <row r="34" spans="1:43" x14ac:dyDescent="0.3">
      <c r="A34" s="5" t="s">
        <v>102</v>
      </c>
      <c r="B34" s="6">
        <v>568986973</v>
      </c>
      <c r="C34" s="7" t="s">
        <v>103</v>
      </c>
      <c r="D34" s="6" t="s">
        <v>104</v>
      </c>
      <c r="E34" s="5">
        <v>1310</v>
      </c>
      <c r="F34" s="6" t="s">
        <v>105</v>
      </c>
      <c r="G34" s="6">
        <f>10^(Table27[[#This Row],["-log(pval)"]]*-1)</f>
        <v>1.9535270975779777E-5</v>
      </c>
      <c r="H34" s="6">
        <f>2^Table27[[#This Row],[logFC]]</f>
        <v>2.8272933371480322</v>
      </c>
      <c r="I34" s="6">
        <v>1.49942157333333</v>
      </c>
      <c r="J34" s="6">
        <v>2.8272933371480322</v>
      </c>
      <c r="K34" s="6">
        <v>3</v>
      </c>
      <c r="L34" s="6">
        <v>4.0099812361598</v>
      </c>
      <c r="M34" s="6">
        <v>4.7605718426421397</v>
      </c>
      <c r="N34" s="6">
        <v>1.5996843321201101E-2</v>
      </c>
      <c r="O34" s="8">
        <v>1.9535270975779801E-5</v>
      </c>
      <c r="P34" s="6">
        <f>-LOG10(Table27[[#This Row],[Moderated p-value]])</f>
        <v>4.709180560253392</v>
      </c>
      <c r="Q34" s="6" t="s">
        <v>14</v>
      </c>
      <c r="R34" s="6">
        <v>5.6026063617822301E-2</v>
      </c>
      <c r="S34" s="6">
        <v>5.2898906872043798E-4</v>
      </c>
      <c r="T34" s="6" t="s">
        <v>14</v>
      </c>
      <c r="U34" s="6">
        <v>4</v>
      </c>
      <c r="V34" s="6">
        <v>42.005113295934102</v>
      </c>
      <c r="W34" s="6">
        <v>0.143004747851319</v>
      </c>
      <c r="X34" s="6">
        <v>0.20972687624770001</v>
      </c>
      <c r="Y34" s="6">
        <v>0.148806027197567</v>
      </c>
      <c r="Z34" s="6">
        <v>0.45327000000000001</v>
      </c>
      <c r="AA34" s="6">
        <v>0.50755099999999997</v>
      </c>
      <c r="AB34" s="6">
        <v>0.49551299999999998</v>
      </c>
      <c r="AC34" s="6">
        <v>0.273121</v>
      </c>
      <c r="AD34" s="6">
        <v>0.191943</v>
      </c>
      <c r="AE34" s="6">
        <v>0.17774300000000001</v>
      </c>
      <c r="AF34" s="6">
        <v>-5.7497199999999998E-3</v>
      </c>
      <c r="AG34" s="6">
        <v>-0.47410000000000002</v>
      </c>
      <c r="AH34" s="6">
        <v>-0.43760500000000002</v>
      </c>
      <c r="AI34" s="6">
        <v>0.31745299999999999</v>
      </c>
      <c r="AJ34" s="6">
        <v>1.3066899999999999</v>
      </c>
      <c r="AK34" s="6">
        <v>1.14314</v>
      </c>
      <c r="AL34" s="6">
        <v>0.45901972000000002</v>
      </c>
      <c r="AM34" s="6">
        <v>0.98165100000000005</v>
      </c>
      <c r="AN34" s="6">
        <v>0.933118</v>
      </c>
      <c r="AO34" s="6">
        <v>-4.4331999999999983E-2</v>
      </c>
      <c r="AP34" s="6">
        <v>-1.1147469999999999</v>
      </c>
      <c r="AQ34" s="6">
        <v>-0.96539700000000006</v>
      </c>
    </row>
    <row r="35" spans="1:43" x14ac:dyDescent="0.3">
      <c r="A35" s="5" t="s">
        <v>106</v>
      </c>
      <c r="B35" s="6">
        <v>568986973</v>
      </c>
      <c r="C35" s="7" t="s">
        <v>103</v>
      </c>
      <c r="D35" s="6" t="s">
        <v>104</v>
      </c>
      <c r="E35" s="5">
        <v>1310</v>
      </c>
      <c r="F35" s="6" t="s">
        <v>105</v>
      </c>
      <c r="G35" s="6">
        <f>10^(Table27[[#This Row],["-log(pval)"]]*-1)</f>
        <v>2.7980901836985581E-3</v>
      </c>
      <c r="H35" s="6">
        <f>2^Table27[[#This Row],[logFC]]</f>
        <v>1.961282798191095</v>
      </c>
      <c r="I35" s="6">
        <v>0.97179757333333305</v>
      </c>
      <c r="J35" s="6">
        <v>1.961282798191095</v>
      </c>
      <c r="K35" s="6">
        <v>5</v>
      </c>
      <c r="L35" s="6">
        <v>3.2869189159483598</v>
      </c>
      <c r="M35" s="6">
        <v>3.1587929483772799</v>
      </c>
      <c r="N35" s="6">
        <v>3.03030538381578E-2</v>
      </c>
      <c r="O35" s="6">
        <v>2.7980901836985599E-3</v>
      </c>
      <c r="P35" s="6">
        <f>-LOG10(Table27[[#This Row],[Moderated p-value]])</f>
        <v>2.5531382921131467</v>
      </c>
      <c r="Q35" s="6" t="s">
        <v>14</v>
      </c>
      <c r="R35" s="6">
        <v>5.8004401541643699E-2</v>
      </c>
      <c r="S35" s="6">
        <v>6.79875318870919E-3</v>
      </c>
      <c r="T35" s="6" t="s">
        <v>14</v>
      </c>
      <c r="U35" s="6">
        <v>4</v>
      </c>
      <c r="V35" s="6">
        <v>42.005113295934102</v>
      </c>
      <c r="W35" s="6">
        <v>0.143004747851319</v>
      </c>
      <c r="X35" s="6">
        <v>0.13111877952859299</v>
      </c>
      <c r="Y35" s="6">
        <v>0.14197130026506699</v>
      </c>
      <c r="Z35" s="6">
        <v>0.74332699999999996</v>
      </c>
      <c r="AA35" s="6">
        <v>1.17584</v>
      </c>
      <c r="AB35" s="6">
        <v>1.0108999999999999</v>
      </c>
      <c r="AC35" s="6">
        <v>0.494062</v>
      </c>
      <c r="AD35" s="6">
        <v>1.84318</v>
      </c>
      <c r="AE35" s="6">
        <v>1.3621700000000001</v>
      </c>
      <c r="AF35" s="6">
        <v>-5.7497199999999998E-3</v>
      </c>
      <c r="AG35" s="6">
        <v>-0.47410000000000002</v>
      </c>
      <c r="AH35" s="6">
        <v>-0.43760500000000002</v>
      </c>
      <c r="AI35" s="6">
        <v>0.31745299999999999</v>
      </c>
      <c r="AJ35" s="6">
        <v>1.3066899999999999</v>
      </c>
      <c r="AK35" s="6">
        <v>1.14314</v>
      </c>
      <c r="AL35" s="6">
        <v>0.74907671999999992</v>
      </c>
      <c r="AM35" s="6">
        <v>1.64994</v>
      </c>
      <c r="AN35" s="6">
        <v>1.4485049999999999</v>
      </c>
      <c r="AO35" s="6">
        <v>0.17660900000000002</v>
      </c>
      <c r="AP35" s="6">
        <v>0.53649000000000013</v>
      </c>
      <c r="AQ35" s="6">
        <v>0.21903000000000006</v>
      </c>
    </row>
    <row r="36" spans="1:43" x14ac:dyDescent="0.3">
      <c r="A36" s="5" t="s">
        <v>107</v>
      </c>
      <c r="B36" s="6">
        <v>568986973</v>
      </c>
      <c r="C36" s="7" t="s">
        <v>103</v>
      </c>
      <c r="D36" s="6" t="s">
        <v>104</v>
      </c>
      <c r="E36" s="5">
        <v>1261</v>
      </c>
      <c r="F36" s="6" t="s">
        <v>105</v>
      </c>
      <c r="G36" s="6">
        <f>10^(Table27[[#This Row],["-log(pval)"]]*-1)</f>
        <v>5.5560010192951988E-3</v>
      </c>
      <c r="H36" s="6">
        <f>2^Table27[[#This Row],[logFC]]</f>
        <v>1.8814151673123187</v>
      </c>
      <c r="I36" s="6">
        <v>0.91181824</v>
      </c>
      <c r="J36" s="6">
        <v>1.8814151673123187</v>
      </c>
      <c r="K36" s="6">
        <v>3</v>
      </c>
      <c r="L36" s="6">
        <v>2.5462817304672201</v>
      </c>
      <c r="M36" s="6">
        <v>2.9097756774597698</v>
      </c>
      <c r="N36" s="6">
        <v>6.3555625636190397E-2</v>
      </c>
      <c r="O36" s="6">
        <v>5.5560010192951996E-3</v>
      </c>
      <c r="P36" s="6">
        <f>-LOG10(Table27[[#This Row],[Moderated p-value]])</f>
        <v>2.2552376832594327</v>
      </c>
      <c r="Q36" s="6" t="s">
        <v>14</v>
      </c>
      <c r="R36" s="6">
        <v>5.99188449251018E-2</v>
      </c>
      <c r="S36" s="6">
        <v>9.9337481981802804E-3</v>
      </c>
      <c r="T36" s="6" t="s">
        <v>14</v>
      </c>
      <c r="U36" s="6">
        <v>4</v>
      </c>
      <c r="V36" s="6">
        <v>42.005113295934102</v>
      </c>
      <c r="W36" s="6">
        <v>0.143004747851319</v>
      </c>
      <c r="X36" s="6">
        <v>0.19235120096112601</v>
      </c>
      <c r="Y36" s="6">
        <v>0.147295266845795</v>
      </c>
      <c r="Z36" s="6">
        <v>0.15836500000000001</v>
      </c>
      <c r="AA36" s="6">
        <v>0.697268</v>
      </c>
      <c r="AB36" s="6">
        <v>0.70738800000000002</v>
      </c>
      <c r="AC36" s="6">
        <v>0.44980399999999998</v>
      </c>
      <c r="AD36" s="6">
        <v>0.97262999999999999</v>
      </c>
      <c r="AE36" s="6">
        <v>1.0898699999999999</v>
      </c>
      <c r="AF36" s="6">
        <v>-5.7497199999999998E-3</v>
      </c>
      <c r="AG36" s="6">
        <v>-0.47410000000000002</v>
      </c>
      <c r="AH36" s="6">
        <v>-0.43760500000000002</v>
      </c>
      <c r="AI36" s="6">
        <v>0.31745299999999999</v>
      </c>
      <c r="AJ36" s="6">
        <v>1.3066899999999999</v>
      </c>
      <c r="AK36" s="6">
        <v>1.14314</v>
      </c>
      <c r="AL36" s="6">
        <v>0.16411471999999999</v>
      </c>
      <c r="AM36" s="6">
        <v>1.171368</v>
      </c>
      <c r="AN36" s="6">
        <v>1.1449929999999999</v>
      </c>
      <c r="AO36" s="6">
        <v>0.132351</v>
      </c>
      <c r="AP36" s="6">
        <v>-0.33405999999999991</v>
      </c>
      <c r="AQ36" s="6">
        <v>-5.3270000000000151E-2</v>
      </c>
    </row>
    <row r="37" spans="1:43" x14ac:dyDescent="0.3">
      <c r="A37" s="5" t="s">
        <v>108</v>
      </c>
      <c r="B37" s="6">
        <v>568986973</v>
      </c>
      <c r="C37" s="7" t="s">
        <v>103</v>
      </c>
      <c r="D37" s="6" t="s">
        <v>104</v>
      </c>
      <c r="E37" s="5">
        <v>423</v>
      </c>
      <c r="F37" s="6" t="s">
        <v>105</v>
      </c>
      <c r="G37" s="6">
        <f>10^(Table27[[#This Row],["-log(pval)"]]*-1)</f>
        <v>9.2325847495393337E-3</v>
      </c>
      <c r="H37" s="6">
        <f>2^Table27[[#This Row],[logFC]]</f>
        <v>1.8294287642937079</v>
      </c>
      <c r="I37" s="6">
        <v>0.87139323999999996</v>
      </c>
      <c r="J37" s="6">
        <v>1.8294287642937079</v>
      </c>
      <c r="K37" s="6">
        <v>2</v>
      </c>
      <c r="L37" s="6">
        <v>2.04745679907849</v>
      </c>
      <c r="M37" s="6">
        <v>2.7178499957375699</v>
      </c>
      <c r="N37" s="6">
        <v>0.11000755922510499</v>
      </c>
      <c r="O37" s="6">
        <v>9.2325847495393406E-3</v>
      </c>
      <c r="P37" s="6">
        <f>-LOG10(Table27[[#This Row],[Moderated p-value]])</f>
        <v>2.0346766970982295</v>
      </c>
      <c r="Q37" s="6" t="s">
        <v>14</v>
      </c>
      <c r="R37" s="6">
        <v>8.5079437841231106E-2</v>
      </c>
      <c r="S37" s="6">
        <v>1.38050347827962E-2</v>
      </c>
      <c r="T37" s="6" t="s">
        <v>14</v>
      </c>
      <c r="U37" s="6">
        <v>4</v>
      </c>
      <c r="V37" s="6">
        <v>42.005113295934102</v>
      </c>
      <c r="W37" s="6">
        <v>0.143004747851319</v>
      </c>
      <c r="X37" s="6">
        <v>0.27170031256243998</v>
      </c>
      <c r="Y37" s="6">
        <v>0.15419442269318001</v>
      </c>
      <c r="Z37" s="6">
        <v>-0.58684499999999995</v>
      </c>
      <c r="AA37" s="6">
        <v>-0.46826299999999998</v>
      </c>
      <c r="AB37" s="6">
        <v>-0.46927999999999997</v>
      </c>
      <c r="AC37" s="6">
        <v>-0.13320799999999999</v>
      </c>
      <c r="AD37" s="6">
        <v>-0.45840900000000001</v>
      </c>
      <c r="AE37" s="6">
        <v>0.13778699999999999</v>
      </c>
      <c r="AF37" s="6">
        <v>-5.7497199999999998E-3</v>
      </c>
      <c r="AG37" s="6">
        <v>-0.47410000000000002</v>
      </c>
      <c r="AH37" s="6">
        <v>-0.43760500000000002</v>
      </c>
      <c r="AI37" s="6">
        <v>0.31745299999999999</v>
      </c>
      <c r="AJ37" s="6">
        <v>1.3066899999999999</v>
      </c>
      <c r="AK37" s="6">
        <v>1.14314</v>
      </c>
      <c r="AL37" s="6">
        <v>-0.58109527999999999</v>
      </c>
      <c r="AM37" s="6">
        <v>5.8370000000000366E-3</v>
      </c>
      <c r="AN37" s="6">
        <v>-3.1674999999999953E-2</v>
      </c>
      <c r="AO37" s="6">
        <v>-0.45066099999999998</v>
      </c>
      <c r="AP37" s="6">
        <v>-1.765099</v>
      </c>
      <c r="AQ37" s="6">
        <v>-1.0053529999999999</v>
      </c>
    </row>
    <row r="38" spans="1:43" x14ac:dyDescent="0.3">
      <c r="A38" s="5" t="s">
        <v>109</v>
      </c>
      <c r="B38" s="6">
        <v>568986973</v>
      </c>
      <c r="C38" s="7" t="s">
        <v>103</v>
      </c>
      <c r="D38" s="6" t="s">
        <v>104</v>
      </c>
      <c r="E38" s="5">
        <v>1310</v>
      </c>
      <c r="F38" s="6" t="s">
        <v>105</v>
      </c>
      <c r="G38" s="6">
        <f>10^(Table27[[#This Row],["-log(pval)"]]*-1)</f>
        <v>0.37092836795952094</v>
      </c>
      <c r="H38" s="6">
        <f>2^Table27[[#This Row],[logFC]]</f>
        <v>0.82968018716504943</v>
      </c>
      <c r="I38" s="6">
        <v>-0.26937275999999999</v>
      </c>
      <c r="J38" s="6">
        <v>0.82968018716504943</v>
      </c>
      <c r="K38" s="6">
        <v>5</v>
      </c>
      <c r="L38" s="6">
        <v>-1.85792206366035</v>
      </c>
      <c r="M38" s="6">
        <v>-0.90357432223506395</v>
      </c>
      <c r="N38" s="6">
        <v>0.13672901385630801</v>
      </c>
      <c r="O38" s="6">
        <v>0.370928367959521</v>
      </c>
      <c r="P38" s="6">
        <f>-LOG10(Table27[[#This Row],[Moderated p-value]])</f>
        <v>0.43070995131101553</v>
      </c>
      <c r="Q38" s="6" t="s">
        <v>24</v>
      </c>
      <c r="R38" s="6">
        <v>0.10112498028424401</v>
      </c>
      <c r="S38" s="6">
        <v>0.20215527599125999</v>
      </c>
      <c r="T38" s="6" t="s">
        <v>24</v>
      </c>
      <c r="U38" s="6">
        <v>4</v>
      </c>
      <c r="V38" s="6">
        <v>42.005113295934102</v>
      </c>
      <c r="W38" s="6">
        <v>0.143004747851319</v>
      </c>
      <c r="X38" s="6">
        <v>3.1531427074566402E-2</v>
      </c>
      <c r="Y38" s="6">
        <v>0.13331249298741399</v>
      </c>
      <c r="Z38" s="6">
        <v>1.53</v>
      </c>
      <c r="AA38" s="6">
        <v>0.783524</v>
      </c>
      <c r="AB38" s="6">
        <v>1.1259399999999999</v>
      </c>
      <c r="AC38" s="6">
        <v>1.87659</v>
      </c>
      <c r="AD38" s="6">
        <v>2.9886900000000001</v>
      </c>
      <c r="AE38" s="6">
        <v>3.06704</v>
      </c>
      <c r="AF38" s="6">
        <v>-5.7497199999999998E-3</v>
      </c>
      <c r="AG38" s="6">
        <v>-0.47410000000000002</v>
      </c>
      <c r="AH38" s="6">
        <v>-0.43760500000000002</v>
      </c>
      <c r="AI38" s="6">
        <v>0.31745299999999999</v>
      </c>
      <c r="AJ38" s="6">
        <v>1.3066899999999999</v>
      </c>
      <c r="AK38" s="6">
        <v>1.14314</v>
      </c>
      <c r="AL38" s="6">
        <v>1.5357497200000001</v>
      </c>
      <c r="AM38" s="6">
        <v>1.2576240000000001</v>
      </c>
      <c r="AN38" s="6">
        <v>1.563545</v>
      </c>
      <c r="AO38" s="6">
        <v>1.559137</v>
      </c>
      <c r="AP38" s="6">
        <v>1.6820000000000002</v>
      </c>
      <c r="AQ38" s="6">
        <v>1.9238999999999999</v>
      </c>
    </row>
    <row r="39" spans="1:43" x14ac:dyDescent="0.3">
      <c r="A39" s="5" t="s">
        <v>110</v>
      </c>
      <c r="B39" s="6">
        <v>568986973</v>
      </c>
      <c r="C39" s="7" t="s">
        <v>103</v>
      </c>
      <c r="D39" s="6" t="s">
        <v>104</v>
      </c>
      <c r="E39" s="5">
        <v>1311</v>
      </c>
      <c r="F39" s="6" t="s">
        <v>105</v>
      </c>
      <c r="G39" s="6">
        <f>10^(Table27[[#This Row],["-log(pval)"]]*-1)</f>
        <v>0.39183095924580003</v>
      </c>
      <c r="H39" s="6">
        <f>2^Table27[[#This Row],[logFC]]</f>
        <v>1.201038645774374</v>
      </c>
      <c r="I39" s="6">
        <v>0.26428257333333299</v>
      </c>
      <c r="J39" s="6">
        <v>1.201038645774374</v>
      </c>
      <c r="K39" s="6">
        <v>3</v>
      </c>
      <c r="L39" s="6">
        <v>0.97247004755993605</v>
      </c>
      <c r="M39" s="6">
        <v>0.86444058615460395</v>
      </c>
      <c r="N39" s="6">
        <v>0.38588353653438401</v>
      </c>
      <c r="O39" s="6">
        <v>0.39183095924580003</v>
      </c>
      <c r="P39" s="6">
        <f>-LOG10(Table27[[#This Row],[Moderated p-value]])</f>
        <v>0.40690125262298882</v>
      </c>
      <c r="Q39" s="6" t="s">
        <v>24</v>
      </c>
      <c r="R39" s="6">
        <v>0.208589793564503</v>
      </c>
      <c r="S39" s="6">
        <v>0.20817160577041599</v>
      </c>
      <c r="T39" s="6" t="s">
        <v>24</v>
      </c>
      <c r="U39" s="6">
        <v>4</v>
      </c>
      <c r="V39" s="6">
        <v>42.005113295934102</v>
      </c>
      <c r="W39" s="6">
        <v>0.143004747851319</v>
      </c>
      <c r="X39" s="6">
        <v>0.110783694776313</v>
      </c>
      <c r="Y39" s="6">
        <v>0.140203228562127</v>
      </c>
      <c r="Z39" s="6">
        <v>2.0096599999999998</v>
      </c>
      <c r="AA39" s="6">
        <v>2.3598699999999999</v>
      </c>
      <c r="AB39" s="6">
        <v>2.20533</v>
      </c>
      <c r="AC39" s="6">
        <v>2.3352599999999999</v>
      </c>
      <c r="AD39" s="6">
        <v>3.7058200000000001</v>
      </c>
      <c r="AE39" s="6">
        <v>3.4256700000000002</v>
      </c>
      <c r="AF39" s="6">
        <v>-5.7497199999999998E-3</v>
      </c>
      <c r="AG39" s="6">
        <v>-0.47410000000000002</v>
      </c>
      <c r="AH39" s="6">
        <v>-0.43760500000000002</v>
      </c>
      <c r="AI39" s="6">
        <v>0.31745299999999999</v>
      </c>
      <c r="AJ39" s="6">
        <v>1.3066899999999999</v>
      </c>
      <c r="AK39" s="6">
        <v>1.14314</v>
      </c>
      <c r="AL39" s="6">
        <v>2.0154097199999996</v>
      </c>
      <c r="AM39" s="6">
        <v>2.8339699999999999</v>
      </c>
      <c r="AN39" s="6">
        <v>2.642935</v>
      </c>
      <c r="AO39" s="6">
        <v>2.0178069999999999</v>
      </c>
      <c r="AP39" s="6">
        <v>2.3991300000000004</v>
      </c>
      <c r="AQ39" s="6">
        <v>2.2825300000000004</v>
      </c>
    </row>
    <row r="40" spans="1:43" x14ac:dyDescent="0.3">
      <c r="A40" s="5" t="s">
        <v>111</v>
      </c>
      <c r="B40" s="6">
        <v>568986973</v>
      </c>
      <c r="C40" s="7" t="s">
        <v>103</v>
      </c>
      <c r="D40" s="6" t="s">
        <v>104</v>
      </c>
      <c r="E40" s="5">
        <v>1856</v>
      </c>
      <c r="F40" s="6" t="s">
        <v>105</v>
      </c>
      <c r="G40" s="6">
        <f>10^(Table27[[#This Row],["-log(pval)"]]*-1)</f>
        <v>0.49000953194015395</v>
      </c>
      <c r="H40" s="6">
        <f>2^Table27[[#This Row],[logFC]]</f>
        <v>1.1533799966126281</v>
      </c>
      <c r="I40" s="6">
        <v>0.20586790666666699</v>
      </c>
      <c r="J40" s="6">
        <v>1.1533799966126281</v>
      </c>
      <c r="K40" s="6">
        <v>2</v>
      </c>
      <c r="L40" s="6">
        <v>2.78548990659373</v>
      </c>
      <c r="M40" s="6">
        <v>0.69587220688945295</v>
      </c>
      <c r="N40" s="6">
        <v>4.9539724690757202E-2</v>
      </c>
      <c r="O40" s="6">
        <v>0.49000953194015401</v>
      </c>
      <c r="P40" s="6">
        <f>-LOG10(Table27[[#This Row],[Moderated p-value]])</f>
        <v>0.30979547174955396</v>
      </c>
      <c r="Q40" s="6" t="s">
        <v>24</v>
      </c>
      <c r="R40" s="6">
        <v>5.8004401541643699E-2</v>
      </c>
      <c r="S40" s="6">
        <v>0.24215939910061299</v>
      </c>
      <c r="T40" s="6" t="s">
        <v>24</v>
      </c>
      <c r="U40" s="6">
        <v>4</v>
      </c>
      <c r="V40" s="6">
        <v>42.005113295934102</v>
      </c>
      <c r="W40" s="6">
        <v>0.143004747851319</v>
      </c>
      <c r="X40" s="6">
        <v>8.1934230221330593E-3</v>
      </c>
      <c r="Y40" s="6">
        <v>0.131283326889958</v>
      </c>
      <c r="Z40" s="6">
        <v>0.58587100000000003</v>
      </c>
      <c r="AA40" s="6">
        <v>0.31906400000000001</v>
      </c>
      <c r="AB40" s="6">
        <v>0.171872</v>
      </c>
      <c r="AC40" s="6">
        <v>0.74830099999999999</v>
      </c>
      <c r="AD40" s="6">
        <v>1.83748</v>
      </c>
      <c r="AE40" s="6">
        <v>1.55816</v>
      </c>
      <c r="AF40" s="6">
        <v>-5.7497199999999998E-3</v>
      </c>
      <c r="AG40" s="6">
        <v>-0.47410000000000002</v>
      </c>
      <c r="AH40" s="6">
        <v>-0.43760500000000002</v>
      </c>
      <c r="AI40" s="6">
        <v>0.31745299999999999</v>
      </c>
      <c r="AJ40" s="6">
        <v>1.3066899999999999</v>
      </c>
      <c r="AK40" s="6">
        <v>1.14314</v>
      </c>
      <c r="AL40" s="6">
        <v>0.59162071999999999</v>
      </c>
      <c r="AM40" s="6">
        <v>0.79316399999999998</v>
      </c>
      <c r="AN40" s="6">
        <v>0.60947700000000005</v>
      </c>
      <c r="AO40" s="6">
        <v>0.43084800000000001</v>
      </c>
      <c r="AP40" s="6">
        <v>0.5307900000000001</v>
      </c>
      <c r="AQ40" s="6">
        <v>0.41501999999999994</v>
      </c>
    </row>
    <row r="41" spans="1:43" x14ac:dyDescent="0.3">
      <c r="A41" s="5" t="s">
        <v>112</v>
      </c>
      <c r="B41" s="6">
        <v>568986973</v>
      </c>
      <c r="C41" s="7" t="s">
        <v>103</v>
      </c>
      <c r="D41" s="6" t="s">
        <v>104</v>
      </c>
      <c r="E41" s="5">
        <v>1261</v>
      </c>
      <c r="F41" s="6" t="s">
        <v>105</v>
      </c>
      <c r="G41" s="6">
        <f>10^(Table27[[#This Row],["-log(pval)"]]*-1)</f>
        <v>0.87752303753491501</v>
      </c>
      <c r="H41" s="6">
        <f>2^Table27[[#This Row],[logFC]]</f>
        <v>1.0327445928385797</v>
      </c>
      <c r="I41" s="6">
        <v>4.6483506666666702E-2</v>
      </c>
      <c r="J41" s="6">
        <v>1.0327445928385797</v>
      </c>
      <c r="K41" s="6">
        <v>5</v>
      </c>
      <c r="L41" s="6">
        <v>0.25347973811321101</v>
      </c>
      <c r="M41" s="6">
        <v>0.15496981297062801</v>
      </c>
      <c r="N41" s="6">
        <v>0.81239277929709697</v>
      </c>
      <c r="O41" s="6">
        <v>0.87752303753491501</v>
      </c>
      <c r="P41" s="6">
        <f>-LOG10(Table27[[#This Row],[Moderated p-value]])</f>
        <v>5.6741473217741811E-2</v>
      </c>
      <c r="Q41" s="6" t="s">
        <v>24</v>
      </c>
      <c r="R41" s="6">
        <v>0.36039182869948899</v>
      </c>
      <c r="S41" s="6">
        <v>0.36814807662663102</v>
      </c>
      <c r="T41" s="6" t="s">
        <v>24</v>
      </c>
      <c r="U41" s="6">
        <v>4</v>
      </c>
      <c r="V41" s="6">
        <v>42.005113295934102</v>
      </c>
      <c r="W41" s="6">
        <v>0.143004747851319</v>
      </c>
      <c r="X41" s="6">
        <v>5.0443188013763803E-2</v>
      </c>
      <c r="Y41" s="6">
        <v>0.134956811158531</v>
      </c>
      <c r="Z41" s="6">
        <v>-0.11962</v>
      </c>
      <c r="AA41" s="6">
        <v>-8.1316200000000005E-2</v>
      </c>
      <c r="AB41" s="6">
        <v>-0.57977500000000004</v>
      </c>
      <c r="AC41" s="6">
        <v>0.283246</v>
      </c>
      <c r="AD41" s="6">
        <v>1.41961</v>
      </c>
      <c r="AE41" s="6">
        <v>1.06172</v>
      </c>
      <c r="AF41" s="6">
        <v>-5.7497199999999998E-3</v>
      </c>
      <c r="AG41" s="6">
        <v>-0.47410000000000002</v>
      </c>
      <c r="AH41" s="6">
        <v>-0.43760500000000002</v>
      </c>
      <c r="AI41" s="6">
        <v>0.31745299999999999</v>
      </c>
      <c r="AJ41" s="6">
        <v>1.3066899999999999</v>
      </c>
      <c r="AK41" s="6">
        <v>1.14314</v>
      </c>
      <c r="AL41" s="6">
        <v>-0.11387028</v>
      </c>
      <c r="AM41" s="6">
        <v>0.39278380000000002</v>
      </c>
      <c r="AN41" s="6">
        <v>-0.14217000000000002</v>
      </c>
      <c r="AO41" s="6">
        <v>-3.4206999999999987E-2</v>
      </c>
      <c r="AP41" s="6">
        <v>0.11292000000000013</v>
      </c>
      <c r="AQ41" s="6">
        <v>-8.1420000000000048E-2</v>
      </c>
    </row>
    <row r="42" spans="1:43" x14ac:dyDescent="0.3">
      <c r="A42" s="5" t="s">
        <v>113</v>
      </c>
      <c r="B42" s="6">
        <v>18859641</v>
      </c>
      <c r="C42" s="7" t="s">
        <v>114</v>
      </c>
      <c r="D42" s="6" t="s">
        <v>115</v>
      </c>
      <c r="E42" s="5">
        <v>1308</v>
      </c>
      <c r="F42" s="6" t="s">
        <v>116</v>
      </c>
      <c r="G42" s="6">
        <f>10^(Table27[[#This Row],["-log(pval)"]]*-1)</f>
        <v>0.98239229128837391</v>
      </c>
      <c r="H42" s="6">
        <f>2^Table27[[#This Row],[logFC]]</f>
        <v>0.99521513666604577</v>
      </c>
      <c r="I42" s="6">
        <v>-6.9196666666661803E-3</v>
      </c>
      <c r="J42" s="6">
        <v>0.99521513666604577</v>
      </c>
      <c r="K42" s="6">
        <v>2</v>
      </c>
      <c r="L42" s="6">
        <v>-2.0208423189643401E-2</v>
      </c>
      <c r="M42" s="6">
        <v>-2.2190089096419299E-2</v>
      </c>
      <c r="N42" s="6">
        <v>0.98484497195756404</v>
      </c>
      <c r="O42" s="6">
        <v>0.98239229128837402</v>
      </c>
      <c r="P42" s="6">
        <f>-LOG10(Table27[[#This Row],[Moderated p-value]])</f>
        <v>7.7150540449849002E-3</v>
      </c>
      <c r="Q42" s="6" t="s">
        <v>24</v>
      </c>
      <c r="R42" s="6">
        <v>0.40162409179765002</v>
      </c>
      <c r="S42" s="6">
        <v>0.39238364709184598</v>
      </c>
      <c r="T42" s="6" t="s">
        <v>24</v>
      </c>
      <c r="U42" s="6">
        <v>4</v>
      </c>
      <c r="V42" s="6">
        <v>42.005113295934102</v>
      </c>
      <c r="W42" s="6">
        <v>0.143004747851319</v>
      </c>
      <c r="X42" s="6">
        <v>0.175872019880666</v>
      </c>
      <c r="Y42" s="6">
        <v>0.14586245384742599</v>
      </c>
      <c r="Z42" s="6">
        <v>2.2527400000000002</v>
      </c>
      <c r="AA42" s="6">
        <v>2.6851699999999998</v>
      </c>
      <c r="AB42" s="6">
        <v>2.5206599999999999</v>
      </c>
      <c r="AC42" s="6">
        <v>2.4033199999999999</v>
      </c>
      <c r="AD42" s="6">
        <v>0.79961300000000002</v>
      </c>
      <c r="AE42" s="6">
        <v>0.44700099999999998</v>
      </c>
      <c r="AF42" s="6">
        <v>0.86795199999999995</v>
      </c>
      <c r="AG42" s="6">
        <v>0.66152</v>
      </c>
      <c r="AH42" s="6">
        <v>0.70754300000000003</v>
      </c>
      <c r="AI42" s="6">
        <v>1.22824</v>
      </c>
      <c r="AJ42" s="6">
        <v>-1.24173</v>
      </c>
      <c r="AK42" s="6">
        <v>-1.5788899999999999</v>
      </c>
      <c r="AL42" s="6">
        <v>1.3847880000000004</v>
      </c>
      <c r="AM42" s="6">
        <v>2.0236499999999999</v>
      </c>
      <c r="AN42" s="6">
        <v>1.8131169999999999</v>
      </c>
      <c r="AO42" s="6">
        <v>1.1750799999999999</v>
      </c>
      <c r="AP42" s="6">
        <v>2.0413429999999999</v>
      </c>
      <c r="AQ42" s="6">
        <v>2.0258909999999997</v>
      </c>
    </row>
    <row r="43" spans="1:43" x14ac:dyDescent="0.3">
      <c r="A43" s="5" t="s">
        <v>117</v>
      </c>
      <c r="B43" s="6">
        <v>33563264</v>
      </c>
      <c r="C43" s="7" t="s">
        <v>118</v>
      </c>
      <c r="D43" s="6" t="s">
        <v>119</v>
      </c>
      <c r="E43" s="5">
        <v>82</v>
      </c>
      <c r="F43" s="6" t="s">
        <v>120</v>
      </c>
      <c r="G43" s="6">
        <f>10^(Table27[[#This Row],["-log(pval)"]]*-1)</f>
        <v>3.9310117067254643E-6</v>
      </c>
      <c r="H43" s="6">
        <f>2^Table27[[#This Row],[logFC]]</f>
        <v>3.2668973397212606</v>
      </c>
      <c r="I43" s="6">
        <v>1.7079211196666699</v>
      </c>
      <c r="J43" s="6">
        <v>3.2668973397212606</v>
      </c>
      <c r="K43" s="6">
        <v>3</v>
      </c>
      <c r="L43" s="6">
        <v>3.6297855622747002</v>
      </c>
      <c r="M43" s="6">
        <v>5.2385006253388902</v>
      </c>
      <c r="N43" s="6">
        <v>2.2164099058750698E-2</v>
      </c>
      <c r="O43" s="8">
        <v>3.9310117067254702E-6</v>
      </c>
      <c r="P43" s="6">
        <f>-LOG10(Table27[[#This Row],[Moderated p-value]])</f>
        <v>5.4054956628299484</v>
      </c>
      <c r="Q43" s="6" t="s">
        <v>14</v>
      </c>
      <c r="R43" s="6">
        <v>5.8004401541643699E-2</v>
      </c>
      <c r="S43" s="6">
        <v>2.29236171428552E-4</v>
      </c>
      <c r="T43" s="6" t="s">
        <v>14</v>
      </c>
      <c r="U43" s="6">
        <v>4</v>
      </c>
      <c r="V43" s="6">
        <v>42.005113295934102</v>
      </c>
      <c r="W43" s="6">
        <v>0.143004747851319</v>
      </c>
      <c r="X43" s="6">
        <v>0.33209698986618702</v>
      </c>
      <c r="Y43" s="6">
        <v>0.15944572394878101</v>
      </c>
      <c r="Z43" s="6">
        <v>0.58635800000000005</v>
      </c>
      <c r="AA43" s="6">
        <v>0.87098699999999996</v>
      </c>
      <c r="AB43" s="6">
        <v>1.0831900000000001</v>
      </c>
      <c r="AC43" s="6">
        <v>0.46766999999999997</v>
      </c>
      <c r="AD43" s="6">
        <v>3.5824099999999998E-2</v>
      </c>
      <c r="AE43" s="6">
        <v>2.5739499999999998E-2</v>
      </c>
      <c r="AF43" s="6">
        <v>0.40255400000000002</v>
      </c>
      <c r="AG43" s="6">
        <v>-5.75728E-2</v>
      </c>
      <c r="AH43" s="6">
        <v>-5.1515899999999995E-4</v>
      </c>
      <c r="AI43" s="6">
        <v>0.70724799999999999</v>
      </c>
      <c r="AJ43" s="6">
        <v>1.5415700000000001</v>
      </c>
      <c r="AK43" s="6">
        <v>1.20811</v>
      </c>
      <c r="AL43" s="6">
        <v>0.18380400000000002</v>
      </c>
      <c r="AM43" s="6">
        <v>0.92855979999999994</v>
      </c>
      <c r="AN43" s="6">
        <v>1.0837051590000002</v>
      </c>
      <c r="AO43" s="6">
        <v>-0.23957800000000001</v>
      </c>
      <c r="AP43" s="6">
        <v>-1.5057459000000002</v>
      </c>
      <c r="AQ43" s="6">
        <v>-1.1823705</v>
      </c>
    </row>
    <row r="44" spans="1:43" x14ac:dyDescent="0.3">
      <c r="A44" s="5" t="s">
        <v>121</v>
      </c>
      <c r="B44" s="6">
        <v>33563264</v>
      </c>
      <c r="C44" s="7" t="s">
        <v>118</v>
      </c>
      <c r="D44" s="6" t="s">
        <v>119</v>
      </c>
      <c r="E44" s="5">
        <v>139</v>
      </c>
      <c r="F44" s="6" t="s">
        <v>120</v>
      </c>
      <c r="G44" s="6">
        <f>10^(Table27[[#This Row],["-log(pval)"]]*-1)</f>
        <v>1.9864151319252104E-3</v>
      </c>
      <c r="H44" s="6">
        <f>2^Table27[[#This Row],[logFC]]</f>
        <v>2.0315097936948363</v>
      </c>
      <c r="I44" s="6">
        <v>1.0225523196666699</v>
      </c>
      <c r="J44" s="6">
        <v>2.0315097936948363</v>
      </c>
      <c r="K44" s="6">
        <v>2</v>
      </c>
      <c r="L44" s="6">
        <v>2.9890703529343701</v>
      </c>
      <c r="M44" s="6">
        <v>3.2794548769101399</v>
      </c>
      <c r="N44" s="6">
        <v>4.03751812222789E-2</v>
      </c>
      <c r="O44" s="6">
        <v>1.98641513192521E-3</v>
      </c>
      <c r="P44" s="6">
        <f>-LOG10(Table27[[#This Row],[Moderated p-value]])</f>
        <v>2.7019299851134857</v>
      </c>
      <c r="Q44" s="6" t="s">
        <v>14</v>
      </c>
      <c r="R44" s="6">
        <v>5.8004401541643699E-2</v>
      </c>
      <c r="S44" s="6">
        <v>5.5160669602253498E-3</v>
      </c>
      <c r="T44" s="6" t="s">
        <v>14</v>
      </c>
      <c r="U44" s="6">
        <v>4</v>
      </c>
      <c r="V44" s="6">
        <v>42.005113295934102</v>
      </c>
      <c r="W44" s="6">
        <v>0.143004747851319</v>
      </c>
      <c r="X44" s="6">
        <v>0.17554564568917799</v>
      </c>
      <c r="Y44" s="6">
        <v>0.14583407663732001</v>
      </c>
      <c r="Z44" s="6">
        <v>1.0252600000000001</v>
      </c>
      <c r="AA44" s="6">
        <v>1.0613999999999999</v>
      </c>
      <c r="AB44" s="6">
        <v>1.2376199999999999</v>
      </c>
      <c r="AC44" s="6">
        <v>1.2464999999999999</v>
      </c>
      <c r="AD44" s="6">
        <v>1.18187</v>
      </c>
      <c r="AE44" s="6">
        <v>0.94071499999999997</v>
      </c>
      <c r="AF44" s="6">
        <v>0.40255400000000002</v>
      </c>
      <c r="AG44" s="6">
        <v>-5.75728E-2</v>
      </c>
      <c r="AH44" s="6">
        <v>-5.1515899999999995E-4</v>
      </c>
      <c r="AI44" s="6">
        <v>0.70724799999999999</v>
      </c>
      <c r="AJ44" s="6">
        <v>1.5415700000000001</v>
      </c>
      <c r="AK44" s="6">
        <v>1.20811</v>
      </c>
      <c r="AL44" s="6">
        <v>0.62270599999999998</v>
      </c>
      <c r="AM44" s="6">
        <v>1.1189727999999999</v>
      </c>
      <c r="AN44" s="6">
        <v>1.238135159</v>
      </c>
      <c r="AO44" s="6">
        <v>0.53925199999999995</v>
      </c>
      <c r="AP44" s="6">
        <v>-0.35970000000000013</v>
      </c>
      <c r="AQ44" s="6">
        <v>-0.26739500000000005</v>
      </c>
    </row>
    <row r="45" spans="1:43" x14ac:dyDescent="0.3">
      <c r="A45" s="5" t="s">
        <v>122</v>
      </c>
      <c r="B45" s="6">
        <v>145279175</v>
      </c>
      <c r="C45" s="7" t="s">
        <v>123</v>
      </c>
      <c r="D45" s="6" t="s">
        <v>124</v>
      </c>
      <c r="E45" s="5">
        <v>379</v>
      </c>
      <c r="F45" s="6" t="s">
        <v>125</v>
      </c>
      <c r="G45" s="6">
        <f>10^(Table27[[#This Row],["-log(pval)"]]*-1)</f>
        <v>2.5693617850360256E-4</v>
      </c>
      <c r="H45" s="6">
        <f>2^Table27[[#This Row],[logFC]]</f>
        <v>2.3009036411983472</v>
      </c>
      <c r="I45" s="6">
        <v>1.20220056666667</v>
      </c>
      <c r="J45" s="6">
        <v>2.3009036411983472</v>
      </c>
      <c r="K45" s="6">
        <v>2</v>
      </c>
      <c r="L45" s="6">
        <v>4.9907731039758803</v>
      </c>
      <c r="M45" s="6">
        <v>3.9615486507687798</v>
      </c>
      <c r="N45" s="6">
        <v>7.5395247849663902E-3</v>
      </c>
      <c r="O45" s="6">
        <v>2.5693617850360299E-4</v>
      </c>
      <c r="P45" s="6">
        <f>-LOG10(Table27[[#This Row],[Moderated p-value]])</f>
        <v>3.5901747395708083</v>
      </c>
      <c r="Q45" s="6" t="s">
        <v>14</v>
      </c>
      <c r="R45" s="6">
        <v>5.6026063617822301E-2</v>
      </c>
      <c r="S45" s="6">
        <v>1.66479805697291E-3</v>
      </c>
      <c r="T45" s="6" t="s">
        <v>14</v>
      </c>
      <c r="U45" s="6">
        <v>4</v>
      </c>
      <c r="V45" s="6">
        <v>42.005113295934102</v>
      </c>
      <c r="W45" s="6">
        <v>0.143004747851319</v>
      </c>
      <c r="X45" s="6">
        <v>8.7038112393181793E-2</v>
      </c>
      <c r="Y45" s="6">
        <v>0.138138624809897</v>
      </c>
      <c r="Z45" s="6">
        <v>-0.44278200000000001</v>
      </c>
      <c r="AA45" s="6">
        <v>-0.26511899999999999</v>
      </c>
      <c r="AB45" s="6">
        <v>1.7352099999999999E-2</v>
      </c>
      <c r="AC45" s="6">
        <v>-0.46074900000000002</v>
      </c>
      <c r="AD45" s="6">
        <v>-0.54708000000000001</v>
      </c>
      <c r="AE45" s="6">
        <v>-0.66286900000000004</v>
      </c>
      <c r="AF45" s="6">
        <v>0.26020300000000002</v>
      </c>
      <c r="AG45" s="6">
        <v>-0.17102999999999999</v>
      </c>
      <c r="AH45" s="6">
        <v>-1.6880599999999999E-2</v>
      </c>
      <c r="AI45" s="6">
        <v>0.844059</v>
      </c>
      <c r="AJ45" s="6">
        <v>1.0265200000000001</v>
      </c>
      <c r="AK45" s="6">
        <v>0.82816599999999996</v>
      </c>
      <c r="AL45" s="6">
        <v>-0.70298499999999997</v>
      </c>
      <c r="AM45" s="6">
        <v>-9.4089000000000006E-2</v>
      </c>
      <c r="AN45" s="6">
        <v>3.4232699999999998E-2</v>
      </c>
      <c r="AO45" s="6">
        <v>-1.304808</v>
      </c>
      <c r="AP45" s="6">
        <v>-1.5736000000000001</v>
      </c>
      <c r="AQ45" s="6">
        <v>-1.4910350000000001</v>
      </c>
    </row>
    <row r="46" spans="1:43" x14ac:dyDescent="0.3">
      <c r="A46" s="5" t="s">
        <v>126</v>
      </c>
      <c r="B46" s="6">
        <v>145279175</v>
      </c>
      <c r="C46" s="7" t="s">
        <v>123</v>
      </c>
      <c r="D46" s="6" t="s">
        <v>124</v>
      </c>
      <c r="E46" s="5">
        <v>377</v>
      </c>
      <c r="F46" s="6" t="s">
        <v>125</v>
      </c>
      <c r="G46" s="6">
        <f>10^(Table27[[#This Row],["-log(pval)"]]*-1)</f>
        <v>1.1942900958011196E-2</v>
      </c>
      <c r="H46" s="6">
        <f>2^Table27[[#This Row],[logFC]]</f>
        <v>1.7161613518225338</v>
      </c>
      <c r="I46" s="6">
        <v>0.77918520000000002</v>
      </c>
      <c r="J46" s="6">
        <v>1.7161613518225338</v>
      </c>
      <c r="K46" s="6">
        <v>2</v>
      </c>
      <c r="L46" s="6">
        <v>5.8254217568499103</v>
      </c>
      <c r="M46" s="6">
        <v>2.6176821081686201</v>
      </c>
      <c r="N46" s="6">
        <v>4.3251494926452496E-3</v>
      </c>
      <c r="O46" s="6">
        <v>1.1942900958011199E-2</v>
      </c>
      <c r="P46" s="6">
        <f>-LOG10(Table27[[#This Row],[Moderated p-value]])</f>
        <v>1.9228901692676679</v>
      </c>
      <c r="Q46" s="6" t="s">
        <v>14</v>
      </c>
      <c r="R46" s="6">
        <v>5.6026063617822301E-2</v>
      </c>
      <c r="S46" s="6">
        <v>1.5339288792460999E-2</v>
      </c>
      <c r="T46" s="6" t="s">
        <v>14</v>
      </c>
      <c r="U46" s="6">
        <v>4</v>
      </c>
      <c r="V46" s="6">
        <v>42.005113295934102</v>
      </c>
      <c r="W46" s="6">
        <v>0.143004747851319</v>
      </c>
      <c r="X46" s="6">
        <v>2.6836007330560002E-2</v>
      </c>
      <c r="Y46" s="6">
        <v>0.13290424099909201</v>
      </c>
      <c r="Z46" s="6">
        <v>0.29511399999999999</v>
      </c>
      <c r="AA46" s="6">
        <v>0.13097800000000001</v>
      </c>
      <c r="AB46" s="6">
        <v>0.20503199999999999</v>
      </c>
      <c r="AC46" s="6">
        <v>0.45991799999999999</v>
      </c>
      <c r="AD46" s="6">
        <v>0.28236</v>
      </c>
      <c r="AE46" s="6">
        <v>0.17774300000000001</v>
      </c>
      <c r="AF46" s="6">
        <v>0.26020300000000002</v>
      </c>
      <c r="AG46" s="6">
        <v>-0.17102999999999999</v>
      </c>
      <c r="AH46" s="6">
        <v>-1.6880599999999999E-2</v>
      </c>
      <c r="AI46" s="6">
        <v>0.844059</v>
      </c>
      <c r="AJ46" s="6">
        <v>1.0265200000000001</v>
      </c>
      <c r="AK46" s="6">
        <v>0.82816599999999996</v>
      </c>
      <c r="AL46" s="6">
        <v>3.491099999999997E-2</v>
      </c>
      <c r="AM46" s="6">
        <v>0.302008</v>
      </c>
      <c r="AN46" s="6">
        <v>0.22191259999999999</v>
      </c>
      <c r="AO46" s="6">
        <v>-0.38414100000000001</v>
      </c>
      <c r="AP46" s="6">
        <v>-0.74416000000000015</v>
      </c>
      <c r="AQ46" s="6">
        <v>-0.65042299999999997</v>
      </c>
    </row>
    <row r="47" spans="1:43" x14ac:dyDescent="0.3">
      <c r="A47" s="5" t="s">
        <v>127</v>
      </c>
      <c r="B47" s="6">
        <v>145279175</v>
      </c>
      <c r="C47" s="7" t="s">
        <v>123</v>
      </c>
      <c r="D47" s="6" t="s">
        <v>124</v>
      </c>
      <c r="E47" s="5">
        <v>1374</v>
      </c>
      <c r="F47" s="6" t="s">
        <v>125</v>
      </c>
      <c r="G47" s="6">
        <f>10^(Table27[[#This Row],["-log(pval)"]]*-1)</f>
        <v>0.15506461126220794</v>
      </c>
      <c r="H47" s="6">
        <f>2^Table27[[#This Row],[logFC]]</f>
        <v>1.3577854650908892</v>
      </c>
      <c r="I47" s="6">
        <v>0.441255546666666</v>
      </c>
      <c r="J47" s="6">
        <v>1.3577854650908892</v>
      </c>
      <c r="K47" s="6">
        <v>2</v>
      </c>
      <c r="L47" s="6">
        <v>1.6627748735716401</v>
      </c>
      <c r="M47" s="6">
        <v>1.4456106985092601</v>
      </c>
      <c r="N47" s="6">
        <v>0.17169158448722599</v>
      </c>
      <c r="O47" s="6">
        <v>0.155064611262208</v>
      </c>
      <c r="P47" s="6">
        <f>-LOG10(Table27[[#This Row],[Moderated p-value]])</f>
        <v>0.80948730526297585</v>
      </c>
      <c r="Q47" s="6" t="s">
        <v>24</v>
      </c>
      <c r="R47" s="6">
        <v>0.113194888556094</v>
      </c>
      <c r="S47" s="6">
        <v>0.102756388471047</v>
      </c>
      <c r="T47" s="6" t="s">
        <v>24</v>
      </c>
      <c r="U47" s="6">
        <v>4</v>
      </c>
      <c r="V47" s="6">
        <v>42.005113295934102</v>
      </c>
      <c r="W47" s="6">
        <v>0.143004747851319</v>
      </c>
      <c r="X47" s="6">
        <v>0.105634238973756</v>
      </c>
      <c r="Y47" s="6">
        <v>0.139755499565619</v>
      </c>
      <c r="Z47" s="6">
        <v>7.9178400000000006E-3</v>
      </c>
      <c r="AA47" s="6">
        <v>-6.1424399999999997E-2</v>
      </c>
      <c r="AB47" s="6">
        <v>-0.13897999999999999</v>
      </c>
      <c r="AC47" s="6">
        <v>-9.4208600000000003E-2</v>
      </c>
      <c r="AD47" s="6">
        <v>0.47255900000000001</v>
      </c>
      <c r="AE47" s="6">
        <v>0.73184899999999997</v>
      </c>
      <c r="AF47" s="6">
        <v>0.26020300000000002</v>
      </c>
      <c r="AG47" s="6">
        <v>-0.17102999999999999</v>
      </c>
      <c r="AH47" s="6">
        <v>-1.6880599999999999E-2</v>
      </c>
      <c r="AI47" s="6">
        <v>0.844059</v>
      </c>
      <c r="AJ47" s="6">
        <v>1.0265200000000001</v>
      </c>
      <c r="AK47" s="6">
        <v>0.82816599999999996</v>
      </c>
      <c r="AL47" s="6">
        <v>-0.25228516000000001</v>
      </c>
      <c r="AM47" s="6">
        <v>0.1096056</v>
      </c>
      <c r="AN47" s="6">
        <v>-0.1220994</v>
      </c>
      <c r="AO47" s="6">
        <v>-0.93826759999999998</v>
      </c>
      <c r="AP47" s="6">
        <v>-0.55396100000000015</v>
      </c>
      <c r="AQ47" s="6">
        <v>-9.6316999999999986E-2</v>
      </c>
    </row>
    <row r="48" spans="1:43" x14ac:dyDescent="0.3">
      <c r="A48" s="5" t="s">
        <v>128</v>
      </c>
      <c r="B48" s="6">
        <v>568953176</v>
      </c>
      <c r="C48" s="7" t="s">
        <v>129</v>
      </c>
      <c r="D48" s="6" t="s">
        <v>130</v>
      </c>
      <c r="E48" s="5">
        <v>209</v>
      </c>
      <c r="F48" s="6" t="s">
        <v>131</v>
      </c>
      <c r="G48" s="6">
        <f>10^(Table27[[#This Row],["-log(pval)"]]*-1)</f>
        <v>5.0996370125916987E-4</v>
      </c>
      <c r="H48" s="6">
        <f>2^Table27[[#This Row],[logFC]]</f>
        <v>2.2310338456620658</v>
      </c>
      <c r="I48" s="6">
        <v>1.1577124000000001</v>
      </c>
      <c r="J48" s="6">
        <v>2.2310338456620658</v>
      </c>
      <c r="K48" s="6">
        <v>2</v>
      </c>
      <c r="L48" s="6">
        <v>3.6351538789048701</v>
      </c>
      <c r="M48" s="6">
        <v>3.73910938963011</v>
      </c>
      <c r="N48" s="6">
        <v>2.2059010625871199E-2</v>
      </c>
      <c r="O48" s="6">
        <v>5.0996370125916998E-4</v>
      </c>
      <c r="P48" s="6">
        <f>-LOG10(Table27[[#This Row],[Moderated p-value]])</f>
        <v>3.2924607354782887</v>
      </c>
      <c r="Q48" s="6" t="s">
        <v>14</v>
      </c>
      <c r="R48" s="6">
        <v>5.8004401541643699E-2</v>
      </c>
      <c r="S48" s="6">
        <v>2.9428792588547001E-3</v>
      </c>
      <c r="T48" s="6" t="s">
        <v>14</v>
      </c>
      <c r="U48" s="6">
        <v>4</v>
      </c>
      <c r="V48" s="6">
        <v>42.005113295934102</v>
      </c>
      <c r="W48" s="6">
        <v>0.143004747851319</v>
      </c>
      <c r="X48" s="6">
        <v>0.15214126738077299</v>
      </c>
      <c r="Y48" s="6">
        <v>0.14379913950693199</v>
      </c>
      <c r="Z48" s="6">
        <v>0.55748299999999995</v>
      </c>
      <c r="AA48" s="6">
        <v>0.96913499999999997</v>
      </c>
      <c r="AB48" s="6">
        <v>1.1076900000000001</v>
      </c>
      <c r="AC48" s="6">
        <v>0.43612899999999999</v>
      </c>
      <c r="AD48" s="6">
        <v>0.80505700000000002</v>
      </c>
      <c r="AE48" s="6">
        <v>1.13859</v>
      </c>
      <c r="AF48" s="6">
        <v>0.33311499999999999</v>
      </c>
      <c r="AG48" s="6">
        <v>0.12947800000000001</v>
      </c>
      <c r="AH48" s="6">
        <v>3.71458E-2</v>
      </c>
      <c r="AI48" s="6">
        <v>0.60611400000000004</v>
      </c>
      <c r="AJ48" s="6">
        <v>1.6254599999999999</v>
      </c>
      <c r="AK48" s="6">
        <v>1.4867699999999999</v>
      </c>
      <c r="AL48" s="6">
        <v>0.22436799999999996</v>
      </c>
      <c r="AM48" s="6">
        <v>0.83965699999999999</v>
      </c>
      <c r="AN48" s="6">
        <v>1.0705442000000001</v>
      </c>
      <c r="AO48" s="6">
        <v>-0.16998500000000005</v>
      </c>
      <c r="AP48" s="6">
        <v>-0.82040299999999988</v>
      </c>
      <c r="AQ48" s="6">
        <v>-0.34817999999999993</v>
      </c>
    </row>
    <row r="49" spans="1:43" x14ac:dyDescent="0.3">
      <c r="A49" s="5" t="s">
        <v>132</v>
      </c>
      <c r="B49" s="6">
        <v>568953176</v>
      </c>
      <c r="C49" s="7" t="s">
        <v>129</v>
      </c>
      <c r="D49" s="6" t="s">
        <v>130</v>
      </c>
      <c r="E49" s="5">
        <v>1327</v>
      </c>
      <c r="F49" s="6" t="s">
        <v>131</v>
      </c>
      <c r="G49" s="6">
        <f>10^(Table27[[#This Row],["-log(pval)"]]*-1)</f>
        <v>9.3947296008151592E-4</v>
      </c>
      <c r="H49" s="6">
        <f>2^Table27[[#This Row],[logFC]]</f>
        <v>2.1684598530456722</v>
      </c>
      <c r="I49" s="6">
        <v>1.1166707333333299</v>
      </c>
      <c r="J49" s="6">
        <v>2.1684598530456722</v>
      </c>
      <c r="K49" s="6">
        <v>2</v>
      </c>
      <c r="L49" s="6">
        <v>2.9236695707404698</v>
      </c>
      <c r="M49" s="6">
        <v>3.5359813576403898</v>
      </c>
      <c r="N49" s="6">
        <v>4.3085220562056402E-2</v>
      </c>
      <c r="O49" s="6">
        <v>9.3947296008151701E-4</v>
      </c>
      <c r="P49" s="6">
        <f>-LOG10(Table27[[#This Row],[Moderated p-value]])</f>
        <v>3.0271157152509325</v>
      </c>
      <c r="Q49" s="6" t="s">
        <v>14</v>
      </c>
      <c r="R49" s="6">
        <v>5.8004401541643699E-2</v>
      </c>
      <c r="S49" s="6">
        <v>3.89151361367596E-3</v>
      </c>
      <c r="T49" s="6" t="s">
        <v>14</v>
      </c>
      <c r="U49" s="6">
        <v>4</v>
      </c>
      <c r="V49" s="6">
        <v>42.005113295934102</v>
      </c>
      <c r="W49" s="6">
        <v>0.143004747851319</v>
      </c>
      <c r="X49" s="6">
        <v>0.21881896099037401</v>
      </c>
      <c r="Y49" s="6">
        <v>0.14959655538813499</v>
      </c>
      <c r="Z49" s="6">
        <v>-1.28596</v>
      </c>
      <c r="AA49" s="6">
        <v>-0.96500900000000001</v>
      </c>
      <c r="AB49" s="6">
        <v>-0.79304200000000002</v>
      </c>
      <c r="AC49" s="6">
        <v>-1.1646700000000001</v>
      </c>
      <c r="AD49" s="6">
        <v>-0.67525800000000002</v>
      </c>
      <c r="AE49" s="6">
        <v>-1.3354900000000001</v>
      </c>
      <c r="AF49" s="6">
        <v>0.33311499999999999</v>
      </c>
      <c r="AG49" s="6">
        <v>0.12947800000000001</v>
      </c>
      <c r="AH49" s="6">
        <v>3.71458E-2</v>
      </c>
      <c r="AI49" s="6">
        <v>0.60611400000000004</v>
      </c>
      <c r="AJ49" s="6">
        <v>1.6254599999999999</v>
      </c>
      <c r="AK49" s="6">
        <v>1.4867699999999999</v>
      </c>
      <c r="AL49" s="6">
        <v>-1.619075</v>
      </c>
      <c r="AM49" s="6">
        <v>-1.094487</v>
      </c>
      <c r="AN49" s="6">
        <v>-0.83018780000000003</v>
      </c>
      <c r="AO49" s="6">
        <v>-1.7707840000000001</v>
      </c>
      <c r="AP49" s="6">
        <v>-2.3007179999999998</v>
      </c>
      <c r="AQ49" s="6">
        <v>-2.82226</v>
      </c>
    </row>
    <row r="50" spans="1:43" x14ac:dyDescent="0.3">
      <c r="A50" s="5" t="s">
        <v>133</v>
      </c>
      <c r="B50" s="6">
        <v>10946916</v>
      </c>
      <c r="C50" s="7" t="s">
        <v>134</v>
      </c>
      <c r="D50" s="6" t="s">
        <v>135</v>
      </c>
      <c r="E50" s="5">
        <v>127</v>
      </c>
      <c r="F50" s="6" t="s">
        <v>136</v>
      </c>
      <c r="G50" s="6">
        <f>10^(Table27[[#This Row],["-log(pval)"]]*-1)</f>
        <v>3.4444055187063385E-3</v>
      </c>
      <c r="H50" s="6">
        <f>2^Table27[[#This Row],[logFC]]</f>
        <v>1.9441396231366614</v>
      </c>
      <c r="I50" s="6">
        <v>0.95913183333333296</v>
      </c>
      <c r="J50" s="6">
        <v>1.9441396231366614</v>
      </c>
      <c r="K50" s="6">
        <v>2</v>
      </c>
      <c r="L50" s="6">
        <v>2.87951799780034</v>
      </c>
      <c r="M50" s="6">
        <v>3.0844586886482901</v>
      </c>
      <c r="N50" s="6">
        <v>4.5034941680292102E-2</v>
      </c>
      <c r="O50" s="6">
        <v>3.4444055187063398E-3</v>
      </c>
      <c r="P50" s="6">
        <f>-LOG10(Table27[[#This Row],[Moderated p-value]])</f>
        <v>2.462885723603732</v>
      </c>
      <c r="Q50" s="6" t="s">
        <v>14</v>
      </c>
      <c r="R50" s="6">
        <v>5.8004401541643699E-2</v>
      </c>
      <c r="S50" s="6">
        <v>7.4392528764215798E-3</v>
      </c>
      <c r="T50" s="6" t="s">
        <v>14</v>
      </c>
      <c r="U50" s="6">
        <v>4</v>
      </c>
      <c r="V50" s="6">
        <v>42.005113295934102</v>
      </c>
      <c r="W50" s="6">
        <v>0.143004747851319</v>
      </c>
      <c r="X50" s="6">
        <v>0.166421056631292</v>
      </c>
      <c r="Y50" s="6">
        <v>0.14504072229871101</v>
      </c>
      <c r="Z50" s="6">
        <v>-0.48885499999999998</v>
      </c>
      <c r="AA50" s="6">
        <v>-0.97087699999999999</v>
      </c>
      <c r="AB50" s="6">
        <v>-0.51275400000000004</v>
      </c>
      <c r="AC50" s="6">
        <v>-0.39425199999999999</v>
      </c>
      <c r="AD50" s="6">
        <v>-0.69282900000000003</v>
      </c>
      <c r="AE50" s="6">
        <v>-0.70135000000000003</v>
      </c>
      <c r="AF50" s="6">
        <v>0.45194099999999998</v>
      </c>
      <c r="AG50" s="6">
        <v>9.1428499999999996E-2</v>
      </c>
      <c r="AH50" s="6">
        <v>1.1464999999999999E-2</v>
      </c>
      <c r="AI50" s="6">
        <v>0.82628500000000005</v>
      </c>
      <c r="AJ50" s="6">
        <v>1.40035</v>
      </c>
      <c r="AK50" s="6">
        <v>1.3896500000000001</v>
      </c>
      <c r="AL50" s="6">
        <v>-0.94079599999999997</v>
      </c>
      <c r="AM50" s="6">
        <v>-1.0623054999999999</v>
      </c>
      <c r="AN50" s="6">
        <v>-0.52421899999999999</v>
      </c>
      <c r="AO50" s="6">
        <v>-1.220537</v>
      </c>
      <c r="AP50" s="6">
        <v>-2.0931790000000001</v>
      </c>
      <c r="AQ50" s="6">
        <v>-2.0910000000000002</v>
      </c>
    </row>
    <row r="51" spans="1:43" x14ac:dyDescent="0.3">
      <c r="A51" s="5" t="s">
        <v>137</v>
      </c>
      <c r="B51" s="6">
        <v>755525609</v>
      </c>
      <c r="C51" s="7" t="s">
        <v>138</v>
      </c>
      <c r="D51" s="6" t="s">
        <v>139</v>
      </c>
      <c r="E51" s="5">
        <v>1274</v>
      </c>
      <c r="F51" s="6" t="s">
        <v>140</v>
      </c>
      <c r="G51" s="6">
        <f>10^(Table27[[#This Row],["-log(pval)"]]*-1)</f>
        <v>0.63030494443324203</v>
      </c>
      <c r="H51" s="6">
        <f>2^Table27[[#This Row],[logFC]]</f>
        <v>1.1061566343436184</v>
      </c>
      <c r="I51" s="6">
        <v>0.14555568899999999</v>
      </c>
      <c r="J51" s="6">
        <v>1.1061566343436184</v>
      </c>
      <c r="K51" s="6">
        <v>2</v>
      </c>
      <c r="L51" s="6">
        <v>0.75938071496597503</v>
      </c>
      <c r="M51" s="6">
        <v>0.48453539488409503</v>
      </c>
      <c r="N51" s="6">
        <v>0.48991559004166102</v>
      </c>
      <c r="O51" s="6">
        <v>0.63030494443324203</v>
      </c>
      <c r="P51" s="6">
        <f>-LOG10(Table27[[#This Row],[Moderated p-value]])</f>
        <v>0.20044928603375239</v>
      </c>
      <c r="Q51" s="6" t="s">
        <v>24</v>
      </c>
      <c r="R51" s="6">
        <v>0.243077496023443</v>
      </c>
      <c r="S51" s="6">
        <v>0.29429763433356898</v>
      </c>
      <c r="T51" s="6" t="s">
        <v>24</v>
      </c>
      <c r="U51" s="6">
        <v>4</v>
      </c>
      <c r="V51" s="6">
        <v>42.005113295934102</v>
      </c>
      <c r="W51" s="6">
        <v>0.143004747851319</v>
      </c>
      <c r="X51" s="6">
        <v>5.51100113381469E-2</v>
      </c>
      <c r="Y51" s="6">
        <v>0.135362576778049</v>
      </c>
      <c r="Z51" s="6">
        <v>-5.3712300000000003E-4</v>
      </c>
      <c r="AA51" s="6">
        <v>-6.3375200000000007E-2</v>
      </c>
      <c r="AB51" s="6">
        <v>-0.23829</v>
      </c>
      <c r="AC51" s="6">
        <v>-6.26308E-2</v>
      </c>
      <c r="AD51" s="6">
        <v>5.1118299999999998E-2</v>
      </c>
      <c r="AE51" s="6">
        <v>0.18956799999999999</v>
      </c>
      <c r="AF51" s="6">
        <v>-2.5068199999999999E-2</v>
      </c>
      <c r="AG51" s="6">
        <v>-0.52441300000000002</v>
      </c>
      <c r="AH51" s="6">
        <v>-0.53671800000000003</v>
      </c>
      <c r="AI51" s="6">
        <v>-6.2890100000000003E-3</v>
      </c>
      <c r="AJ51" s="6">
        <v>4.7612700000000001E-2</v>
      </c>
      <c r="AK51" s="6">
        <v>-0.21059800000000001</v>
      </c>
      <c r="AL51" s="6">
        <v>2.4531076999999998E-2</v>
      </c>
      <c r="AM51" s="6">
        <v>0.4610378</v>
      </c>
      <c r="AN51" s="6">
        <v>0.29842800000000003</v>
      </c>
      <c r="AO51" s="6">
        <v>-5.6341790000000003E-2</v>
      </c>
      <c r="AP51" s="6">
        <v>3.5055999999999976E-3</v>
      </c>
      <c r="AQ51" s="6">
        <v>0.40016600000000002</v>
      </c>
    </row>
    <row r="52" spans="1:43" x14ac:dyDescent="0.3">
      <c r="A52" s="5" t="s">
        <v>141</v>
      </c>
      <c r="B52" s="6">
        <v>6679299</v>
      </c>
      <c r="C52" s="7" t="s">
        <v>142</v>
      </c>
      <c r="D52" s="6" t="s">
        <v>143</v>
      </c>
      <c r="E52" s="5">
        <v>252</v>
      </c>
      <c r="F52" s="6" t="s">
        <v>144</v>
      </c>
      <c r="G52" s="6">
        <f>10^(Table27[[#This Row],["-log(pval)"]]*-1)</f>
        <v>4.8976288942361695E-2</v>
      </c>
      <c r="H52" s="6">
        <f>2^Table27[[#This Row],[logFC]]</f>
        <v>1.5181899081685133</v>
      </c>
      <c r="I52" s="6">
        <v>0.60235226666666697</v>
      </c>
      <c r="J52" s="6">
        <v>1.5181899081685133</v>
      </c>
      <c r="K52" s="6">
        <v>2</v>
      </c>
      <c r="L52" s="6">
        <v>4.3518436418965001</v>
      </c>
      <c r="M52" s="6">
        <v>2.0223523872081599</v>
      </c>
      <c r="N52" s="6">
        <v>1.21395113220735E-2</v>
      </c>
      <c r="O52" s="6">
        <v>4.8976288942361702E-2</v>
      </c>
      <c r="P52" s="6">
        <f>-LOG10(Table27[[#This Row],[Moderated p-value]])</f>
        <v>1.3100141255590749</v>
      </c>
      <c r="Q52" s="6" t="s">
        <v>14</v>
      </c>
      <c r="R52" s="6">
        <v>5.6026063617822301E-2</v>
      </c>
      <c r="S52" s="6">
        <v>4.0800608834606497E-2</v>
      </c>
      <c r="T52" s="6" t="s">
        <v>14</v>
      </c>
      <c r="U52" s="6">
        <v>4</v>
      </c>
      <c r="V52" s="6">
        <v>42.005113295934102</v>
      </c>
      <c r="W52" s="6">
        <v>0.143004747851319</v>
      </c>
      <c r="X52" s="6">
        <v>2.8737288678316701E-2</v>
      </c>
      <c r="Y52" s="6">
        <v>0.13306955143626301</v>
      </c>
      <c r="Z52" s="6">
        <v>5.7747100000000003E-2</v>
      </c>
      <c r="AA52" s="6">
        <v>0.70729299999999995</v>
      </c>
      <c r="AB52" s="6">
        <v>0.46956300000000001</v>
      </c>
      <c r="AC52" s="6">
        <v>-0.67126799999999998</v>
      </c>
      <c r="AD52" s="6">
        <v>-0.20366799999999999</v>
      </c>
      <c r="AE52" s="6">
        <v>-0.30762200000000001</v>
      </c>
      <c r="AF52" s="6">
        <v>-0.524644</v>
      </c>
      <c r="AG52" s="6">
        <v>0.14569099999999999</v>
      </c>
      <c r="AH52" s="6">
        <v>-0.209618</v>
      </c>
      <c r="AI52" s="6">
        <v>-0.85186200000000001</v>
      </c>
      <c r="AJ52" s="6">
        <v>-0.296101</v>
      </c>
      <c r="AK52" s="6">
        <v>-5.0712300000000002E-2</v>
      </c>
      <c r="AL52" s="6">
        <v>0.58239110000000005</v>
      </c>
      <c r="AM52" s="6">
        <v>0.56160199999999993</v>
      </c>
      <c r="AN52" s="6">
        <v>0.67918100000000003</v>
      </c>
      <c r="AO52" s="6">
        <v>0.18059400000000003</v>
      </c>
      <c r="AP52" s="6">
        <v>9.2433000000000015E-2</v>
      </c>
      <c r="AQ52" s="6">
        <v>-0.25690970000000002</v>
      </c>
    </row>
    <row r="53" spans="1:43" x14ac:dyDescent="0.3">
      <c r="A53" s="5" t="s">
        <v>145</v>
      </c>
      <c r="B53" s="6">
        <v>21312960</v>
      </c>
      <c r="C53" s="7" t="s">
        <v>146</v>
      </c>
      <c r="D53" s="6" t="s">
        <v>147</v>
      </c>
      <c r="E53" s="5">
        <v>545</v>
      </c>
      <c r="F53" s="6" t="s">
        <v>148</v>
      </c>
      <c r="G53" s="6">
        <f>10^(Table27[[#This Row],["-log(pval)"]]*-1)</f>
        <v>0.13387028924312097</v>
      </c>
      <c r="H53" s="6">
        <f>2^Table27[[#This Row],[logFC]]</f>
        <v>1.3711327249286467</v>
      </c>
      <c r="I53" s="6">
        <v>0.45536822999999998</v>
      </c>
      <c r="J53" s="6">
        <v>1.3711327249286467</v>
      </c>
      <c r="K53" s="6">
        <v>21</v>
      </c>
      <c r="L53" s="6">
        <v>2.99810390227174</v>
      </c>
      <c r="M53" s="6">
        <v>1.5259427853754299</v>
      </c>
      <c r="N53" s="6">
        <v>4.0016731426326099E-2</v>
      </c>
      <c r="O53" s="6">
        <v>0.133870289243121</v>
      </c>
      <c r="P53" s="6">
        <f>-LOG10(Table27[[#This Row],[Moderated p-value]])</f>
        <v>0.87331579826439043</v>
      </c>
      <c r="Q53" s="6" t="s">
        <v>24</v>
      </c>
      <c r="R53" s="6">
        <v>5.8004401541643699E-2</v>
      </c>
      <c r="S53" s="6">
        <v>9.2935946215596102E-2</v>
      </c>
      <c r="T53" s="6" t="s">
        <v>24</v>
      </c>
      <c r="U53" s="6">
        <v>4</v>
      </c>
      <c r="V53" s="6">
        <v>42.005113295934102</v>
      </c>
      <c r="W53" s="6">
        <v>0.143004747851319</v>
      </c>
      <c r="X53" s="6">
        <v>3.4603765072785397E-2</v>
      </c>
      <c r="Y53" s="6">
        <v>0.133579623119533</v>
      </c>
      <c r="Z53" s="6">
        <v>9.6629899999999998E-3</v>
      </c>
      <c r="AA53" s="6">
        <v>-0.33733000000000002</v>
      </c>
      <c r="AB53" s="6">
        <v>-0.164738</v>
      </c>
      <c r="AC53" s="6">
        <v>0.242315</v>
      </c>
      <c r="AD53" s="6">
        <v>8.3129800000000004E-2</v>
      </c>
      <c r="AE53" s="6">
        <v>-6.4458299999999996E-2</v>
      </c>
      <c r="AF53" s="6">
        <v>0.48301100000000002</v>
      </c>
      <c r="AG53" s="6">
        <v>3.9281799999999999E-2</v>
      </c>
      <c r="AH53" s="6">
        <v>-0.14499400000000001</v>
      </c>
      <c r="AI53" s="6">
        <v>0.86132600000000004</v>
      </c>
      <c r="AJ53" s="6">
        <v>0.878359</v>
      </c>
      <c r="AK53" s="6">
        <v>0.75710999999999995</v>
      </c>
      <c r="AL53" s="6">
        <v>-0.47334801000000004</v>
      </c>
      <c r="AM53" s="6">
        <v>-0.3766118</v>
      </c>
      <c r="AN53" s="6">
        <v>-1.9743999999999984E-2</v>
      </c>
      <c r="AO53" s="6">
        <v>-0.61901099999999998</v>
      </c>
      <c r="AP53" s="6">
        <v>-0.79522919999999997</v>
      </c>
      <c r="AQ53" s="6">
        <v>-0.82156829999999992</v>
      </c>
    </row>
    <row r="54" spans="1:43" x14ac:dyDescent="0.3">
      <c r="A54" s="5" t="s">
        <v>149</v>
      </c>
      <c r="B54" s="6">
        <v>21312960</v>
      </c>
      <c r="C54" s="7" t="s">
        <v>146</v>
      </c>
      <c r="D54" s="6" t="s">
        <v>147</v>
      </c>
      <c r="E54" s="5">
        <v>573</v>
      </c>
      <c r="F54" s="6" t="s">
        <v>148</v>
      </c>
      <c r="G54" s="6">
        <f>10^(Table27[[#This Row],["-log(pval)"]]*-1)</f>
        <v>0.71722088159939301</v>
      </c>
      <c r="H54" s="6">
        <f>2^Table27[[#This Row],[logFC]]</f>
        <v>1.0781117304536936</v>
      </c>
      <c r="I54" s="6">
        <v>0.1085067</v>
      </c>
      <c r="J54" s="6">
        <v>1.0781117304536936</v>
      </c>
      <c r="K54" s="6">
        <v>2</v>
      </c>
      <c r="L54" s="6">
        <v>0.796586640019045</v>
      </c>
      <c r="M54" s="6">
        <v>0.36441091507540002</v>
      </c>
      <c r="N54" s="6">
        <v>0.470296172280255</v>
      </c>
      <c r="O54" s="6">
        <v>0.71722088159939301</v>
      </c>
      <c r="P54" s="6">
        <f>-LOG10(Table27[[#This Row],[Moderated p-value]])</f>
        <v>0.14434707461547144</v>
      </c>
      <c r="Q54" s="6" t="s">
        <v>24</v>
      </c>
      <c r="R54" s="6">
        <v>0.23530395286059699</v>
      </c>
      <c r="S54" s="6">
        <v>0.31685298547176399</v>
      </c>
      <c r="T54" s="6" t="s">
        <v>24</v>
      </c>
      <c r="U54" s="6">
        <v>4</v>
      </c>
      <c r="V54" s="6">
        <v>42.005113295934102</v>
      </c>
      <c r="W54" s="6">
        <v>0.143004747851319</v>
      </c>
      <c r="X54" s="6">
        <v>2.7831610215208299E-2</v>
      </c>
      <c r="Y54" s="6">
        <v>0.13299080554058099</v>
      </c>
      <c r="Z54" s="6">
        <v>-8.0731499999999998E-2</v>
      </c>
      <c r="AA54" s="6">
        <v>-0.94012200000000001</v>
      </c>
      <c r="AB54" s="6">
        <v>-0.74442900000000001</v>
      </c>
      <c r="AC54" s="6">
        <v>2.74416E-2</v>
      </c>
      <c r="AD54" s="6">
        <v>0.111237</v>
      </c>
      <c r="AE54" s="6">
        <v>-0.109985</v>
      </c>
      <c r="AF54" s="6">
        <v>0.48301100000000002</v>
      </c>
      <c r="AG54" s="6">
        <v>3.9281799999999999E-2</v>
      </c>
      <c r="AH54" s="6">
        <v>-0.14499400000000001</v>
      </c>
      <c r="AI54" s="6">
        <v>0.86132600000000004</v>
      </c>
      <c r="AJ54" s="6">
        <v>0.878359</v>
      </c>
      <c r="AK54" s="6">
        <v>0.75710999999999995</v>
      </c>
      <c r="AL54" s="6">
        <v>-0.56374250000000004</v>
      </c>
      <c r="AM54" s="6">
        <v>-0.97940380000000005</v>
      </c>
      <c r="AN54" s="6">
        <v>-0.59943499999999994</v>
      </c>
      <c r="AO54" s="6">
        <v>-0.83388440000000008</v>
      </c>
      <c r="AP54" s="6">
        <v>-0.76712199999999997</v>
      </c>
      <c r="AQ54" s="6">
        <v>-0.86709499999999995</v>
      </c>
    </row>
    <row r="55" spans="1:43" x14ac:dyDescent="0.3">
      <c r="A55" s="5" t="s">
        <v>150</v>
      </c>
      <c r="B55" s="6">
        <v>21312960</v>
      </c>
      <c r="C55" s="7" t="s">
        <v>146</v>
      </c>
      <c r="D55" s="6" t="s">
        <v>147</v>
      </c>
      <c r="E55" s="5">
        <v>166</v>
      </c>
      <c r="F55" s="6" t="s">
        <v>148</v>
      </c>
      <c r="G55" s="6">
        <f>10^(Table27[[#This Row],["-log(pval)"]]*-1)</f>
        <v>0.91293549873212509</v>
      </c>
      <c r="H55" s="6">
        <f>2^Table27[[#This Row],[logFC]]</f>
        <v>0.97754638568053254</v>
      </c>
      <c r="I55" s="6">
        <v>-3.2762933333333202E-2</v>
      </c>
      <c r="J55" s="6">
        <v>0.97754638568053254</v>
      </c>
      <c r="K55" s="6">
        <v>2</v>
      </c>
      <c r="L55" s="6">
        <v>-0.23015842594622801</v>
      </c>
      <c r="M55" s="6">
        <v>-0.109939556037485</v>
      </c>
      <c r="N55" s="6">
        <v>0.82926008598053202</v>
      </c>
      <c r="O55" s="6">
        <v>0.91293549873212498</v>
      </c>
      <c r="P55" s="6">
        <f>-LOG10(Table27[[#This Row],[Moderated p-value]])</f>
        <v>3.9559905416708896E-2</v>
      </c>
      <c r="Q55" s="6" t="s">
        <v>24</v>
      </c>
      <c r="R55" s="6">
        <v>0.36039182869948899</v>
      </c>
      <c r="S55" s="6">
        <v>0.37491305164076</v>
      </c>
      <c r="T55" s="6" t="s">
        <v>24</v>
      </c>
      <c r="U55" s="6">
        <v>4</v>
      </c>
      <c r="V55" s="6">
        <v>42.005113295934102</v>
      </c>
      <c r="W55" s="6">
        <v>0.143004747851319</v>
      </c>
      <c r="X55" s="6">
        <v>3.0395063692506701E-2</v>
      </c>
      <c r="Y55" s="6">
        <v>0.13321368976310699</v>
      </c>
      <c r="Z55" s="6">
        <v>-0.77176199999999995</v>
      </c>
      <c r="AA55" s="6">
        <v>-1.4094199999999999</v>
      </c>
      <c r="AB55" s="6">
        <v>-1.5913200000000001</v>
      </c>
      <c r="AC55" s="6">
        <v>-0.30304300000000001</v>
      </c>
      <c r="AD55" s="6">
        <v>-0.71494899999999995</v>
      </c>
      <c r="AE55" s="6">
        <v>-0.53672500000000001</v>
      </c>
      <c r="AF55" s="6">
        <v>0.48301100000000002</v>
      </c>
      <c r="AG55" s="6">
        <v>3.9281799999999999E-2</v>
      </c>
      <c r="AH55" s="6">
        <v>-0.14499400000000001</v>
      </c>
      <c r="AI55" s="6">
        <v>0.86132600000000004</v>
      </c>
      <c r="AJ55" s="6">
        <v>0.878359</v>
      </c>
      <c r="AK55" s="6">
        <v>0.75710999999999995</v>
      </c>
      <c r="AL55" s="6">
        <v>-1.2547729999999999</v>
      </c>
      <c r="AM55" s="6">
        <v>-1.4487017999999998</v>
      </c>
      <c r="AN55" s="6">
        <v>-1.446326</v>
      </c>
      <c r="AO55" s="6">
        <v>-1.164369</v>
      </c>
      <c r="AP55" s="6">
        <v>-1.5933079999999999</v>
      </c>
      <c r="AQ55" s="6">
        <v>-1.2938350000000001</v>
      </c>
    </row>
    <row r="56" spans="1:43" x14ac:dyDescent="0.3">
      <c r="A56" s="5" t="s">
        <v>151</v>
      </c>
      <c r="B56" s="6">
        <v>21312960</v>
      </c>
      <c r="C56" s="7" t="s">
        <v>146</v>
      </c>
      <c r="D56" s="6" t="s">
        <v>147</v>
      </c>
      <c r="E56" s="5">
        <v>573</v>
      </c>
      <c r="F56" s="6" t="s">
        <v>148</v>
      </c>
      <c r="G56" s="6">
        <f>10^(Table27[[#This Row],["-log(pval)"]]*-1)</f>
        <v>0.97035833945952299</v>
      </c>
      <c r="H56" s="6">
        <f>2^Table27[[#This Row],[logFC]]</f>
        <v>0.9921648371254812</v>
      </c>
      <c r="I56" s="6">
        <v>-1.1348266666666801E-2</v>
      </c>
      <c r="J56" s="6">
        <v>0.9921648371254812</v>
      </c>
      <c r="K56" s="6">
        <v>4</v>
      </c>
      <c r="L56" s="6">
        <v>-4.6352486610593102E-2</v>
      </c>
      <c r="M56" s="6">
        <v>-3.73616062589405E-2</v>
      </c>
      <c r="N56" s="6">
        <v>0.96525118732931303</v>
      </c>
      <c r="O56" s="6">
        <v>0.97035833945952299</v>
      </c>
      <c r="P56" s="6">
        <f>-LOG10(Table27[[#This Row],[Moderated p-value]])</f>
        <v>1.3067857371522839E-2</v>
      </c>
      <c r="Q56" s="6" t="s">
        <v>24</v>
      </c>
      <c r="R56" s="6">
        <v>0.39896063673714599</v>
      </c>
      <c r="S56" s="6">
        <v>0.390250034143661</v>
      </c>
      <c r="T56" s="6" t="s">
        <v>24</v>
      </c>
      <c r="U56" s="6">
        <v>4</v>
      </c>
      <c r="V56" s="6">
        <v>42.005113295934102</v>
      </c>
      <c r="W56" s="6">
        <v>0.143004747851319</v>
      </c>
      <c r="X56" s="6">
        <v>8.9909224096106605E-2</v>
      </c>
      <c r="Y56" s="6">
        <v>0.13838825894812501</v>
      </c>
      <c r="Z56" s="6">
        <v>-0.17835999999999999</v>
      </c>
      <c r="AA56" s="6">
        <v>-1.0076400000000001</v>
      </c>
      <c r="AB56" s="6">
        <v>-1.65062</v>
      </c>
      <c r="AC56" s="6">
        <v>-0.227827</v>
      </c>
      <c r="AD56" s="6">
        <v>-0.190274</v>
      </c>
      <c r="AE56" s="6">
        <v>-0.26497799999999999</v>
      </c>
      <c r="AF56" s="6">
        <v>0.48301100000000002</v>
      </c>
      <c r="AG56" s="6">
        <v>3.9281799999999999E-2</v>
      </c>
      <c r="AH56" s="6">
        <v>-0.14499400000000001</v>
      </c>
      <c r="AI56" s="6">
        <v>0.86132600000000004</v>
      </c>
      <c r="AJ56" s="6">
        <v>0.878359</v>
      </c>
      <c r="AK56" s="6">
        <v>0.75710999999999995</v>
      </c>
      <c r="AL56" s="6">
        <v>-0.66137100000000004</v>
      </c>
      <c r="AM56" s="6">
        <v>-1.0469218</v>
      </c>
      <c r="AN56" s="6">
        <v>-1.5056259999999999</v>
      </c>
      <c r="AO56" s="6">
        <v>-1.089153</v>
      </c>
      <c r="AP56" s="6">
        <v>-1.0686329999999999</v>
      </c>
      <c r="AQ56" s="6">
        <v>-1.0220879999999999</v>
      </c>
    </row>
    <row r="57" spans="1:43" x14ac:dyDescent="0.3">
      <c r="A57" s="5" t="s">
        <v>152</v>
      </c>
      <c r="B57" s="6">
        <v>51491821</v>
      </c>
      <c r="C57" s="7" t="s">
        <v>153</v>
      </c>
      <c r="D57" s="6" t="s">
        <v>154</v>
      </c>
      <c r="E57" s="5">
        <v>1166</v>
      </c>
      <c r="F57" s="6" t="s">
        <v>155</v>
      </c>
      <c r="G57" s="6">
        <f>10^(Table27[[#This Row],["-log(pval)"]]*-1)</f>
        <v>0.76369878892374898</v>
      </c>
      <c r="H57" s="6">
        <f>2^Table27[[#This Row],[logFC]]</f>
        <v>1.0661153860881902</v>
      </c>
      <c r="I57" s="6">
        <v>9.2363590000000106E-2</v>
      </c>
      <c r="J57" s="6">
        <v>1.0661153860881902</v>
      </c>
      <c r="K57" s="6">
        <v>3</v>
      </c>
      <c r="L57" s="6">
        <v>0.34493881080246502</v>
      </c>
      <c r="M57" s="6">
        <v>0.302415036424447</v>
      </c>
      <c r="N57" s="6">
        <v>0.74751456630132895</v>
      </c>
      <c r="O57" s="6">
        <v>0.76369878892374898</v>
      </c>
      <c r="P57" s="6">
        <f>-LOG10(Table27[[#This Row],[Moderated p-value]])</f>
        <v>0.11707789810258659</v>
      </c>
      <c r="Q57" s="6" t="s">
        <v>24</v>
      </c>
      <c r="R57" s="6">
        <v>0.33717119793140099</v>
      </c>
      <c r="S57" s="6">
        <v>0.33235032888053601</v>
      </c>
      <c r="T57" s="6" t="s">
        <v>24</v>
      </c>
      <c r="U57" s="6">
        <v>4</v>
      </c>
      <c r="V57" s="6">
        <v>42.005113295934102</v>
      </c>
      <c r="W57" s="6">
        <v>0.143004747851319</v>
      </c>
      <c r="X57" s="6">
        <v>0.10754958652511</v>
      </c>
      <c r="Y57" s="6">
        <v>0.13992203301497999</v>
      </c>
      <c r="Z57" s="6">
        <v>0.113041</v>
      </c>
      <c r="AA57" s="6">
        <v>0.22409699999999999</v>
      </c>
      <c r="AB57" s="6">
        <v>8.319E-2</v>
      </c>
      <c r="AC57" s="6">
        <v>0.23189899999999999</v>
      </c>
      <c r="AD57" s="6">
        <v>8.0791200000000004E-3</v>
      </c>
      <c r="AE57" s="6">
        <v>0.32712000000000002</v>
      </c>
      <c r="AF57" s="6">
        <v>0.35267900000000002</v>
      </c>
      <c r="AG57" s="6">
        <v>-0.156143</v>
      </c>
      <c r="AH57" s="6">
        <v>-0.25976100000000002</v>
      </c>
      <c r="AI57" s="6">
        <v>7.3838200000000007E-2</v>
      </c>
      <c r="AJ57" s="6">
        <v>0.28100599999999998</v>
      </c>
      <c r="AK57" s="6">
        <v>5.7916900000000004E-3</v>
      </c>
      <c r="AL57" s="6">
        <v>-0.23963800000000002</v>
      </c>
      <c r="AM57" s="6">
        <v>0.38024000000000002</v>
      </c>
      <c r="AN57" s="6">
        <v>0.34295100000000001</v>
      </c>
      <c r="AO57" s="6">
        <v>0.1580608</v>
      </c>
      <c r="AP57" s="6">
        <v>-0.27292687999999998</v>
      </c>
      <c r="AQ57" s="6">
        <v>0.32132831000000001</v>
      </c>
    </row>
    <row r="58" spans="1:43" x14ac:dyDescent="0.3">
      <c r="A58" s="5" t="s">
        <v>156</v>
      </c>
      <c r="B58" s="6">
        <v>254675115</v>
      </c>
      <c r="C58" s="7" t="s">
        <v>157</v>
      </c>
      <c r="D58" s="6" t="s">
        <v>158</v>
      </c>
      <c r="E58" s="5">
        <v>3840</v>
      </c>
      <c r="F58" s="6" t="s">
        <v>159</v>
      </c>
      <c r="G58" s="6">
        <f>10^(Table27[[#This Row],["-log(pval)"]]*-1)</f>
        <v>5.9719645924716696E-3</v>
      </c>
      <c r="H58" s="6">
        <f>2^Table27[[#This Row],[logFC]]</f>
        <v>1.8420143066461674</v>
      </c>
      <c r="I58" s="6">
        <v>0.88128426666666604</v>
      </c>
      <c r="J58" s="6">
        <v>1.8420143066461674</v>
      </c>
      <c r="K58" s="6">
        <v>2</v>
      </c>
      <c r="L58" s="6">
        <v>3.24822387184919</v>
      </c>
      <c r="M58" s="6">
        <v>2.8829172796589901</v>
      </c>
      <c r="N58" s="6">
        <v>3.1428460383883999E-2</v>
      </c>
      <c r="O58" s="6">
        <v>5.9719645924716704E-3</v>
      </c>
      <c r="P58" s="6">
        <f>-LOG10(Table27[[#This Row],[Moderated p-value]])</f>
        <v>2.2238827758532005</v>
      </c>
      <c r="Q58" s="6" t="s">
        <v>14</v>
      </c>
      <c r="R58" s="6">
        <v>5.8004401541643699E-2</v>
      </c>
      <c r="S58" s="6">
        <v>9.9418764571836994E-3</v>
      </c>
      <c r="T58" s="6" t="s">
        <v>14</v>
      </c>
      <c r="U58" s="6">
        <v>4</v>
      </c>
      <c r="V58" s="6">
        <v>42.005113295934102</v>
      </c>
      <c r="W58" s="6">
        <v>0.143004747851319</v>
      </c>
      <c r="X58" s="6">
        <v>0.11041584114882699</v>
      </c>
      <c r="Y58" s="6">
        <v>0.140171244845437</v>
      </c>
      <c r="Z58" s="6">
        <v>-0.88094300000000003</v>
      </c>
      <c r="AA58" s="6">
        <v>-0.69740800000000003</v>
      </c>
      <c r="AB58" s="6">
        <v>-0.88995299999999999</v>
      </c>
      <c r="AC58" s="6">
        <v>-0.99217200000000005</v>
      </c>
      <c r="AD58" s="6">
        <v>-0.78487799999999996</v>
      </c>
      <c r="AE58" s="6">
        <v>-1.8418399999999999</v>
      </c>
      <c r="AF58" s="6">
        <v>0.217802</v>
      </c>
      <c r="AG58" s="6">
        <v>8.9701600000000006E-2</v>
      </c>
      <c r="AH58" s="6">
        <v>6.15396E-2</v>
      </c>
      <c r="AI58" s="6">
        <v>0.592885</v>
      </c>
      <c r="AJ58" s="6">
        <v>0.77255099999999999</v>
      </c>
      <c r="AK58" s="6">
        <v>0.49687399999999998</v>
      </c>
      <c r="AL58" s="6">
        <v>-1.0987450000000001</v>
      </c>
      <c r="AM58" s="6">
        <v>-0.78710960000000008</v>
      </c>
      <c r="AN58" s="6">
        <v>-0.95149260000000002</v>
      </c>
      <c r="AO58" s="6">
        <v>-1.5850569999999999</v>
      </c>
      <c r="AP58" s="6">
        <v>-1.557429</v>
      </c>
      <c r="AQ58" s="6">
        <v>-2.338714</v>
      </c>
    </row>
    <row r="59" spans="1:43" x14ac:dyDescent="0.3">
      <c r="A59" s="5" t="s">
        <v>160</v>
      </c>
      <c r="B59" s="6">
        <v>568908960</v>
      </c>
      <c r="C59" s="7" t="s">
        <v>161</v>
      </c>
      <c r="D59" s="6" t="s">
        <v>162</v>
      </c>
      <c r="E59" s="5">
        <v>492</v>
      </c>
      <c r="F59" s="6" t="s">
        <v>163</v>
      </c>
      <c r="G59" s="6">
        <f>10^(Table27[[#This Row],["-log(pval)"]]*-1)</f>
        <v>0.24957371839336295</v>
      </c>
      <c r="H59" s="6">
        <f>2^Table27[[#This Row],[logFC]]</f>
        <v>0.7826699717513057</v>
      </c>
      <c r="I59" s="6">
        <v>-0.353524</v>
      </c>
      <c r="J59" s="6">
        <v>0.7826699717513057</v>
      </c>
      <c r="K59" s="6">
        <v>2</v>
      </c>
      <c r="L59" s="6">
        <v>-1.4953825830712899</v>
      </c>
      <c r="M59" s="6">
        <v>-1.16612531681517</v>
      </c>
      <c r="N59" s="6">
        <v>0.20913792513062701</v>
      </c>
      <c r="O59" s="6">
        <v>0.24957371839336301</v>
      </c>
      <c r="P59" s="6">
        <f>-LOG10(Table27[[#This Row],[Moderated p-value]])</f>
        <v>0.60280115039063886</v>
      </c>
      <c r="Q59" s="6" t="s">
        <v>24</v>
      </c>
      <c r="R59" s="6">
        <v>0.12837066797181301</v>
      </c>
      <c r="S59" s="6">
        <v>0.154828107502958</v>
      </c>
      <c r="T59" s="6" t="s">
        <v>24</v>
      </c>
      <c r="U59" s="6">
        <v>4</v>
      </c>
      <c r="V59" s="6">
        <v>42.005113295934102</v>
      </c>
      <c r="W59" s="6">
        <v>0.143004747851319</v>
      </c>
      <c r="X59" s="6">
        <v>8.3834818395333396E-2</v>
      </c>
      <c r="Y59" s="6">
        <v>0.13786010846522601</v>
      </c>
      <c r="Z59" s="6">
        <v>-0.59807900000000003</v>
      </c>
      <c r="AA59" s="6">
        <v>-1.40523</v>
      </c>
      <c r="AB59" s="6">
        <v>-0.79112099999999996</v>
      </c>
      <c r="AC59" s="6">
        <v>-0.174454</v>
      </c>
      <c r="AD59" s="6">
        <v>-0.74729699999999999</v>
      </c>
      <c r="AE59" s="6">
        <v>-0.76387700000000003</v>
      </c>
      <c r="AF59" s="6">
        <v>-0.63048199999999999</v>
      </c>
      <c r="AG59" s="6">
        <v>-0.79891000000000001</v>
      </c>
      <c r="AH59" s="6">
        <v>-0.52378000000000002</v>
      </c>
      <c r="AI59" s="6">
        <v>-0.53990800000000005</v>
      </c>
      <c r="AJ59" s="6">
        <v>-0.63616799999999996</v>
      </c>
      <c r="AK59" s="6">
        <v>-0.72886600000000001</v>
      </c>
      <c r="AL59" s="6">
        <v>3.240299999999996E-2</v>
      </c>
      <c r="AM59" s="6">
        <v>-0.60631999999999997</v>
      </c>
      <c r="AN59" s="6">
        <v>-0.26734099999999994</v>
      </c>
      <c r="AO59" s="6">
        <v>0.36545400000000006</v>
      </c>
      <c r="AP59" s="6">
        <v>-0.11112900000000003</v>
      </c>
      <c r="AQ59" s="6">
        <v>-3.5011000000000014E-2</v>
      </c>
    </row>
    <row r="60" spans="1:43" x14ac:dyDescent="0.3">
      <c r="A60" s="5" t="s">
        <v>164</v>
      </c>
      <c r="B60" s="6">
        <v>568909313</v>
      </c>
      <c r="C60" s="7" t="s">
        <v>165</v>
      </c>
      <c r="D60" s="6" t="s">
        <v>166</v>
      </c>
      <c r="E60" s="5">
        <v>712</v>
      </c>
      <c r="F60" s="6" t="s">
        <v>167</v>
      </c>
      <c r="G60" s="6">
        <f>10^(Table27[[#This Row],["-log(pval)"]]*-1)</f>
        <v>6.1610478837353282E-4</v>
      </c>
      <c r="H60" s="6">
        <f>2^Table27[[#This Row],[logFC]]</f>
        <v>2.1818809711431433</v>
      </c>
      <c r="I60" s="6">
        <v>1.1255724</v>
      </c>
      <c r="J60" s="6">
        <v>2.1818809711431433</v>
      </c>
      <c r="K60" s="6">
        <v>2</v>
      </c>
      <c r="L60" s="6">
        <v>4.0643673884546203</v>
      </c>
      <c r="M60" s="6">
        <v>3.6767789825090902</v>
      </c>
      <c r="N60" s="6">
        <v>1.52936320165965E-2</v>
      </c>
      <c r="O60" s="6">
        <v>6.1610478837353304E-4</v>
      </c>
      <c r="P60" s="6">
        <f>-LOG10(Table27[[#This Row],[Moderated p-value]])</f>
        <v>3.210345415851743</v>
      </c>
      <c r="Q60" s="6" t="s">
        <v>14</v>
      </c>
      <c r="R60" s="6">
        <v>5.6026063617822301E-2</v>
      </c>
      <c r="S60" s="6">
        <v>2.9940024227502302E-3</v>
      </c>
      <c r="T60" s="6" t="s">
        <v>14</v>
      </c>
      <c r="U60" s="6">
        <v>4</v>
      </c>
      <c r="V60" s="6">
        <v>42.005113295934102</v>
      </c>
      <c r="W60" s="6">
        <v>0.143004747851319</v>
      </c>
      <c r="X60" s="6">
        <v>0.11504088487443299</v>
      </c>
      <c r="Y60" s="6">
        <v>0.140573377860161</v>
      </c>
      <c r="Z60" s="6">
        <v>-4.9409700000000001E-2</v>
      </c>
      <c r="AA60" s="6">
        <v>-0.31378499999999998</v>
      </c>
      <c r="AB60" s="6">
        <v>-0.12813099999999999</v>
      </c>
      <c r="AC60" s="6">
        <v>-0.393013</v>
      </c>
      <c r="AD60" s="6">
        <v>-0.88383</v>
      </c>
      <c r="AE60" s="6">
        <v>-0.78259100000000004</v>
      </c>
      <c r="AF60" s="6">
        <v>-0.46708</v>
      </c>
      <c r="AG60" s="6">
        <v>-0.63236099999999995</v>
      </c>
      <c r="AH60" s="6">
        <v>-0.83277400000000001</v>
      </c>
      <c r="AI60" s="6">
        <v>-0.23080300000000001</v>
      </c>
      <c r="AJ60" s="6">
        <v>0.12489599999999999</v>
      </c>
      <c r="AK60" s="6">
        <v>-1.7699099999999999E-2</v>
      </c>
      <c r="AL60" s="6">
        <v>0.41767029999999999</v>
      </c>
      <c r="AM60" s="6">
        <v>0.31857599999999997</v>
      </c>
      <c r="AN60" s="6">
        <v>0.70464300000000002</v>
      </c>
      <c r="AO60" s="6">
        <v>-0.16220999999999999</v>
      </c>
      <c r="AP60" s="6">
        <v>-1.008726</v>
      </c>
      <c r="AQ60" s="6">
        <v>-0.76489190000000007</v>
      </c>
    </row>
    <row r="61" spans="1:43" x14ac:dyDescent="0.3">
      <c r="A61" s="5" t="s">
        <v>168</v>
      </c>
      <c r="B61" s="6">
        <v>61676215</v>
      </c>
      <c r="C61" s="7" t="s">
        <v>169</v>
      </c>
      <c r="D61" s="6" t="s">
        <v>170</v>
      </c>
      <c r="E61" s="5">
        <v>158</v>
      </c>
      <c r="F61" s="6" t="s">
        <v>171</v>
      </c>
      <c r="G61" s="6">
        <f>10^(Table27[[#This Row],["-log(pval)"]]*-1)</f>
        <v>1.4749663789148297E-3</v>
      </c>
      <c r="H61" s="6">
        <f>2^Table27[[#This Row],[logFC]]</f>
        <v>2.1076218380465273</v>
      </c>
      <c r="I61" s="6">
        <v>1.07561603333333</v>
      </c>
      <c r="J61" s="6">
        <v>2.1076218380465273</v>
      </c>
      <c r="K61" s="6">
        <v>2</v>
      </c>
      <c r="L61" s="6">
        <v>2.67384251272569</v>
      </c>
      <c r="M61" s="6">
        <v>3.38255113703541</v>
      </c>
      <c r="N61" s="6">
        <v>5.5583300881733903E-2</v>
      </c>
      <c r="O61" s="6">
        <v>1.4749663789148299E-3</v>
      </c>
      <c r="P61" s="6">
        <f>-LOG10(Table27[[#This Row],[Moderated p-value]])</f>
        <v>2.8312178790879741</v>
      </c>
      <c r="Q61" s="6" t="s">
        <v>14</v>
      </c>
      <c r="R61" s="6">
        <v>5.8674247719870898E-2</v>
      </c>
      <c r="S61" s="6">
        <v>4.7784651737617099E-3</v>
      </c>
      <c r="T61" s="6" t="s">
        <v>14</v>
      </c>
      <c r="U61" s="6">
        <v>4</v>
      </c>
      <c r="V61" s="6">
        <v>42.005113295934102</v>
      </c>
      <c r="W61" s="6">
        <v>0.143004747851319</v>
      </c>
      <c r="X61" s="6">
        <v>0.24273597454756199</v>
      </c>
      <c r="Y61" s="6">
        <v>0.15167606454211399</v>
      </c>
      <c r="Z61" s="6">
        <v>-0.398978</v>
      </c>
      <c r="AA61" s="6">
        <v>-6.1981300000000003E-2</v>
      </c>
      <c r="AB61" s="6">
        <v>8.5307400000000005E-2</v>
      </c>
      <c r="AC61" s="6">
        <v>-0.51950300000000005</v>
      </c>
      <c r="AD61" s="6">
        <v>-0.99655899999999997</v>
      </c>
      <c r="AE61" s="6">
        <v>-0.75101700000000005</v>
      </c>
      <c r="AF61" s="6">
        <v>-0.90100499999999994</v>
      </c>
      <c r="AG61" s="6">
        <v>-0.78880600000000001</v>
      </c>
      <c r="AH61" s="6">
        <v>-1.0595000000000001</v>
      </c>
      <c r="AI61" s="6">
        <v>-0.94186700000000001</v>
      </c>
      <c r="AJ61" s="6">
        <v>-0.29216700000000001</v>
      </c>
      <c r="AK61" s="6">
        <v>-0.17985599999999999</v>
      </c>
      <c r="AL61" s="6">
        <v>0.502027</v>
      </c>
      <c r="AM61" s="6">
        <v>0.72682469999999999</v>
      </c>
      <c r="AN61" s="6">
        <v>1.1448074000000001</v>
      </c>
      <c r="AO61" s="6">
        <v>0.42236399999999996</v>
      </c>
      <c r="AP61" s="6">
        <v>-0.70439199999999991</v>
      </c>
      <c r="AQ61" s="6">
        <v>-0.57116100000000003</v>
      </c>
    </row>
    <row r="62" spans="1:43" x14ac:dyDescent="0.3">
      <c r="A62" s="5" t="s">
        <v>172</v>
      </c>
      <c r="B62" s="6">
        <v>755558856</v>
      </c>
      <c r="C62" s="7" t="s">
        <v>173</v>
      </c>
      <c r="D62" s="6" t="s">
        <v>174</v>
      </c>
      <c r="E62" s="5">
        <v>82</v>
      </c>
      <c r="F62" s="6" t="s">
        <v>175</v>
      </c>
      <c r="G62" s="6">
        <f>10^(Table27[[#This Row],["-log(pval)"]]*-1)</f>
        <v>6.1375077496388071E-3</v>
      </c>
      <c r="H62" s="6">
        <f>2^Table27[[#This Row],[logFC]]</f>
        <v>1.8197356234531206</v>
      </c>
      <c r="I62" s="6">
        <v>0.86372886666666604</v>
      </c>
      <c r="J62" s="6">
        <v>1.8197356234531206</v>
      </c>
      <c r="K62" s="6">
        <v>3</v>
      </c>
      <c r="L62" s="6">
        <v>4.3981372442605702</v>
      </c>
      <c r="M62" s="6">
        <v>2.8727102575562</v>
      </c>
      <c r="N62" s="6">
        <v>1.17081526157928E-2</v>
      </c>
      <c r="O62" s="6">
        <v>6.1375077496388097E-3</v>
      </c>
      <c r="P62" s="6">
        <f>-LOG10(Table27[[#This Row],[Moderated p-value]])</f>
        <v>2.2120079464985887</v>
      </c>
      <c r="Q62" s="6" t="s">
        <v>14</v>
      </c>
      <c r="R62" s="6">
        <v>5.6026063617822301E-2</v>
      </c>
      <c r="S62" s="6">
        <v>9.9418764571836994E-3</v>
      </c>
      <c r="T62" s="6" t="s">
        <v>14</v>
      </c>
      <c r="U62" s="6">
        <v>4</v>
      </c>
      <c r="V62" s="6">
        <v>42.005113295934102</v>
      </c>
      <c r="W62" s="6">
        <v>0.143004747851319</v>
      </c>
      <c r="X62" s="6">
        <v>5.7850693956793299E-2</v>
      </c>
      <c r="Y62" s="6">
        <v>0.135600870517357</v>
      </c>
      <c r="Z62" s="6">
        <v>0.120694</v>
      </c>
      <c r="AA62" s="6">
        <v>0.48396400000000001</v>
      </c>
      <c r="AB62" s="6">
        <v>7.2301599999999994E-2</v>
      </c>
      <c r="AC62" s="6">
        <v>-0.19714599999999999</v>
      </c>
      <c r="AD62" s="6">
        <v>-0.16272200000000001</v>
      </c>
      <c r="AE62" s="6">
        <v>-0.720974</v>
      </c>
      <c r="AF62" s="6">
        <v>1.1321099999999999</v>
      </c>
      <c r="AG62" s="6">
        <v>0.97861500000000001</v>
      </c>
      <c r="AH62" s="6">
        <v>1.1929099999999999</v>
      </c>
      <c r="AI62" s="6">
        <v>1.50268</v>
      </c>
      <c r="AJ62" s="6">
        <v>1.544</v>
      </c>
      <c r="AK62" s="6">
        <v>1.0903400000000001</v>
      </c>
      <c r="AL62" s="6">
        <v>-1.0114159999999999</v>
      </c>
      <c r="AM62" s="6">
        <v>-0.49465100000000001</v>
      </c>
      <c r="AN62" s="6">
        <v>-1.1206083999999998</v>
      </c>
      <c r="AO62" s="6">
        <v>-1.6998260000000001</v>
      </c>
      <c r="AP62" s="6">
        <v>-1.7067220000000001</v>
      </c>
      <c r="AQ62" s="6">
        <v>-1.8113140000000001</v>
      </c>
    </row>
    <row r="63" spans="1:43" x14ac:dyDescent="0.3">
      <c r="A63" s="5" t="s">
        <v>176</v>
      </c>
      <c r="B63" s="6">
        <v>568987089</v>
      </c>
      <c r="C63" s="7" t="s">
        <v>177</v>
      </c>
      <c r="D63" s="6" t="s">
        <v>178</v>
      </c>
      <c r="E63" s="5">
        <v>81</v>
      </c>
      <c r="F63" s="6" t="s">
        <v>179</v>
      </c>
      <c r="G63" s="6">
        <f>10^(Table27[[#This Row],["-log(pval)"]]*-1)</f>
        <v>1.3354228215019901E-3</v>
      </c>
      <c r="H63" s="6">
        <f>2^Table27[[#This Row],[logFC]]</f>
        <v>2.0560519252277647</v>
      </c>
      <c r="I63" s="6">
        <v>1.0398767</v>
      </c>
      <c r="J63" s="6">
        <v>2.0560519252277647</v>
      </c>
      <c r="K63" s="6">
        <v>2</v>
      </c>
      <c r="L63" s="6">
        <v>4.1026179343312101</v>
      </c>
      <c r="M63" s="6">
        <v>3.4166340866802898</v>
      </c>
      <c r="N63" s="6">
        <v>1.48212760190648E-2</v>
      </c>
      <c r="O63" s="6">
        <v>1.3354228215019901E-3</v>
      </c>
      <c r="P63" s="6">
        <f>-LOG10(Table27[[#This Row],[Moderated p-value]])</f>
        <v>2.8743812062306668</v>
      </c>
      <c r="Q63" s="6" t="s">
        <v>14</v>
      </c>
      <c r="R63" s="6">
        <v>5.6026063617822301E-2</v>
      </c>
      <c r="S63" s="6">
        <v>4.5808775372101597E-3</v>
      </c>
      <c r="T63" s="6" t="s">
        <v>14</v>
      </c>
      <c r="U63" s="6">
        <v>4</v>
      </c>
      <c r="V63" s="6">
        <v>42.005113295934102</v>
      </c>
      <c r="W63" s="6">
        <v>0.143004747851319</v>
      </c>
      <c r="X63" s="6">
        <v>9.6367991002235101E-2</v>
      </c>
      <c r="Y63" s="6">
        <v>0.138949828429724</v>
      </c>
      <c r="Z63" s="6">
        <v>4.7293099999999998E-2</v>
      </c>
      <c r="AA63" s="6">
        <v>0.61816599999999999</v>
      </c>
      <c r="AB63" s="6">
        <v>0.70344600000000002</v>
      </c>
      <c r="AC63" s="6">
        <v>-0.115519</v>
      </c>
      <c r="AD63" s="6">
        <v>-0.30129099999999998</v>
      </c>
      <c r="AE63" s="6">
        <v>-0.65299499999999999</v>
      </c>
      <c r="AF63" s="6">
        <v>1.1444399999999999</v>
      </c>
      <c r="AG63" s="6">
        <v>0.94816</v>
      </c>
      <c r="AH63" s="6">
        <v>1.14761</v>
      </c>
      <c r="AI63" s="6">
        <v>1.4528099999999999</v>
      </c>
      <c r="AJ63" s="6">
        <v>1.2891900000000001</v>
      </c>
      <c r="AK63" s="6">
        <v>1.17913</v>
      </c>
      <c r="AL63" s="6">
        <v>-1.0971468999999998</v>
      </c>
      <c r="AM63" s="6">
        <v>-0.32999400000000001</v>
      </c>
      <c r="AN63" s="6">
        <v>-0.444164</v>
      </c>
      <c r="AO63" s="6">
        <v>-1.5683289999999999</v>
      </c>
      <c r="AP63" s="6">
        <v>-1.590481</v>
      </c>
      <c r="AQ63" s="6">
        <v>-1.832125</v>
      </c>
    </row>
    <row r="64" spans="1:43" x14ac:dyDescent="0.3">
      <c r="A64" s="5" t="s">
        <v>180</v>
      </c>
      <c r="B64" s="6">
        <v>902763256</v>
      </c>
      <c r="C64" s="7" t="s">
        <v>181</v>
      </c>
      <c r="D64" s="6" t="s">
        <v>182</v>
      </c>
      <c r="E64" s="5">
        <v>30</v>
      </c>
      <c r="F64" s="6" t="s">
        <v>183</v>
      </c>
      <c r="G64" s="6">
        <f>10^(Table27[[#This Row],["-log(pval)"]]*-1)</f>
        <v>3.1388561093088886E-2</v>
      </c>
      <c r="H64" s="6">
        <f>2^Table27[[#This Row],[logFC]]</f>
        <v>1.6289645787664839</v>
      </c>
      <c r="I64" s="6">
        <v>0.70395523333333299</v>
      </c>
      <c r="J64" s="6">
        <v>1.6289645787664839</v>
      </c>
      <c r="K64" s="6">
        <v>2</v>
      </c>
      <c r="L64" s="6">
        <v>1.7861215696186299</v>
      </c>
      <c r="M64" s="6">
        <v>2.2199705997397698</v>
      </c>
      <c r="N64" s="6">
        <v>0.14862045817897701</v>
      </c>
      <c r="O64" s="6">
        <v>3.13885610930889E-2</v>
      </c>
      <c r="P64" s="6">
        <f>-LOG10(Table27[[#This Row],[Moderated p-value]])</f>
        <v>1.5032285926674223</v>
      </c>
      <c r="Q64" s="6" t="s">
        <v>14</v>
      </c>
      <c r="R64" s="6">
        <v>0.10661179210438899</v>
      </c>
      <c r="S64" s="6">
        <v>3.1024029523832299E-2</v>
      </c>
      <c r="T64" s="6" t="s">
        <v>14</v>
      </c>
      <c r="U64" s="6">
        <v>4</v>
      </c>
      <c r="V64" s="6">
        <v>42.005113295934102</v>
      </c>
      <c r="W64" s="6">
        <v>0.143004747851319</v>
      </c>
      <c r="X64" s="6">
        <v>0.23300181958233199</v>
      </c>
      <c r="Y64" s="6">
        <v>0.15082971036382001</v>
      </c>
      <c r="Z64" s="6">
        <v>-0.54413699999999998</v>
      </c>
      <c r="AA64" s="6">
        <v>-0.199652</v>
      </c>
      <c r="AB64" s="6">
        <v>-0.35640699999999997</v>
      </c>
      <c r="AC64" s="6">
        <v>-0.69223599999999996</v>
      </c>
      <c r="AD64" s="6">
        <v>-0.972136</v>
      </c>
      <c r="AE64" s="6">
        <v>-1.03833</v>
      </c>
      <c r="AF64" s="6">
        <v>-0.73882599999999998</v>
      </c>
      <c r="AG64" s="6">
        <v>-3.1644699999999998E-2</v>
      </c>
      <c r="AH64" s="6">
        <v>0.27221299999999998</v>
      </c>
      <c r="AI64" s="6">
        <v>0.479574</v>
      </c>
      <c r="AJ64" s="6">
        <v>0.29099399999999997</v>
      </c>
      <c r="AK64" s="6">
        <v>-0.75946599999999997</v>
      </c>
      <c r="AL64" s="6">
        <v>0.194689</v>
      </c>
      <c r="AM64" s="6">
        <v>-0.1680073</v>
      </c>
      <c r="AN64" s="6">
        <v>-0.62861999999999996</v>
      </c>
      <c r="AO64" s="6">
        <v>-1.17181</v>
      </c>
      <c r="AP64" s="6">
        <v>-1.2631299999999999</v>
      </c>
      <c r="AQ64" s="6">
        <v>-0.278864</v>
      </c>
    </row>
    <row r="65" spans="1:43" x14ac:dyDescent="0.3">
      <c r="A65" s="5" t="s">
        <v>184</v>
      </c>
      <c r="B65" s="6">
        <v>568981695</v>
      </c>
      <c r="C65" s="7" t="s">
        <v>185</v>
      </c>
      <c r="D65" s="6" t="s">
        <v>186</v>
      </c>
      <c r="E65" s="5">
        <v>3284</v>
      </c>
      <c r="F65" s="6" t="s">
        <v>187</v>
      </c>
      <c r="G65" s="6">
        <f>10^(Table27[[#This Row],["-log(pval)"]]*-1)</f>
        <v>2.2827651172743164E-4</v>
      </c>
      <c r="H65" s="6">
        <f>2^Table27[[#This Row],[logFC]]</f>
        <v>2.4207127705860483</v>
      </c>
      <c r="I65" s="6">
        <v>1.2754319066666699</v>
      </c>
      <c r="J65" s="6">
        <v>2.4207127705860483</v>
      </c>
      <c r="K65" s="6">
        <v>2</v>
      </c>
      <c r="L65" s="6">
        <v>3.10685433275107</v>
      </c>
      <c r="M65" s="6">
        <v>3.9994122681267701</v>
      </c>
      <c r="N65" s="6">
        <v>3.5981317409583997E-2</v>
      </c>
      <c r="O65" s="6">
        <v>2.2827651172743199E-4</v>
      </c>
      <c r="P65" s="6">
        <f>-LOG10(Table27[[#This Row],[Moderated p-value]])</f>
        <v>3.6415387724867663</v>
      </c>
      <c r="Q65" s="6" t="s">
        <v>14</v>
      </c>
      <c r="R65" s="6">
        <v>5.8004401541643699E-2</v>
      </c>
      <c r="S65" s="6">
        <v>1.66479805697291E-3</v>
      </c>
      <c r="T65" s="6" t="s">
        <v>14</v>
      </c>
      <c r="U65" s="6">
        <v>4</v>
      </c>
      <c r="V65" s="6">
        <v>42.005113295934102</v>
      </c>
      <c r="W65" s="6">
        <v>0.143004747851319</v>
      </c>
      <c r="X65" s="6">
        <v>0.25279241016819298</v>
      </c>
      <c r="Y65" s="6">
        <v>0.15255044001041901</v>
      </c>
      <c r="Z65" s="6">
        <v>-0.44419500000000001</v>
      </c>
      <c r="AA65" s="6">
        <v>-0.26432</v>
      </c>
      <c r="AB65" s="6">
        <v>-0.17446400000000001</v>
      </c>
      <c r="AC65" s="6">
        <v>-0.263984</v>
      </c>
      <c r="AD65" s="6">
        <v>-0.237817</v>
      </c>
      <c r="AE65" s="6">
        <v>-0.52273599999999998</v>
      </c>
      <c r="AF65" s="6">
        <v>-5.7497199999999998E-3</v>
      </c>
      <c r="AG65" s="6">
        <v>-0.47410000000000002</v>
      </c>
      <c r="AH65" s="6">
        <v>-0.43760500000000002</v>
      </c>
      <c r="AI65" s="6">
        <v>0.31745299999999999</v>
      </c>
      <c r="AJ65" s="6">
        <v>1.3066899999999999</v>
      </c>
      <c r="AK65" s="6">
        <v>1.14314</v>
      </c>
      <c r="AL65" s="6">
        <v>-0.43844527999999999</v>
      </c>
      <c r="AM65" s="6">
        <v>0.20978000000000002</v>
      </c>
      <c r="AN65" s="6">
        <v>0.26314100000000001</v>
      </c>
      <c r="AO65" s="6">
        <v>-0.58143699999999998</v>
      </c>
      <c r="AP65" s="6">
        <v>-1.5445069999999999</v>
      </c>
      <c r="AQ65" s="6">
        <v>-1.6658759999999999</v>
      </c>
    </row>
    <row r="66" spans="1:43" x14ac:dyDescent="0.3">
      <c r="A66" s="5" t="s">
        <v>188</v>
      </c>
      <c r="B66" s="6">
        <v>71896543</v>
      </c>
      <c r="C66" s="7" t="s">
        <v>189</v>
      </c>
      <c r="D66" s="6" t="s">
        <v>190</v>
      </c>
      <c r="E66" s="5">
        <v>928</v>
      </c>
      <c r="F66" s="6" t="s">
        <v>191</v>
      </c>
      <c r="G66" s="6">
        <f>10^(Table27[[#This Row],["-log(pval)"]]*-1)</f>
        <v>8.2252035152680456E-3</v>
      </c>
      <c r="H66" s="6">
        <f>2^Table27[[#This Row],[logFC]]</f>
        <v>0.51879171068429952</v>
      </c>
      <c r="I66" s="6">
        <v>-0.94677266666666604</v>
      </c>
      <c r="J66" s="6">
        <v>0.51879171068429952</v>
      </c>
      <c r="K66" s="6">
        <v>2</v>
      </c>
      <c r="L66" s="6">
        <v>-1.6000665775265299</v>
      </c>
      <c r="M66" s="6">
        <v>-2.76214890846349</v>
      </c>
      <c r="N66" s="6">
        <v>0.18483464881411099</v>
      </c>
      <c r="O66" s="6">
        <v>8.2252035152680508E-3</v>
      </c>
      <c r="P66" s="6">
        <f>-LOG10(Table27[[#This Row],[Moderated p-value]])</f>
        <v>2.0848533475464461</v>
      </c>
      <c r="Q66" s="6" t="s">
        <v>14</v>
      </c>
      <c r="R66" s="6">
        <v>0.11584159314581501</v>
      </c>
      <c r="S66" s="6">
        <v>1.27241177527E-2</v>
      </c>
      <c r="T66" s="6" t="s">
        <v>14</v>
      </c>
      <c r="U66" s="6">
        <v>4</v>
      </c>
      <c r="V66" s="6">
        <v>42.005113295934102</v>
      </c>
      <c r="W66" s="6">
        <v>0.143004747851319</v>
      </c>
      <c r="X66" s="6">
        <v>0.52517805977066701</v>
      </c>
      <c r="Y66" s="6">
        <v>0.17623351609374999</v>
      </c>
      <c r="Z66" s="6">
        <v>-1.58443</v>
      </c>
      <c r="AA66" s="6">
        <v>-1.7248000000000001</v>
      </c>
      <c r="AB66" s="6">
        <v>-1.79718</v>
      </c>
      <c r="AC66" s="6">
        <v>-0.23284199999999999</v>
      </c>
      <c r="AD66" s="6">
        <v>-1.10737</v>
      </c>
      <c r="AE66" s="6">
        <v>-1.06454</v>
      </c>
      <c r="AF66" s="6">
        <v>-1.95062</v>
      </c>
      <c r="AG66" s="6">
        <v>-1.9795499999999999</v>
      </c>
      <c r="AH66" s="6">
        <v>-2.1973600000000002</v>
      </c>
      <c r="AI66" s="6">
        <v>-2.5764499999999999</v>
      </c>
      <c r="AJ66" s="6">
        <v>-1.4107799999999999</v>
      </c>
      <c r="AK66" s="6">
        <v>-2.2789600000000001</v>
      </c>
      <c r="AL66" s="6">
        <v>0.36619000000000002</v>
      </c>
      <c r="AM66" s="6">
        <v>0.25474999999999981</v>
      </c>
      <c r="AN66" s="6">
        <v>0.4001800000000002</v>
      </c>
      <c r="AO66" s="6">
        <v>2.3436079999999997</v>
      </c>
      <c r="AP66" s="6">
        <v>0.30340999999999996</v>
      </c>
      <c r="AQ66" s="6">
        <v>1.2144200000000001</v>
      </c>
    </row>
    <row r="67" spans="1:43" x14ac:dyDescent="0.3">
      <c r="A67" s="5" t="s">
        <v>192</v>
      </c>
      <c r="B67" s="6">
        <v>71896543</v>
      </c>
      <c r="C67" s="7" t="s">
        <v>189</v>
      </c>
      <c r="D67" s="6" t="s">
        <v>190</v>
      </c>
      <c r="E67" s="5">
        <v>930</v>
      </c>
      <c r="F67" s="6" t="s">
        <v>191</v>
      </c>
      <c r="G67" s="6">
        <f>10^(Table27[[#This Row],["-log(pval)"]]*-1)</f>
        <v>1.5624588615335291E-2</v>
      </c>
      <c r="H67" s="6">
        <f>2^Table27[[#This Row],[logFC]]</f>
        <v>0.52168927034161605</v>
      </c>
      <c r="I67" s="6">
        <v>-0.93873733333333298</v>
      </c>
      <c r="J67" s="6">
        <v>0.52168927034161605</v>
      </c>
      <c r="K67" s="6">
        <v>2</v>
      </c>
      <c r="L67" s="6">
        <v>-1.20527712795592</v>
      </c>
      <c r="M67" s="6">
        <v>-2.5107585177509</v>
      </c>
      <c r="N67" s="6">
        <v>0.294521829817396</v>
      </c>
      <c r="O67" s="6">
        <v>1.56245886153353E-2</v>
      </c>
      <c r="P67" s="6">
        <f>-LOG10(Table27[[#This Row],[Moderated p-value]])</f>
        <v>1.8061914085081638</v>
      </c>
      <c r="Q67" s="6" t="s">
        <v>14</v>
      </c>
      <c r="R67" s="6">
        <v>0.17019966395790001</v>
      </c>
      <c r="S67" s="6">
        <v>1.8222895994930401E-2</v>
      </c>
      <c r="T67" s="6" t="s">
        <v>14</v>
      </c>
      <c r="U67" s="6">
        <v>4</v>
      </c>
      <c r="V67" s="6">
        <v>42.005113295934102</v>
      </c>
      <c r="W67" s="6">
        <v>0.143004747851319</v>
      </c>
      <c r="X67" s="6">
        <v>0.90992502357983296</v>
      </c>
      <c r="Y67" s="6">
        <v>0.209686055278621</v>
      </c>
      <c r="Z67" s="6">
        <v>-0.47969899999999999</v>
      </c>
      <c r="AA67" s="6">
        <v>-1.76993</v>
      </c>
      <c r="AB67" s="6">
        <v>-1.35229</v>
      </c>
      <c r="AC67" s="6">
        <v>0.49260500000000002</v>
      </c>
      <c r="AD67" s="6">
        <v>-0.69516900000000004</v>
      </c>
      <c r="AE67" s="6">
        <v>-0.72180299999999997</v>
      </c>
      <c r="AF67" s="6">
        <v>-1.95062</v>
      </c>
      <c r="AG67" s="6">
        <v>-1.9795499999999999</v>
      </c>
      <c r="AH67" s="6">
        <v>-2.1973600000000002</v>
      </c>
      <c r="AI67" s="6">
        <v>-2.5764499999999999</v>
      </c>
      <c r="AJ67" s="6">
        <v>-1.4107799999999999</v>
      </c>
      <c r="AK67" s="6">
        <v>-2.2789600000000001</v>
      </c>
      <c r="AL67" s="6">
        <v>1.4709210000000001</v>
      </c>
      <c r="AM67" s="6">
        <v>0.20961999999999992</v>
      </c>
      <c r="AN67" s="6">
        <v>0.84507000000000021</v>
      </c>
      <c r="AO67" s="6">
        <v>3.0690550000000001</v>
      </c>
      <c r="AP67" s="6">
        <v>0.71561099999999989</v>
      </c>
      <c r="AQ67" s="6">
        <v>1.5571570000000001</v>
      </c>
    </row>
    <row r="68" spans="1:43" x14ac:dyDescent="0.3">
      <c r="A68" s="5" t="s">
        <v>193</v>
      </c>
      <c r="B68" s="6">
        <v>148747424</v>
      </c>
      <c r="C68" s="7" t="s">
        <v>194</v>
      </c>
      <c r="D68" s="6" t="s">
        <v>195</v>
      </c>
      <c r="E68" s="5">
        <v>191</v>
      </c>
      <c r="F68" s="6" t="s">
        <v>196</v>
      </c>
      <c r="G68" s="6">
        <f>10^(Table27[[#This Row],["-log(pval)"]]*-1)</f>
        <v>1.6390076480479593E-3</v>
      </c>
      <c r="H68" s="6">
        <f>2^Table27[[#This Row],[logFC]]</f>
        <v>2.0322412361769633</v>
      </c>
      <c r="I68" s="6">
        <v>1.0230716666666699</v>
      </c>
      <c r="J68" s="6">
        <v>2.0322412361769633</v>
      </c>
      <c r="K68" s="6">
        <v>3</v>
      </c>
      <c r="L68" s="6">
        <v>3.7620438540182999</v>
      </c>
      <c r="M68" s="6">
        <v>3.34620658594122</v>
      </c>
      <c r="N68" s="6">
        <v>1.9739911650186098E-2</v>
      </c>
      <c r="O68" s="6">
        <v>1.63900764804796E-3</v>
      </c>
      <c r="P68" s="6">
        <f>-LOG10(Table27[[#This Row],[Moderated p-value]])</f>
        <v>2.7854190198905888</v>
      </c>
      <c r="Q68" s="6" t="s">
        <v>14</v>
      </c>
      <c r="R68" s="6">
        <v>5.8004401541643699E-2</v>
      </c>
      <c r="S68" s="6">
        <v>5.0304424918054102E-3</v>
      </c>
      <c r="T68" s="6" t="s">
        <v>14</v>
      </c>
      <c r="U68" s="6">
        <v>4</v>
      </c>
      <c r="V68" s="6">
        <v>42.005113295934102</v>
      </c>
      <c r="W68" s="6">
        <v>0.143004747851319</v>
      </c>
      <c r="X68" s="6">
        <v>0.110931699386333</v>
      </c>
      <c r="Y68" s="6">
        <v>0.140216097097767</v>
      </c>
      <c r="Z68" s="6">
        <v>0.82523800000000003</v>
      </c>
      <c r="AA68" s="6">
        <v>1.37277</v>
      </c>
      <c r="AB68" s="6">
        <v>1.4159200000000001</v>
      </c>
      <c r="AC68" s="6">
        <v>0.48092600000000002</v>
      </c>
      <c r="AD68" s="6">
        <v>0.52615000000000001</v>
      </c>
      <c r="AE68" s="6">
        <v>0.73623300000000003</v>
      </c>
      <c r="AF68" s="6">
        <v>0.62104499999999996</v>
      </c>
      <c r="AG68" s="6">
        <v>0.59165999999999996</v>
      </c>
      <c r="AH68" s="6">
        <v>0.54635199999999995</v>
      </c>
      <c r="AI68" s="6">
        <v>0.59495299999999995</v>
      </c>
      <c r="AJ68" s="6">
        <v>1.24333</v>
      </c>
      <c r="AK68" s="6">
        <v>1.11937</v>
      </c>
      <c r="AL68" s="6">
        <v>0.20419300000000007</v>
      </c>
      <c r="AM68" s="6">
        <v>0.78111000000000008</v>
      </c>
      <c r="AN68" s="6">
        <v>0.86956800000000012</v>
      </c>
      <c r="AO68" s="6">
        <v>-0.11402699999999993</v>
      </c>
      <c r="AP68" s="6">
        <v>-0.71718000000000004</v>
      </c>
      <c r="AQ68" s="6">
        <v>-0.38313699999999995</v>
      </c>
    </row>
    <row r="69" spans="1:43" x14ac:dyDescent="0.3">
      <c r="A69" s="5" t="s">
        <v>197</v>
      </c>
      <c r="B69" s="6">
        <v>148747424</v>
      </c>
      <c r="C69" s="7" t="s">
        <v>194</v>
      </c>
      <c r="D69" s="6" t="s">
        <v>195</v>
      </c>
      <c r="E69" s="5">
        <v>195</v>
      </c>
      <c r="F69" s="6" t="s">
        <v>196</v>
      </c>
      <c r="G69" s="6">
        <f>10^(Table27[[#This Row],["-log(pval)"]]*-1)</f>
        <v>2.4761496401456079E-3</v>
      </c>
      <c r="H69" s="6">
        <f>2^Table27[[#This Row],[logFC]]</f>
        <v>1.9927531374866261</v>
      </c>
      <c r="I69" s="6">
        <v>0.99476299999999995</v>
      </c>
      <c r="J69" s="6">
        <v>1.9927531374866261</v>
      </c>
      <c r="K69" s="6">
        <v>2</v>
      </c>
      <c r="L69" s="6">
        <v>3.0154793406036999</v>
      </c>
      <c r="M69" s="6">
        <v>3.2021021899057001</v>
      </c>
      <c r="N69" s="6">
        <v>3.9337692235098698E-2</v>
      </c>
      <c r="O69" s="6">
        <v>2.4761496401456101E-3</v>
      </c>
      <c r="P69" s="6">
        <f>-LOG10(Table27[[#This Row],[Moderated p-value]])</f>
        <v>2.6062231133167919</v>
      </c>
      <c r="Q69" s="6" t="s">
        <v>14</v>
      </c>
      <c r="R69" s="6">
        <v>5.8004401541643699E-2</v>
      </c>
      <c r="S69" s="6">
        <v>6.56346260475892E-3</v>
      </c>
      <c r="T69" s="6" t="s">
        <v>14</v>
      </c>
      <c r="U69" s="6">
        <v>4</v>
      </c>
      <c r="V69" s="6">
        <v>42.005113295934102</v>
      </c>
      <c r="W69" s="6">
        <v>0.143004747851319</v>
      </c>
      <c r="X69" s="6">
        <v>0.16323669419783299</v>
      </c>
      <c r="Y69" s="6">
        <v>0.144763851994058</v>
      </c>
      <c r="Z69" s="6">
        <v>0.326241</v>
      </c>
      <c r="AA69" s="6">
        <v>0.91599699999999995</v>
      </c>
      <c r="AB69" s="6">
        <v>1.0584499999999999</v>
      </c>
      <c r="AC69" s="6">
        <v>0.22079099999999999</v>
      </c>
      <c r="AD69" s="6">
        <v>0.15471799999999999</v>
      </c>
      <c r="AE69" s="6">
        <v>0.139486</v>
      </c>
      <c r="AF69" s="6">
        <v>0.62104499999999996</v>
      </c>
      <c r="AG69" s="6">
        <v>0.59165999999999996</v>
      </c>
      <c r="AH69" s="6">
        <v>0.54635199999999995</v>
      </c>
      <c r="AI69" s="6">
        <v>0.59495299999999995</v>
      </c>
      <c r="AJ69" s="6">
        <v>1.24333</v>
      </c>
      <c r="AK69" s="6">
        <v>1.11937</v>
      </c>
      <c r="AL69" s="6">
        <v>-0.29480399999999995</v>
      </c>
      <c r="AM69" s="6">
        <v>0.32433699999999999</v>
      </c>
      <c r="AN69" s="6">
        <v>0.51209799999999994</v>
      </c>
      <c r="AO69" s="6">
        <v>-0.37416199999999999</v>
      </c>
      <c r="AP69" s="6">
        <v>-1.0886120000000001</v>
      </c>
      <c r="AQ69" s="6">
        <v>-0.97988399999999998</v>
      </c>
    </row>
    <row r="70" spans="1:43" x14ac:dyDescent="0.3">
      <c r="A70" s="5" t="s">
        <v>198</v>
      </c>
      <c r="B70" s="6">
        <v>22094075</v>
      </c>
      <c r="C70" s="7" t="s">
        <v>199</v>
      </c>
      <c r="D70" s="6" t="s">
        <v>200</v>
      </c>
      <c r="E70" s="5">
        <v>195</v>
      </c>
      <c r="F70" s="6" t="s">
        <v>201</v>
      </c>
      <c r="G70" s="6">
        <f>10^(Table27[[#This Row],["-log(pval)"]]*-1)</f>
        <v>3.9183711513649494E-2</v>
      </c>
      <c r="H70" s="6">
        <f>2^Table27[[#This Row],[logFC]]</f>
        <v>1.5995329367665201</v>
      </c>
      <c r="I70" s="6">
        <v>0.67765070000000005</v>
      </c>
      <c r="J70" s="6">
        <v>1.5995329367665201</v>
      </c>
      <c r="K70" s="6">
        <v>2</v>
      </c>
      <c r="L70" s="6">
        <v>1.63928662440497</v>
      </c>
      <c r="M70" s="6">
        <v>2.1227940106223802</v>
      </c>
      <c r="N70" s="6">
        <v>0.17649664759554601</v>
      </c>
      <c r="O70" s="6">
        <v>3.9183711513649501E-2</v>
      </c>
      <c r="P70" s="6">
        <f>-LOG10(Table27[[#This Row],[Moderated p-value]])</f>
        <v>1.4068944296594217</v>
      </c>
      <c r="Q70" s="6" t="s">
        <v>14</v>
      </c>
      <c r="R70" s="6">
        <v>0.114222950343812</v>
      </c>
      <c r="S70" s="6">
        <v>3.46210666573952E-2</v>
      </c>
      <c r="T70" s="6" t="s">
        <v>14</v>
      </c>
      <c r="U70" s="6">
        <v>4</v>
      </c>
      <c r="V70" s="6">
        <v>42.005113295934102</v>
      </c>
      <c r="W70" s="6">
        <v>0.143004747851319</v>
      </c>
      <c r="X70" s="6">
        <v>0.256326348603369</v>
      </c>
      <c r="Y70" s="6">
        <v>0.15285770484965</v>
      </c>
      <c r="Z70" s="6">
        <v>-0.16822100000000001</v>
      </c>
      <c r="AA70" s="6">
        <v>0.46299600000000002</v>
      </c>
      <c r="AB70" s="6">
        <v>0.53443799999999997</v>
      </c>
      <c r="AC70" s="6">
        <v>-0.26071499999999997</v>
      </c>
      <c r="AD70" s="6">
        <v>-0.85255899999999996</v>
      </c>
      <c r="AE70" s="6">
        <v>-0.46832299999999999</v>
      </c>
      <c r="AF70" s="6">
        <v>0.773123</v>
      </c>
      <c r="AG70" s="6">
        <v>0.30175800000000003</v>
      </c>
      <c r="AH70" s="6">
        <v>0.26278200000000002</v>
      </c>
      <c r="AI70" s="6">
        <v>0.66835699999999998</v>
      </c>
      <c r="AJ70" s="6">
        <v>0.19390299999999999</v>
      </c>
      <c r="AK70" s="6">
        <v>9.7545099999999996E-2</v>
      </c>
      <c r="AL70" s="6">
        <v>-0.94134399999999996</v>
      </c>
      <c r="AM70" s="6">
        <v>0.16123799999999999</v>
      </c>
      <c r="AN70" s="6">
        <v>0.27165599999999995</v>
      </c>
      <c r="AO70" s="6">
        <v>-0.9290719999999999</v>
      </c>
      <c r="AP70" s="6">
        <v>-1.046462</v>
      </c>
      <c r="AQ70" s="6">
        <v>-0.56586809999999998</v>
      </c>
    </row>
    <row r="71" spans="1:43" x14ac:dyDescent="0.3">
      <c r="A71" s="5" t="s">
        <v>202</v>
      </c>
      <c r="B71" s="6">
        <v>22094075</v>
      </c>
      <c r="C71" s="7" t="s">
        <v>199</v>
      </c>
      <c r="D71" s="6" t="s">
        <v>200</v>
      </c>
      <c r="E71" s="5">
        <v>191</v>
      </c>
      <c r="F71" s="6" t="s">
        <v>201</v>
      </c>
      <c r="G71" s="6">
        <f>10^(Table27[[#This Row],["-log(pval)"]]*-1)</f>
        <v>6.776645396922136E-2</v>
      </c>
      <c r="H71" s="6">
        <f>2^Table27[[#This Row],[logFC]]</f>
        <v>1.500367689572611</v>
      </c>
      <c r="I71" s="6">
        <v>0.58531609999999901</v>
      </c>
      <c r="J71" s="6">
        <v>1.500367689572611</v>
      </c>
      <c r="K71" s="6">
        <v>3</v>
      </c>
      <c r="L71" s="6">
        <v>1.6562776102619601</v>
      </c>
      <c r="M71" s="6">
        <v>1.8706233596264401</v>
      </c>
      <c r="N71" s="6">
        <v>0.17300691750136499</v>
      </c>
      <c r="O71" s="6">
        <v>6.7766453969221402E-2</v>
      </c>
      <c r="P71" s="6">
        <f>-LOG10(Table27[[#This Row],[Moderated p-value]])</f>
        <v>1.168985239192373</v>
      </c>
      <c r="Q71" s="6" t="s">
        <v>24</v>
      </c>
      <c r="R71" s="6">
        <v>0.113194888556094</v>
      </c>
      <c r="S71" s="6">
        <v>5.1321914045543801E-2</v>
      </c>
      <c r="T71" s="6" t="s">
        <v>24</v>
      </c>
      <c r="U71" s="6">
        <v>4</v>
      </c>
      <c r="V71" s="6">
        <v>42.005113295934102</v>
      </c>
      <c r="W71" s="6">
        <v>0.143004747851319</v>
      </c>
      <c r="X71" s="6">
        <v>0.18732939793970499</v>
      </c>
      <c r="Y71" s="6">
        <v>0.14685863685737399</v>
      </c>
      <c r="Z71" s="6">
        <v>-0.22237999999999999</v>
      </c>
      <c r="AA71" s="6">
        <v>0.27078999999999998</v>
      </c>
      <c r="AB71" s="6">
        <v>0.30403200000000002</v>
      </c>
      <c r="AC71" s="6">
        <v>-5.0077200000000002E-2</v>
      </c>
      <c r="AD71" s="6">
        <v>-0.71263699999999996</v>
      </c>
      <c r="AE71" s="6">
        <v>-1.0186500000000001</v>
      </c>
      <c r="AF71" s="6">
        <v>0.773123</v>
      </c>
      <c r="AG71" s="6">
        <v>0.30175800000000003</v>
      </c>
      <c r="AH71" s="6">
        <v>0.26278200000000002</v>
      </c>
      <c r="AI71" s="6">
        <v>0.66835699999999998</v>
      </c>
      <c r="AJ71" s="6">
        <v>0.19390299999999999</v>
      </c>
      <c r="AK71" s="6">
        <v>9.7545099999999996E-2</v>
      </c>
      <c r="AL71" s="6">
        <v>-0.99550300000000003</v>
      </c>
      <c r="AM71" s="6">
        <v>-3.0968000000000051E-2</v>
      </c>
      <c r="AN71" s="6">
        <v>4.1250000000000009E-2</v>
      </c>
      <c r="AO71" s="6">
        <v>-0.71843420000000002</v>
      </c>
      <c r="AP71" s="6">
        <v>-0.9065399999999999</v>
      </c>
      <c r="AQ71" s="6">
        <v>-1.1161951000000001</v>
      </c>
    </row>
    <row r="72" spans="1:43" x14ac:dyDescent="0.3">
      <c r="A72" s="5" t="s">
        <v>203</v>
      </c>
      <c r="B72" s="6">
        <v>236461014</v>
      </c>
      <c r="C72" s="7" t="s">
        <v>204</v>
      </c>
      <c r="D72" s="6" t="s">
        <v>205</v>
      </c>
      <c r="E72" s="5">
        <v>349</v>
      </c>
      <c r="F72" s="6" t="s">
        <v>206</v>
      </c>
      <c r="G72" s="6">
        <f>10^(Table27[[#This Row],["-log(pval)"]]*-1)</f>
        <v>3.5312164410453387E-2</v>
      </c>
      <c r="H72" s="6">
        <f>2^Table27[[#This Row],[logFC]]</f>
        <v>1.5772386109849426</v>
      </c>
      <c r="I72" s="6">
        <v>0.65740093333333305</v>
      </c>
      <c r="J72" s="6">
        <v>1.5772386109849426</v>
      </c>
      <c r="K72" s="6">
        <v>2</v>
      </c>
      <c r="L72" s="6">
        <v>2.7856842655346101</v>
      </c>
      <c r="M72" s="6">
        <v>2.1686885442568302</v>
      </c>
      <c r="N72" s="6">
        <v>4.9529888112558297E-2</v>
      </c>
      <c r="O72" s="6">
        <v>3.53121644104534E-2</v>
      </c>
      <c r="P72" s="6">
        <f>-LOG10(Table27[[#This Row],[Moderated p-value]])</f>
        <v>1.4520756621393058</v>
      </c>
      <c r="Q72" s="6" t="s">
        <v>14</v>
      </c>
      <c r="R72" s="6">
        <v>5.8004401541643699E-2</v>
      </c>
      <c r="S72" s="6">
        <v>3.2824450764657599E-2</v>
      </c>
      <c r="T72" s="6" t="s">
        <v>14</v>
      </c>
      <c r="U72" s="6">
        <v>4</v>
      </c>
      <c r="V72" s="6">
        <v>42.005113295934102</v>
      </c>
      <c r="W72" s="6">
        <v>0.143004747851319</v>
      </c>
      <c r="X72" s="6">
        <v>8.3538776316771701E-2</v>
      </c>
      <c r="Y72" s="6">
        <v>0.13783436853700001</v>
      </c>
      <c r="Z72" s="6">
        <v>-0.376585</v>
      </c>
      <c r="AA72" s="6">
        <v>-8.7493299999999996E-2</v>
      </c>
      <c r="AB72" s="6">
        <v>-7.4579900000000005E-2</v>
      </c>
      <c r="AC72" s="6">
        <v>-0.45813199999999998</v>
      </c>
      <c r="AD72" s="6">
        <v>0.44954499999999997</v>
      </c>
      <c r="AE72" s="6">
        <v>0.28408499999999998</v>
      </c>
      <c r="AF72" s="6">
        <v>0.15754099999999999</v>
      </c>
      <c r="AG72" s="6">
        <v>-0.22733700000000001</v>
      </c>
      <c r="AH72" s="6">
        <v>-0.20580100000000001</v>
      </c>
      <c r="AI72" s="6">
        <v>0.438749</v>
      </c>
      <c r="AJ72" s="6">
        <v>1.13598</v>
      </c>
      <c r="AK72" s="6">
        <v>0.936033</v>
      </c>
      <c r="AL72" s="6">
        <v>-0.53412599999999999</v>
      </c>
      <c r="AM72" s="6">
        <v>0.13984370000000002</v>
      </c>
      <c r="AN72" s="6">
        <v>0.13122110000000001</v>
      </c>
      <c r="AO72" s="6">
        <v>-0.89688100000000004</v>
      </c>
      <c r="AP72" s="6">
        <v>-0.68643500000000002</v>
      </c>
      <c r="AQ72" s="6">
        <v>-0.65194799999999997</v>
      </c>
    </row>
    <row r="73" spans="1:43" x14ac:dyDescent="0.3">
      <c r="A73" s="5" t="s">
        <v>207</v>
      </c>
      <c r="B73" s="6">
        <v>755562948</v>
      </c>
      <c r="C73" s="7" t="s">
        <v>208</v>
      </c>
      <c r="D73" s="6" t="s">
        <v>209</v>
      </c>
      <c r="E73" s="5">
        <v>1125</v>
      </c>
      <c r="F73" s="6" t="s">
        <v>210</v>
      </c>
      <c r="G73" s="6">
        <f>10^(Table27[[#This Row],["-log(pval)"]]*-1)</f>
        <v>1.4184691344657097E-2</v>
      </c>
      <c r="H73" s="6">
        <f>2^Table27[[#This Row],[logFC]]</f>
        <v>1.747025823328358</v>
      </c>
      <c r="I73" s="6">
        <v>0.80490093333333301</v>
      </c>
      <c r="J73" s="6">
        <v>1.747025823328358</v>
      </c>
      <c r="K73" s="6">
        <v>3</v>
      </c>
      <c r="L73" s="6">
        <v>2.1124286754219499</v>
      </c>
      <c r="M73" s="6">
        <v>2.5495222542270302</v>
      </c>
      <c r="N73" s="6">
        <v>0.102210236801292</v>
      </c>
      <c r="O73" s="6">
        <v>1.4184691344657101E-2</v>
      </c>
      <c r="P73" s="6">
        <f>-LOG10(Table27[[#This Row],[Moderated p-value]])</f>
        <v>1.8481801099048323</v>
      </c>
      <c r="Q73" s="6" t="s">
        <v>14</v>
      </c>
      <c r="R73" s="6">
        <v>8.3363564208785004E-2</v>
      </c>
      <c r="S73" s="6">
        <v>1.68811729538898E-2</v>
      </c>
      <c r="T73" s="6" t="s">
        <v>14</v>
      </c>
      <c r="U73" s="6">
        <v>4</v>
      </c>
      <c r="V73" s="6">
        <v>42.005113295934102</v>
      </c>
      <c r="W73" s="6">
        <v>0.143004747851319</v>
      </c>
      <c r="X73" s="6">
        <v>0.21777700084250701</v>
      </c>
      <c r="Y73" s="6">
        <v>0.149505960228317</v>
      </c>
      <c r="Z73" s="6">
        <v>-0.52268499999999996</v>
      </c>
      <c r="AA73" s="6">
        <v>5.2984799999999999E-2</v>
      </c>
      <c r="AB73" s="6">
        <v>0.136432</v>
      </c>
      <c r="AC73" s="6">
        <v>1.8192E-2</v>
      </c>
      <c r="AD73" s="6">
        <v>-0.116179</v>
      </c>
      <c r="AE73" s="6">
        <v>-0.33683099999999999</v>
      </c>
      <c r="AF73" s="6">
        <v>1.24261</v>
      </c>
      <c r="AG73" s="6">
        <v>1.0236799999999999</v>
      </c>
      <c r="AH73" s="6">
        <v>0.92993700000000001</v>
      </c>
      <c r="AI73" s="6">
        <v>1.53504</v>
      </c>
      <c r="AJ73" s="6">
        <v>2.0210900000000001</v>
      </c>
      <c r="AK73" s="6">
        <v>1.9532499999999999</v>
      </c>
      <c r="AL73" s="6">
        <v>-1.7652950000000001</v>
      </c>
      <c r="AM73" s="6">
        <v>-0.97069519999999998</v>
      </c>
      <c r="AN73" s="6">
        <v>-0.79350500000000002</v>
      </c>
      <c r="AO73" s="6">
        <v>-1.516848</v>
      </c>
      <c r="AP73" s="6">
        <v>-2.1372689999999999</v>
      </c>
      <c r="AQ73" s="6">
        <v>-2.2900809999999998</v>
      </c>
    </row>
    <row r="74" spans="1:43" x14ac:dyDescent="0.3">
      <c r="A74" s="5" t="s">
        <v>211</v>
      </c>
      <c r="B74" s="6">
        <v>755562948</v>
      </c>
      <c r="C74" s="7" t="s">
        <v>208</v>
      </c>
      <c r="D74" s="6" t="s">
        <v>209</v>
      </c>
      <c r="E74" s="5">
        <v>1198</v>
      </c>
      <c r="F74" s="6" t="s">
        <v>210</v>
      </c>
      <c r="G74" s="6">
        <f>10^(Table27[[#This Row],["-log(pval)"]]*-1)</f>
        <v>9.1790409738948711E-2</v>
      </c>
      <c r="H74" s="6">
        <f>2^Table27[[#This Row],[logFC]]</f>
        <v>1.4449260578825067</v>
      </c>
      <c r="I74" s="6">
        <v>0.53099566666666598</v>
      </c>
      <c r="J74" s="6">
        <v>1.4449260578825067</v>
      </c>
      <c r="K74" s="6">
        <v>2</v>
      </c>
      <c r="L74" s="6">
        <v>1.7461613153512201</v>
      </c>
      <c r="M74" s="6">
        <v>1.72198464584647</v>
      </c>
      <c r="N74" s="6">
        <v>0.15571288668229999</v>
      </c>
      <c r="O74" s="6">
        <v>9.1790409738948697E-2</v>
      </c>
      <c r="P74" s="6">
        <f>-LOG10(Table27[[#This Row],[Moderated p-value]])</f>
        <v>1.037202691511464</v>
      </c>
      <c r="Q74" s="6" t="s">
        <v>24</v>
      </c>
      <c r="R74" s="6">
        <v>0.10907127012759001</v>
      </c>
      <c r="S74" s="6">
        <v>6.6083205163645201E-2</v>
      </c>
      <c r="T74" s="6" t="s">
        <v>24</v>
      </c>
      <c r="U74" s="6">
        <v>4</v>
      </c>
      <c r="V74" s="6">
        <v>42.005113295934102</v>
      </c>
      <c r="W74" s="6">
        <v>0.143004747851319</v>
      </c>
      <c r="X74" s="6">
        <v>0.138708951120667</v>
      </c>
      <c r="Y74" s="6">
        <v>0.14263124182793199</v>
      </c>
      <c r="Z74" s="6">
        <v>-0.11065899999999999</v>
      </c>
      <c r="AA74" s="6">
        <v>-0.34272200000000003</v>
      </c>
      <c r="AB74" s="6">
        <v>-0.69168700000000005</v>
      </c>
      <c r="AC74" s="6">
        <v>0.119091</v>
      </c>
      <c r="AD74" s="6">
        <v>-0.105694</v>
      </c>
      <c r="AE74" s="6">
        <v>-0.43829899999999999</v>
      </c>
      <c r="AF74" s="6">
        <v>1.24261</v>
      </c>
      <c r="AG74" s="6">
        <v>1.0236799999999999</v>
      </c>
      <c r="AH74" s="6">
        <v>0.92993700000000001</v>
      </c>
      <c r="AI74" s="6">
        <v>1.53504</v>
      </c>
      <c r="AJ74" s="6">
        <v>2.0210900000000001</v>
      </c>
      <c r="AK74" s="6">
        <v>1.9532499999999999</v>
      </c>
      <c r="AL74" s="6">
        <v>-1.3532690000000001</v>
      </c>
      <c r="AM74" s="6">
        <v>-1.3664019999999999</v>
      </c>
      <c r="AN74" s="6">
        <v>-1.6216240000000002</v>
      </c>
      <c r="AO74" s="6">
        <v>-1.4159489999999999</v>
      </c>
      <c r="AP74" s="6">
        <v>-2.1267840000000002</v>
      </c>
      <c r="AQ74" s="6">
        <v>-2.3915489999999999</v>
      </c>
    </row>
    <row r="75" spans="1:43" x14ac:dyDescent="0.3">
      <c r="A75" s="5" t="s">
        <v>212</v>
      </c>
      <c r="B75" s="6">
        <v>755562948</v>
      </c>
      <c r="C75" s="7" t="s">
        <v>208</v>
      </c>
      <c r="D75" s="6" t="s">
        <v>209</v>
      </c>
      <c r="E75" s="5">
        <v>325</v>
      </c>
      <c r="F75" s="6" t="s">
        <v>210</v>
      </c>
      <c r="G75" s="6">
        <f>10^(Table27[[#This Row],["-log(pval)"]]*-1)</f>
        <v>0.81801122527439996</v>
      </c>
      <c r="H75" s="6">
        <f>2^Table27[[#This Row],[logFC]]</f>
        <v>0.94962358179402495</v>
      </c>
      <c r="I75" s="6">
        <v>-7.4572333333333393E-2</v>
      </c>
      <c r="J75" s="6">
        <v>0.94962358179402495</v>
      </c>
      <c r="K75" s="6">
        <v>3</v>
      </c>
      <c r="L75" s="6">
        <v>-0.16971933980256401</v>
      </c>
      <c r="M75" s="6">
        <v>-0.23142457167114899</v>
      </c>
      <c r="N75" s="6">
        <v>0.87346862410687898</v>
      </c>
      <c r="O75" s="6">
        <v>0.81801122527439996</v>
      </c>
      <c r="P75" s="6">
        <f>-LOG10(Table27[[#This Row],[Moderated p-value]])</f>
        <v>8.7240736620510559E-2</v>
      </c>
      <c r="Q75" s="6" t="s">
        <v>24</v>
      </c>
      <c r="R75" s="6">
        <v>0.37414267700006298</v>
      </c>
      <c r="S75" s="6">
        <v>0.35075119905007501</v>
      </c>
      <c r="T75" s="6" t="s">
        <v>24</v>
      </c>
      <c r="U75" s="6">
        <v>4</v>
      </c>
      <c r="V75" s="6">
        <v>42.005113295934102</v>
      </c>
      <c r="W75" s="6">
        <v>0.143004747851319</v>
      </c>
      <c r="X75" s="6">
        <v>0.28959033010483298</v>
      </c>
      <c r="Y75" s="6">
        <v>0.15574990348744</v>
      </c>
      <c r="Z75" s="6">
        <v>0.87586399999999998</v>
      </c>
      <c r="AA75" s="6">
        <v>-0.50026899999999996</v>
      </c>
      <c r="AB75" s="6">
        <v>-0.27165299999999998</v>
      </c>
      <c r="AC75" s="6">
        <v>1.1092200000000001</v>
      </c>
      <c r="AD75" s="6">
        <v>0.69226600000000005</v>
      </c>
      <c r="AE75" s="6">
        <v>0.83932600000000002</v>
      </c>
      <c r="AF75" s="6">
        <v>1.24261</v>
      </c>
      <c r="AG75" s="6">
        <v>1.0236799999999999</v>
      </c>
      <c r="AH75" s="6">
        <v>0.92993700000000001</v>
      </c>
      <c r="AI75" s="6">
        <v>1.53504</v>
      </c>
      <c r="AJ75" s="6">
        <v>2.0210900000000001</v>
      </c>
      <c r="AK75" s="6">
        <v>1.9532499999999999</v>
      </c>
      <c r="AL75" s="6">
        <v>-0.36674600000000002</v>
      </c>
      <c r="AM75" s="6">
        <v>-1.523949</v>
      </c>
      <c r="AN75" s="6">
        <v>-1.2015899999999999</v>
      </c>
      <c r="AO75" s="6">
        <v>-0.42581999999999987</v>
      </c>
      <c r="AP75" s="6">
        <v>-1.328824</v>
      </c>
      <c r="AQ75" s="6">
        <v>-1.1139239999999999</v>
      </c>
    </row>
    <row r="76" spans="1:43" x14ac:dyDescent="0.3">
      <c r="A76" s="5" t="s">
        <v>213</v>
      </c>
      <c r="B76" s="6">
        <v>755525409</v>
      </c>
      <c r="C76" s="7" t="s">
        <v>214</v>
      </c>
      <c r="D76" s="6" t="s">
        <v>215</v>
      </c>
      <c r="E76" s="5">
        <v>1176</v>
      </c>
      <c r="F76" s="6" t="s">
        <v>216</v>
      </c>
      <c r="G76" s="6">
        <f>10^(Table27[[#This Row],["-log(pval)"]]*-1)</f>
        <v>7.964441784767988E-2</v>
      </c>
      <c r="H76" s="6">
        <f>2^Table27[[#This Row],[logFC]]</f>
        <v>1.4597351824905298</v>
      </c>
      <c r="I76" s="6">
        <v>0.54570666666666601</v>
      </c>
      <c r="J76" s="6">
        <v>1.4597351824905298</v>
      </c>
      <c r="K76" s="6">
        <v>3</v>
      </c>
      <c r="L76" s="6">
        <v>2.1416822765671299</v>
      </c>
      <c r="M76" s="6">
        <v>1.7924106009919301</v>
      </c>
      <c r="N76" s="6">
        <v>9.8900753853470594E-2</v>
      </c>
      <c r="O76" s="6">
        <v>7.9644417847679894E-2</v>
      </c>
      <c r="P76" s="6">
        <f>-LOG10(Table27[[#This Row],[Moderated p-value]])</f>
        <v>1.0988446578152087</v>
      </c>
      <c r="Q76" s="6" t="s">
        <v>24</v>
      </c>
      <c r="R76" s="6">
        <v>8.1784658725557902E-2</v>
      </c>
      <c r="S76" s="6">
        <v>5.8055606244512899E-2</v>
      </c>
      <c r="T76" s="6" t="s">
        <v>24</v>
      </c>
      <c r="U76" s="6">
        <v>4</v>
      </c>
      <c r="V76" s="6">
        <v>42.005113295934102</v>
      </c>
      <c r="W76" s="6">
        <v>0.143004747851319</v>
      </c>
      <c r="X76" s="6">
        <v>9.7386709571333399E-2</v>
      </c>
      <c r="Y76" s="6">
        <v>0.13903840280731999</v>
      </c>
      <c r="Z76" s="6">
        <v>-0.62136899999999995</v>
      </c>
      <c r="AA76" s="6">
        <v>-0.64879100000000001</v>
      </c>
      <c r="AB76" s="6">
        <v>-1.08945</v>
      </c>
      <c r="AC76" s="6">
        <v>-1.2472700000000001</v>
      </c>
      <c r="AD76" s="6">
        <v>-1.52867</v>
      </c>
      <c r="AE76" s="6">
        <v>-1.14419</v>
      </c>
      <c r="AF76" s="6">
        <v>0.67414300000000005</v>
      </c>
      <c r="AG76" s="6">
        <v>0.20747699999999999</v>
      </c>
      <c r="AH76" s="6">
        <v>0.15569</v>
      </c>
      <c r="AI76" s="6">
        <v>0.76237600000000005</v>
      </c>
      <c r="AJ76" s="6">
        <v>0.21699199999999999</v>
      </c>
      <c r="AK76" s="6">
        <v>0.13454199999999999</v>
      </c>
      <c r="AL76" s="6">
        <v>-1.295512</v>
      </c>
      <c r="AM76" s="6">
        <v>-0.85626800000000003</v>
      </c>
      <c r="AN76" s="6">
        <v>-1.2451400000000001</v>
      </c>
      <c r="AO76" s="6">
        <v>-2.009646</v>
      </c>
      <c r="AP76" s="6">
        <v>-1.745662</v>
      </c>
      <c r="AQ76" s="6">
        <v>-1.278732</v>
      </c>
    </row>
    <row r="77" spans="1:43" x14ac:dyDescent="0.3">
      <c r="A77" s="5" t="s">
        <v>217</v>
      </c>
      <c r="B77" s="6">
        <v>568970047</v>
      </c>
      <c r="C77" s="7" t="s">
        <v>218</v>
      </c>
      <c r="D77" s="6" t="s">
        <v>219</v>
      </c>
      <c r="E77" s="5">
        <v>1171</v>
      </c>
      <c r="F77" s="6" t="s">
        <v>220</v>
      </c>
      <c r="G77" s="6">
        <f>10^(Table27[[#This Row],["-log(pval)"]]*-1)</f>
        <v>1.2099968684047087E-2</v>
      </c>
      <c r="H77" s="6">
        <f>2^Table27[[#This Row],[logFC]]</f>
        <v>1.7452180902677903</v>
      </c>
      <c r="I77" s="6">
        <v>0.80340733333333303</v>
      </c>
      <c r="J77" s="6">
        <v>1.7452180902677903</v>
      </c>
      <c r="K77" s="6">
        <v>2</v>
      </c>
      <c r="L77" s="6">
        <v>2.73165001321567</v>
      </c>
      <c r="M77" s="6">
        <v>2.6125405103464598</v>
      </c>
      <c r="N77" s="6">
        <v>5.2353848677969002E-2</v>
      </c>
      <c r="O77" s="6">
        <v>1.2099968684047099E-2</v>
      </c>
      <c r="P77" s="6">
        <f>-LOG10(Table27[[#This Row],[Moderated p-value]])</f>
        <v>1.9172157536805037</v>
      </c>
      <c r="Q77" s="6" t="s">
        <v>14</v>
      </c>
      <c r="R77" s="6">
        <v>5.8004401541643699E-2</v>
      </c>
      <c r="S77" s="6">
        <v>1.5339288792460999E-2</v>
      </c>
      <c r="T77" s="6" t="s">
        <v>14</v>
      </c>
      <c r="U77" s="6">
        <v>4</v>
      </c>
      <c r="V77" s="6">
        <v>42.005113295934102</v>
      </c>
      <c r="W77" s="6">
        <v>0.143004747851319</v>
      </c>
      <c r="X77" s="6">
        <v>0.12975160274183301</v>
      </c>
      <c r="Y77" s="6">
        <v>0.14185242854070401</v>
      </c>
      <c r="Z77" s="6">
        <v>-0.73678600000000005</v>
      </c>
      <c r="AA77" s="6">
        <v>-0.63161599999999996</v>
      </c>
      <c r="AB77" s="6">
        <v>-0.61346800000000001</v>
      </c>
      <c r="AC77" s="6">
        <v>-0.64301399999999997</v>
      </c>
      <c r="AD77" s="6">
        <v>-1.20305</v>
      </c>
      <c r="AE77" s="6">
        <v>-1.2691699999999999</v>
      </c>
      <c r="AF77" s="6">
        <v>1.7791999999999999E-2</v>
      </c>
      <c r="AG77" s="6">
        <v>-0.237424</v>
      </c>
      <c r="AH77" s="6">
        <v>-0.31487799999999999</v>
      </c>
      <c r="AI77" s="6">
        <v>0.124789</v>
      </c>
      <c r="AJ77" s="6">
        <v>0.361628</v>
      </c>
      <c r="AK77" s="6">
        <v>0.25593100000000002</v>
      </c>
      <c r="AL77" s="6">
        <v>-0.75457800000000008</v>
      </c>
      <c r="AM77" s="6">
        <v>-0.39419199999999999</v>
      </c>
      <c r="AN77" s="6">
        <v>-0.29859000000000002</v>
      </c>
      <c r="AO77" s="6">
        <v>-0.76780300000000001</v>
      </c>
      <c r="AP77" s="6">
        <v>-1.564678</v>
      </c>
      <c r="AQ77" s="6">
        <v>-1.5251009999999998</v>
      </c>
    </row>
    <row r="78" spans="1:43" x14ac:dyDescent="0.3">
      <c r="A78" s="5" t="s">
        <v>221</v>
      </c>
      <c r="B78" s="6">
        <v>568994402</v>
      </c>
      <c r="C78" s="7" t="s">
        <v>222</v>
      </c>
      <c r="D78" s="6" t="s">
        <v>223</v>
      </c>
      <c r="E78" s="5">
        <v>558</v>
      </c>
      <c r="F78" s="6" t="s">
        <v>224</v>
      </c>
      <c r="G78" s="6">
        <f>10^(Table27[[#This Row],["-log(pval)"]]*-1)</f>
        <v>0.23760474738629295</v>
      </c>
      <c r="H78" s="6">
        <f>2^Table27[[#This Row],[logFC]]</f>
        <v>1.2841876237238217</v>
      </c>
      <c r="I78" s="6">
        <v>0.36085600000000001</v>
      </c>
      <c r="J78" s="6">
        <v>1.2841876237238217</v>
      </c>
      <c r="K78" s="6">
        <v>3</v>
      </c>
      <c r="L78" s="6">
        <v>1.70372534400414</v>
      </c>
      <c r="M78" s="6">
        <v>1.1965691650079999</v>
      </c>
      <c r="N78" s="6">
        <v>0.16363907506921699</v>
      </c>
      <c r="O78" s="6">
        <v>0.237604747386293</v>
      </c>
      <c r="P78" s="6">
        <f>-LOG10(Table27[[#This Row],[Moderated p-value]])</f>
        <v>0.62414488632100751</v>
      </c>
      <c r="Q78" s="6" t="s">
        <v>24</v>
      </c>
      <c r="R78" s="6">
        <v>0.11198826175844299</v>
      </c>
      <c r="S78" s="6">
        <v>0.14898789166118201</v>
      </c>
      <c r="T78" s="6" t="s">
        <v>24</v>
      </c>
      <c r="U78" s="6">
        <v>4</v>
      </c>
      <c r="V78" s="6">
        <v>42.005113295934102</v>
      </c>
      <c r="W78" s="6">
        <v>0.143004747851319</v>
      </c>
      <c r="X78" s="6">
        <v>6.7291460266833303E-2</v>
      </c>
      <c r="Y78" s="6">
        <v>0.136421715474248</v>
      </c>
      <c r="Z78" s="6">
        <v>-0.32260699999999998</v>
      </c>
      <c r="AA78" s="6">
        <v>-0.15346599999999999</v>
      </c>
      <c r="AB78" s="6">
        <v>-0.34273599999999999</v>
      </c>
      <c r="AC78" s="6">
        <v>-0.77859400000000001</v>
      </c>
      <c r="AD78" s="6">
        <v>-0.44001699999999999</v>
      </c>
      <c r="AE78" s="6">
        <v>-0.43369200000000002</v>
      </c>
      <c r="AF78" s="6">
        <v>-0.34246300000000002</v>
      </c>
      <c r="AG78" s="6">
        <v>0.46525100000000003</v>
      </c>
      <c r="AH78" s="6">
        <v>0.23253299999999999</v>
      </c>
      <c r="AI78" s="6">
        <v>-0.123556</v>
      </c>
      <c r="AJ78" s="6">
        <v>0.37465700000000002</v>
      </c>
      <c r="AK78" s="6">
        <v>0.353294</v>
      </c>
      <c r="AL78" s="6">
        <v>1.985600000000004E-2</v>
      </c>
      <c r="AM78" s="6">
        <v>-0.61871699999999996</v>
      </c>
      <c r="AN78" s="6">
        <v>-0.57526900000000003</v>
      </c>
      <c r="AO78" s="6">
        <v>-0.65503800000000001</v>
      </c>
      <c r="AP78" s="6">
        <v>-0.81467400000000001</v>
      </c>
      <c r="AQ78" s="6">
        <v>-0.78698599999999996</v>
      </c>
    </row>
    <row r="79" spans="1:43" x14ac:dyDescent="0.3">
      <c r="A79" s="5" t="s">
        <v>225</v>
      </c>
      <c r="B79" s="6">
        <v>6678393</v>
      </c>
      <c r="C79" s="7" t="s">
        <v>226</v>
      </c>
      <c r="D79" s="6" t="s">
        <v>227</v>
      </c>
      <c r="E79" s="5">
        <v>30</v>
      </c>
      <c r="F79" s="6" t="s">
        <v>228</v>
      </c>
      <c r="G79" s="6">
        <f>10^(Table27[[#This Row],["-log(pval)"]]*-1)</f>
        <v>0.89887749236071601</v>
      </c>
      <c r="H79" s="6">
        <f>2^Table27[[#This Row],[logFC]]</f>
        <v>0.97064348523153254</v>
      </c>
      <c r="I79" s="6">
        <v>-4.2986599999999799E-2</v>
      </c>
      <c r="J79" s="6">
        <v>0.97064348523153254</v>
      </c>
      <c r="K79" s="6">
        <v>4</v>
      </c>
      <c r="L79" s="6">
        <v>-7.8429276781579196E-2</v>
      </c>
      <c r="M79" s="6">
        <v>-0.12778319324713899</v>
      </c>
      <c r="N79" s="6">
        <v>0.94125330064383494</v>
      </c>
      <c r="O79" s="6">
        <v>0.89887749236071601</v>
      </c>
      <c r="P79" s="6">
        <f>-LOG10(Table27[[#This Row],[Moderated p-value]])</f>
        <v>4.629949404782744E-2</v>
      </c>
      <c r="Q79" s="6" t="s">
        <v>24</v>
      </c>
      <c r="R79" s="6">
        <v>0.39189995619166601</v>
      </c>
      <c r="S79" s="6">
        <v>0.37441331048175802</v>
      </c>
      <c r="T79" s="6" t="s">
        <v>24</v>
      </c>
      <c r="U79" s="6">
        <v>4</v>
      </c>
      <c r="V79" s="6">
        <v>42.005113295934102</v>
      </c>
      <c r="W79" s="6">
        <v>0.143004747851319</v>
      </c>
      <c r="X79" s="6">
        <v>0.450610213217773</v>
      </c>
      <c r="Y79" s="6">
        <v>0.169750076214081</v>
      </c>
      <c r="Z79" s="6">
        <v>1.1202700000000001</v>
      </c>
      <c r="AA79" s="6">
        <v>-0.41545799999999999</v>
      </c>
      <c r="AB79" s="6">
        <v>-0.177735</v>
      </c>
      <c r="AC79" s="6">
        <v>1.4949699999999999</v>
      </c>
      <c r="AD79" s="6">
        <v>1.2833699999999999</v>
      </c>
      <c r="AE79" s="6">
        <v>1.1037399999999999</v>
      </c>
      <c r="AF79" s="6">
        <v>0.43429099999999998</v>
      </c>
      <c r="AG79" s="6">
        <v>0.23782700000000001</v>
      </c>
      <c r="AH79" s="6">
        <v>7.2783799999999996E-2</v>
      </c>
      <c r="AI79" s="6">
        <v>0.77127500000000004</v>
      </c>
      <c r="AJ79" s="6">
        <v>1.63083</v>
      </c>
      <c r="AK79" s="6">
        <v>1.56884</v>
      </c>
      <c r="AL79" s="6">
        <v>0.68597900000000012</v>
      </c>
      <c r="AM79" s="6">
        <v>-0.653285</v>
      </c>
      <c r="AN79" s="6">
        <v>-0.25051879999999999</v>
      </c>
      <c r="AO79" s="6">
        <v>0.72369499999999987</v>
      </c>
      <c r="AP79" s="6">
        <v>-0.3474600000000001</v>
      </c>
      <c r="AQ79" s="6">
        <v>-0.46510000000000007</v>
      </c>
    </row>
    <row r="80" spans="1:43" x14ac:dyDescent="0.3">
      <c r="A80" s="5" t="s">
        <v>229</v>
      </c>
      <c r="B80" s="6">
        <v>568906124</v>
      </c>
      <c r="C80" s="7" t="s">
        <v>230</v>
      </c>
      <c r="D80" s="6" t="s">
        <v>231</v>
      </c>
      <c r="E80" s="5">
        <v>1558</v>
      </c>
      <c r="F80" s="6" t="s">
        <v>232</v>
      </c>
      <c r="G80" s="6">
        <f>10^(Table27[[#This Row],["-log(pval)"]]*-1)</f>
        <v>0.195285236331637</v>
      </c>
      <c r="H80" s="6">
        <f>2^Table27[[#This Row],[logFC]]</f>
        <v>1.342874702718307</v>
      </c>
      <c r="I80" s="6">
        <v>0.4253247</v>
      </c>
      <c r="J80" s="6">
        <v>1.342874702718307</v>
      </c>
      <c r="K80" s="6">
        <v>2</v>
      </c>
      <c r="L80" s="6">
        <v>0.94294210152728097</v>
      </c>
      <c r="M80" s="6">
        <v>1.3142263620108401</v>
      </c>
      <c r="N80" s="6">
        <v>0.39910119412318901</v>
      </c>
      <c r="O80" s="6">
        <v>0.195285236331637</v>
      </c>
      <c r="P80" s="6">
        <f>-LOG10(Table27[[#This Row],[Moderated p-value]])</f>
        <v>0.709330588366337</v>
      </c>
      <c r="Q80" s="6" t="s">
        <v>24</v>
      </c>
      <c r="R80" s="6">
        <v>0.212163047426733</v>
      </c>
      <c r="S80" s="6">
        <v>0.12378282602269799</v>
      </c>
      <c r="T80" s="6" t="s">
        <v>24</v>
      </c>
      <c r="U80" s="6">
        <v>4</v>
      </c>
      <c r="V80" s="6">
        <v>42.005113295934102</v>
      </c>
      <c r="W80" s="6">
        <v>0.143004747851319</v>
      </c>
      <c r="X80" s="6">
        <v>0.30518445868681798</v>
      </c>
      <c r="Y80" s="6">
        <v>0.157105763952921</v>
      </c>
      <c r="Z80" s="6">
        <v>1.5576000000000001</v>
      </c>
      <c r="AA80" s="6">
        <v>0.90926499999999999</v>
      </c>
      <c r="AB80" s="6">
        <v>1.0670200000000001</v>
      </c>
      <c r="AC80" s="6">
        <v>1.4472100000000001</v>
      </c>
      <c r="AD80" s="6">
        <v>0.8518</v>
      </c>
      <c r="AE80" s="6">
        <v>1.17248</v>
      </c>
      <c r="AF80" s="6">
        <v>0.17000499999999999</v>
      </c>
      <c r="AG80" s="6">
        <v>0.195217</v>
      </c>
      <c r="AH80" s="6">
        <v>9.8683900000000005E-2</v>
      </c>
      <c r="AI80" s="6">
        <v>0.12746199999999999</v>
      </c>
      <c r="AJ80" s="6">
        <v>0.93715599999999999</v>
      </c>
      <c r="AK80" s="6">
        <v>0.61286700000000005</v>
      </c>
      <c r="AL80" s="6">
        <v>1.3875950000000001</v>
      </c>
      <c r="AM80" s="6">
        <v>0.71404800000000002</v>
      </c>
      <c r="AN80" s="6">
        <v>0.96833610000000003</v>
      </c>
      <c r="AO80" s="6">
        <v>1.3197480000000001</v>
      </c>
      <c r="AP80" s="6">
        <v>-8.5355999999999987E-2</v>
      </c>
      <c r="AQ80" s="6">
        <v>0.55961299999999992</v>
      </c>
    </row>
    <row r="81" spans="1:43" x14ac:dyDescent="0.3">
      <c r="A81" s="5" t="s">
        <v>233</v>
      </c>
      <c r="B81" s="6">
        <v>568906124</v>
      </c>
      <c r="C81" s="7" t="s">
        <v>230</v>
      </c>
      <c r="D81" s="6" t="s">
        <v>231</v>
      </c>
      <c r="E81" s="5">
        <v>537</v>
      </c>
      <c r="F81" s="6" t="s">
        <v>232</v>
      </c>
      <c r="G81" s="6">
        <f>10^(Table27[[#This Row],["-log(pval)"]]*-1)</f>
        <v>0.46658448384576495</v>
      </c>
      <c r="H81" s="6">
        <f>2^Table27[[#This Row],[logFC]]</f>
        <v>1.1807667271360622</v>
      </c>
      <c r="I81" s="6">
        <v>0.23972397333333301</v>
      </c>
      <c r="J81" s="6">
        <v>1.1807667271360622</v>
      </c>
      <c r="K81" s="6">
        <v>2</v>
      </c>
      <c r="L81" s="6">
        <v>0.50520047102093701</v>
      </c>
      <c r="M81" s="6">
        <v>0.73414711977999003</v>
      </c>
      <c r="N81" s="6">
        <v>0.63998327336123095</v>
      </c>
      <c r="O81" s="6">
        <v>0.46658448384576501</v>
      </c>
      <c r="P81" s="6">
        <f>-LOG10(Table27[[#This Row],[Moderated p-value]])</f>
        <v>0.33106970766015797</v>
      </c>
      <c r="Q81" s="6" t="s">
        <v>24</v>
      </c>
      <c r="R81" s="6">
        <v>0.29768941594415699</v>
      </c>
      <c r="S81" s="6">
        <v>0.23255369264911299</v>
      </c>
      <c r="T81" s="6" t="s">
        <v>24</v>
      </c>
      <c r="U81" s="6">
        <v>4</v>
      </c>
      <c r="V81" s="6">
        <v>42.005113295934102</v>
      </c>
      <c r="W81" s="6">
        <v>0.143004747851319</v>
      </c>
      <c r="X81" s="6">
        <v>0.337743267121622</v>
      </c>
      <c r="Y81" s="6">
        <v>0.15993665000903101</v>
      </c>
      <c r="Z81" s="6">
        <v>0.491174</v>
      </c>
      <c r="AA81" s="6">
        <v>-0.26235599999999998</v>
      </c>
      <c r="AB81" s="6">
        <v>-0.107601</v>
      </c>
      <c r="AC81" s="6">
        <v>0.57443200000000005</v>
      </c>
      <c r="AD81" s="6">
        <v>-8.0791200000000004E-3</v>
      </c>
      <c r="AE81" s="6">
        <v>4.9271299999999997E-2</v>
      </c>
      <c r="AF81" s="6">
        <v>0.17000499999999999</v>
      </c>
      <c r="AG81" s="6">
        <v>0.195217</v>
      </c>
      <c r="AH81" s="6">
        <v>9.8683900000000005E-2</v>
      </c>
      <c r="AI81" s="6">
        <v>0.12746199999999999</v>
      </c>
      <c r="AJ81" s="6">
        <v>0.93715599999999999</v>
      </c>
      <c r="AK81" s="6">
        <v>0.61286700000000005</v>
      </c>
      <c r="AL81" s="6">
        <v>0.32116900000000004</v>
      </c>
      <c r="AM81" s="6">
        <v>-0.45757300000000001</v>
      </c>
      <c r="AN81" s="6">
        <v>-0.20628489999999999</v>
      </c>
      <c r="AO81" s="6">
        <v>0.44697000000000009</v>
      </c>
      <c r="AP81" s="6">
        <v>-0.94523511999999998</v>
      </c>
      <c r="AQ81" s="6">
        <v>-0.56359570000000003</v>
      </c>
    </row>
    <row r="82" spans="1:43" x14ac:dyDescent="0.3">
      <c r="A82" s="5" t="s">
        <v>234</v>
      </c>
      <c r="B82" s="6">
        <v>256000780</v>
      </c>
      <c r="C82" s="7" t="s">
        <v>235</v>
      </c>
      <c r="D82" s="6" t="s">
        <v>236</v>
      </c>
      <c r="E82" s="5">
        <v>261</v>
      </c>
      <c r="F82" s="6" t="s">
        <v>237</v>
      </c>
      <c r="G82" s="6">
        <f>10^(Table27[[#This Row],["-log(pval)"]]*-1)</f>
        <v>3.6059125597501483E-5</v>
      </c>
      <c r="H82" s="6">
        <f>2^Table27[[#This Row],[logFC]]</f>
        <v>2.756820752089316</v>
      </c>
      <c r="I82" s="6">
        <v>1.4630054666666701</v>
      </c>
      <c r="J82" s="6">
        <v>2.756820752089316</v>
      </c>
      <c r="K82" s="6">
        <v>2</v>
      </c>
      <c r="L82" s="6">
        <v>3.4957550787400802</v>
      </c>
      <c r="M82" s="6">
        <v>4.5746622167829498</v>
      </c>
      <c r="N82" s="6">
        <v>2.4992090430468201E-2</v>
      </c>
      <c r="O82" s="8">
        <v>3.6059125597501503E-5</v>
      </c>
      <c r="P82" s="6">
        <f>-LOG10(Table27[[#This Row],[Moderated p-value]])</f>
        <v>4.4429848087501753</v>
      </c>
      <c r="Q82" s="6" t="s">
        <v>14</v>
      </c>
      <c r="R82" s="6">
        <v>5.8004401541643699E-2</v>
      </c>
      <c r="S82" s="6">
        <v>5.2898906872043798E-4</v>
      </c>
      <c r="T82" s="6" t="s">
        <v>14</v>
      </c>
      <c r="U82" s="6">
        <v>4</v>
      </c>
      <c r="V82" s="6">
        <v>42.005113295934102</v>
      </c>
      <c r="W82" s="6">
        <v>0.143004747851319</v>
      </c>
      <c r="X82" s="6">
        <v>0.26272485578717297</v>
      </c>
      <c r="Y82" s="6">
        <v>0.15341403493779901</v>
      </c>
      <c r="Z82" s="6">
        <v>-0.108436</v>
      </c>
      <c r="AA82" s="6">
        <v>-5.1840799999999999E-2</v>
      </c>
      <c r="AB82" s="6">
        <v>-3.4697800000000001E-2</v>
      </c>
      <c r="AC82" s="6">
        <v>-0.33821800000000002</v>
      </c>
      <c r="AD82" s="6">
        <v>-0.10964599999999999</v>
      </c>
      <c r="AE82" s="6">
        <v>-0.58313000000000004</v>
      </c>
      <c r="AF82" s="6">
        <v>1.2480100000000001</v>
      </c>
      <c r="AG82" s="6">
        <v>0.875162</v>
      </c>
      <c r="AH82" s="6">
        <v>0.63282099999999997</v>
      </c>
      <c r="AI82" s="6">
        <v>1.39978</v>
      </c>
      <c r="AJ82" s="6">
        <v>2.52481</v>
      </c>
      <c r="AK82" s="6">
        <v>2.3843999999999999</v>
      </c>
      <c r="AL82" s="6">
        <v>-1.356446</v>
      </c>
      <c r="AM82" s="6">
        <v>-0.92700280000000002</v>
      </c>
      <c r="AN82" s="6">
        <v>-0.66751879999999997</v>
      </c>
      <c r="AO82" s="6">
        <v>-1.7379980000000002</v>
      </c>
      <c r="AP82" s="6">
        <v>-2.6344560000000001</v>
      </c>
      <c r="AQ82" s="6">
        <v>-2.96753</v>
      </c>
    </row>
    <row r="83" spans="1:43" x14ac:dyDescent="0.3">
      <c r="A83" s="5" t="s">
        <v>238</v>
      </c>
      <c r="B83" s="6">
        <v>256000780</v>
      </c>
      <c r="C83" s="7" t="s">
        <v>235</v>
      </c>
      <c r="D83" s="6" t="s">
        <v>236</v>
      </c>
      <c r="E83" s="5">
        <v>162</v>
      </c>
      <c r="F83" s="6" t="s">
        <v>237</v>
      </c>
      <c r="G83" s="6">
        <f>10^(Table27[[#This Row],["-log(pval)"]]*-1)</f>
        <v>0.71446532385248995</v>
      </c>
      <c r="H83" s="6">
        <f>2^Table27[[#This Row],[logFC]]</f>
        <v>1.0788397370651166</v>
      </c>
      <c r="I83" s="6">
        <v>0.109480566666666</v>
      </c>
      <c r="J83" s="6">
        <v>1.0788397370651166</v>
      </c>
      <c r="K83" s="6">
        <v>6</v>
      </c>
      <c r="L83" s="6">
        <v>0.86348028929221499</v>
      </c>
      <c r="M83" s="6">
        <v>0.36812926747454899</v>
      </c>
      <c r="N83" s="6">
        <v>0.436574563703301</v>
      </c>
      <c r="O83" s="6">
        <v>0.71446532385248995</v>
      </c>
      <c r="P83" s="6">
        <f>-LOG10(Table27[[#This Row],[Moderated p-value]])</f>
        <v>0.14601884458465147</v>
      </c>
      <c r="Q83" s="6" t="s">
        <v>24</v>
      </c>
      <c r="R83" s="6">
        <v>0.22602960629836599</v>
      </c>
      <c r="S83" s="6">
        <v>0.31685298547176399</v>
      </c>
      <c r="T83" s="6" t="s">
        <v>24</v>
      </c>
      <c r="U83" s="6">
        <v>4</v>
      </c>
      <c r="V83" s="6">
        <v>42.005113295934102</v>
      </c>
      <c r="W83" s="6">
        <v>0.143004747851319</v>
      </c>
      <c r="X83" s="6">
        <v>2.4113512446031701E-2</v>
      </c>
      <c r="Y83" s="6">
        <v>0.13266752862609901</v>
      </c>
      <c r="Z83" s="6">
        <v>0.22935</v>
      </c>
      <c r="AA83" s="6">
        <v>0.16341700000000001</v>
      </c>
      <c r="AB83" s="6">
        <v>1.34997E-2</v>
      </c>
      <c r="AC83" s="6">
        <v>0.44213200000000002</v>
      </c>
      <c r="AD83" s="6">
        <v>1.6276200000000001</v>
      </c>
      <c r="AE83" s="6">
        <v>1.56107</v>
      </c>
      <c r="AF83" s="6">
        <v>1.2480100000000001</v>
      </c>
      <c r="AG83" s="6">
        <v>0.875162</v>
      </c>
      <c r="AH83" s="6">
        <v>0.63282099999999997</v>
      </c>
      <c r="AI83" s="6">
        <v>1.39978</v>
      </c>
      <c r="AJ83" s="6">
        <v>2.52481</v>
      </c>
      <c r="AK83" s="6">
        <v>2.3843999999999999</v>
      </c>
      <c r="AL83" s="6">
        <v>-1.0186600000000001</v>
      </c>
      <c r="AM83" s="6">
        <v>-0.71174499999999996</v>
      </c>
      <c r="AN83" s="6">
        <v>-0.61932129999999996</v>
      </c>
      <c r="AO83" s="6">
        <v>-0.95764800000000005</v>
      </c>
      <c r="AP83" s="6">
        <v>-0.89718999999999993</v>
      </c>
      <c r="AQ83" s="6">
        <v>-0.8233299999999999</v>
      </c>
    </row>
    <row r="84" spans="1:43" x14ac:dyDescent="0.3">
      <c r="A84" s="5" t="s">
        <v>239</v>
      </c>
      <c r="B84" s="6">
        <v>568916277</v>
      </c>
      <c r="C84" s="7" t="s">
        <v>240</v>
      </c>
      <c r="D84" s="6" t="s">
        <v>241</v>
      </c>
      <c r="E84" s="5">
        <v>18076</v>
      </c>
      <c r="F84" s="6" t="s">
        <v>242</v>
      </c>
      <c r="G84" s="6">
        <f>10^(Table27[[#This Row],["-log(pval)"]]*-1)</f>
        <v>5.5511929118949577E-4</v>
      </c>
      <c r="H84" s="6">
        <f>2^Table27[[#This Row],[logFC]]</f>
        <v>2.196079197418408</v>
      </c>
      <c r="I84" s="6">
        <v>1.13493008333333</v>
      </c>
      <c r="J84" s="6">
        <v>2.196079197418408</v>
      </c>
      <c r="K84" s="6">
        <v>2</v>
      </c>
      <c r="L84" s="6">
        <v>4.1592075840640099</v>
      </c>
      <c r="M84" s="6">
        <v>3.7111962963898399</v>
      </c>
      <c r="N84" s="6">
        <v>1.41542578128648E-2</v>
      </c>
      <c r="O84" s="6">
        <v>5.5511929118949599E-4</v>
      </c>
      <c r="P84" s="6">
        <f>-LOG10(Table27[[#This Row],[Moderated p-value]])</f>
        <v>3.2556136800513658</v>
      </c>
      <c r="Q84" s="6" t="s">
        <v>14</v>
      </c>
      <c r="R84" s="6">
        <v>5.6026063617822301E-2</v>
      </c>
      <c r="S84" s="6">
        <v>2.9428792588547001E-3</v>
      </c>
      <c r="T84" s="6" t="s">
        <v>14</v>
      </c>
      <c r="U84" s="6">
        <v>4</v>
      </c>
      <c r="V84" s="6">
        <v>42.005113295934102</v>
      </c>
      <c r="W84" s="6">
        <v>0.143004747851319</v>
      </c>
      <c r="X84" s="6">
        <v>0.11168845471000299</v>
      </c>
      <c r="Y84" s="6">
        <v>0.140281894594563</v>
      </c>
      <c r="Z84" s="6">
        <v>0.345497</v>
      </c>
      <c r="AA84" s="6">
        <v>0.69601999999999997</v>
      </c>
      <c r="AB84" s="6">
        <v>0.79215000000000002</v>
      </c>
      <c r="AC84" s="6">
        <v>8.3190499999999997E-3</v>
      </c>
      <c r="AD84" s="6">
        <v>-5.0556700000000003E-2</v>
      </c>
      <c r="AE84" s="6">
        <v>8.1181600000000007E-2</v>
      </c>
      <c r="AF84" s="6">
        <v>0.49379299999999998</v>
      </c>
      <c r="AG84" s="6">
        <v>0.23639499999999999</v>
      </c>
      <c r="AH84" s="6">
        <v>9.0277800000000005E-2</v>
      </c>
      <c r="AI84" s="6">
        <v>0.82658399999999999</v>
      </c>
      <c r="AJ84" s="6">
        <v>0.91275300000000004</v>
      </c>
      <c r="AK84" s="6">
        <v>0.69119600000000003</v>
      </c>
      <c r="AL84" s="6">
        <v>-0.14829599999999998</v>
      </c>
      <c r="AM84" s="6">
        <v>0.45962499999999995</v>
      </c>
      <c r="AN84" s="6">
        <v>0.70187220000000006</v>
      </c>
      <c r="AO84" s="6">
        <v>-0.81826494999999999</v>
      </c>
      <c r="AP84" s="6">
        <v>-0.96330970000000005</v>
      </c>
      <c r="AQ84" s="6">
        <v>-0.61001440000000007</v>
      </c>
    </row>
    <row r="85" spans="1:43" x14ac:dyDescent="0.3">
      <c r="A85" s="5" t="s">
        <v>243</v>
      </c>
      <c r="B85" s="6">
        <v>568916277</v>
      </c>
      <c r="C85" s="7" t="s">
        <v>240</v>
      </c>
      <c r="D85" s="6" t="s">
        <v>241</v>
      </c>
      <c r="E85" s="5">
        <v>32421</v>
      </c>
      <c r="F85" s="6" t="s">
        <v>242</v>
      </c>
      <c r="G85" s="6">
        <f>10^(Table27[[#This Row],["-log(pval)"]]*-1)</f>
        <v>9.6935180255518184E-4</v>
      </c>
      <c r="H85" s="6">
        <f>2^Table27[[#This Row],[logFC]]</f>
        <v>2.1230996196366045</v>
      </c>
      <c r="I85" s="6">
        <v>1.0861720666666701</v>
      </c>
      <c r="J85" s="6">
        <v>2.1230996196366045</v>
      </c>
      <c r="K85" s="6">
        <v>2</v>
      </c>
      <c r="L85" s="6">
        <v>3.6089021228556502</v>
      </c>
      <c r="M85" s="6">
        <v>3.5254327707910398</v>
      </c>
      <c r="N85" s="6">
        <v>2.25786284149103E-2</v>
      </c>
      <c r="O85" s="6">
        <v>9.6935180255518195E-4</v>
      </c>
      <c r="P85" s="6">
        <f>-LOG10(Table27[[#This Row],[Moderated p-value]])</f>
        <v>3.0135185777685081</v>
      </c>
      <c r="Q85" s="6" t="s">
        <v>14</v>
      </c>
      <c r="R85" s="6">
        <v>5.8004401541643699E-2</v>
      </c>
      <c r="S85" s="6">
        <v>3.89151361367596E-3</v>
      </c>
      <c r="T85" s="6" t="s">
        <v>14</v>
      </c>
      <c r="U85" s="6">
        <v>4</v>
      </c>
      <c r="V85" s="6">
        <v>42.005113295934102</v>
      </c>
      <c r="W85" s="6">
        <v>0.143004747851319</v>
      </c>
      <c r="X85" s="6">
        <v>0.13587461018850699</v>
      </c>
      <c r="Y85" s="6">
        <v>0.14238480479264601</v>
      </c>
      <c r="Z85" s="6">
        <v>-0.84787199999999996</v>
      </c>
      <c r="AA85" s="6">
        <v>-0.55560399999999999</v>
      </c>
      <c r="AB85" s="6">
        <v>-0.41197400000000001</v>
      </c>
      <c r="AC85" s="6">
        <v>-1.0182199999999999</v>
      </c>
      <c r="AD85" s="6">
        <v>-0.83069899999999997</v>
      </c>
      <c r="AE85" s="6">
        <v>-1.6149800000000001</v>
      </c>
      <c r="AF85" s="6">
        <v>0.49379299999999998</v>
      </c>
      <c r="AG85" s="6">
        <v>0.23639499999999999</v>
      </c>
      <c r="AH85" s="6">
        <v>9.0277800000000005E-2</v>
      </c>
      <c r="AI85" s="6">
        <v>0.82658399999999999</v>
      </c>
      <c r="AJ85" s="6">
        <v>0.91275300000000004</v>
      </c>
      <c r="AK85" s="6">
        <v>0.69119600000000003</v>
      </c>
      <c r="AL85" s="6">
        <v>-1.3416649999999999</v>
      </c>
      <c r="AM85" s="6">
        <v>-0.79199900000000001</v>
      </c>
      <c r="AN85" s="6">
        <v>-0.50225180000000003</v>
      </c>
      <c r="AO85" s="6">
        <v>-1.8448039999999999</v>
      </c>
      <c r="AP85" s="6">
        <v>-1.743452</v>
      </c>
      <c r="AQ85" s="6">
        <v>-2.3061760000000002</v>
      </c>
    </row>
    <row r="86" spans="1:43" x14ac:dyDescent="0.3">
      <c r="A86" s="5" t="s">
        <v>244</v>
      </c>
      <c r="B86" s="6">
        <v>568916277</v>
      </c>
      <c r="C86" s="7" t="s">
        <v>240</v>
      </c>
      <c r="D86" s="6" t="s">
        <v>241</v>
      </c>
      <c r="E86" s="5">
        <v>1873</v>
      </c>
      <c r="F86" s="6" t="s">
        <v>242</v>
      </c>
      <c r="G86" s="6">
        <f>10^(Table27[[#This Row],["-log(pval)"]]*-1)</f>
        <v>1.0009929155318489E-3</v>
      </c>
      <c r="H86" s="6">
        <f>2^Table27[[#This Row],[logFC]]</f>
        <v>2.1281282062025162</v>
      </c>
      <c r="I86" s="6">
        <v>1.08958506666667</v>
      </c>
      <c r="J86" s="6">
        <v>2.1281282062025162</v>
      </c>
      <c r="K86" s="6">
        <v>3</v>
      </c>
      <c r="L86" s="6">
        <v>3.37476340372505</v>
      </c>
      <c r="M86" s="6">
        <v>3.5145956951587798</v>
      </c>
      <c r="N86" s="6">
        <v>2.79203479317266E-2</v>
      </c>
      <c r="O86" s="6">
        <v>1.00099291553185E-3</v>
      </c>
      <c r="P86" s="6">
        <f>-LOG10(Table27[[#This Row],[Moderated p-value]])</f>
        <v>2.9995689962033114</v>
      </c>
      <c r="Q86" s="6" t="s">
        <v>14</v>
      </c>
      <c r="R86" s="6">
        <v>5.8004401541643699E-2</v>
      </c>
      <c r="S86" s="6">
        <v>3.89151361367596E-3</v>
      </c>
      <c r="T86" s="6" t="s">
        <v>14</v>
      </c>
      <c r="U86" s="6">
        <v>4</v>
      </c>
      <c r="V86" s="6">
        <v>42.005113295934102</v>
      </c>
      <c r="W86" s="6">
        <v>0.143004747851319</v>
      </c>
      <c r="X86" s="6">
        <v>0.15636043930950699</v>
      </c>
      <c r="Y86" s="6">
        <v>0.144165983244635</v>
      </c>
      <c r="Z86" s="6">
        <v>0.54713699999999998</v>
      </c>
      <c r="AA86" s="6">
        <v>0.99297800000000003</v>
      </c>
      <c r="AB86" s="6">
        <v>0.92877399999999999</v>
      </c>
      <c r="AC86" s="6">
        <v>0.39483699999999999</v>
      </c>
      <c r="AD86" s="6">
        <v>0.66142900000000004</v>
      </c>
      <c r="AE86" s="6">
        <v>-0.24606500000000001</v>
      </c>
      <c r="AF86" s="6">
        <v>0.49379299999999998</v>
      </c>
      <c r="AG86" s="6">
        <v>0.23639499999999999</v>
      </c>
      <c r="AH86" s="6">
        <v>9.0277800000000005E-2</v>
      </c>
      <c r="AI86" s="6">
        <v>0.82658399999999999</v>
      </c>
      <c r="AJ86" s="6">
        <v>0.91275300000000004</v>
      </c>
      <c r="AK86" s="6">
        <v>0.69119600000000003</v>
      </c>
      <c r="AL86" s="6">
        <v>5.3344000000000003E-2</v>
      </c>
      <c r="AM86" s="6">
        <v>0.75658300000000001</v>
      </c>
      <c r="AN86" s="6">
        <v>0.83849620000000002</v>
      </c>
      <c r="AO86" s="6">
        <v>-0.43174699999999999</v>
      </c>
      <c r="AP86" s="6">
        <v>-0.25132399999999999</v>
      </c>
      <c r="AQ86" s="6">
        <v>-0.93726100000000001</v>
      </c>
    </row>
    <row r="87" spans="1:43" x14ac:dyDescent="0.3">
      <c r="A87" s="5" t="s">
        <v>245</v>
      </c>
      <c r="B87" s="6">
        <v>568916277</v>
      </c>
      <c r="C87" s="7" t="s">
        <v>240</v>
      </c>
      <c r="D87" s="6" t="s">
        <v>241</v>
      </c>
      <c r="E87" s="5">
        <v>30308</v>
      </c>
      <c r="F87" s="6" t="s">
        <v>242</v>
      </c>
      <c r="G87" s="6">
        <f>10^(Table27[[#This Row],["-log(pval)"]]*-1)</f>
        <v>1.7812159537877693E-3</v>
      </c>
      <c r="H87" s="6">
        <f>2^Table27[[#This Row],[logFC]]</f>
        <v>2.0167520652672186</v>
      </c>
      <c r="I87" s="6">
        <v>1.01203373333333</v>
      </c>
      <c r="J87" s="6">
        <v>2.0167520652672186</v>
      </c>
      <c r="K87" s="6">
        <v>4</v>
      </c>
      <c r="L87" s="6">
        <v>3.8462374111482598</v>
      </c>
      <c r="M87" s="6">
        <v>3.3173955492413199</v>
      </c>
      <c r="N87" s="6">
        <v>1.83614610429562E-2</v>
      </c>
      <c r="O87" s="6">
        <v>1.78121595378777E-3</v>
      </c>
      <c r="P87" s="6">
        <f>-LOG10(Table27[[#This Row],[Moderated p-value]])</f>
        <v>2.7492834236851191</v>
      </c>
      <c r="Q87" s="6" t="s">
        <v>14</v>
      </c>
      <c r="R87" s="6">
        <v>5.7538478671280299E-2</v>
      </c>
      <c r="S87" s="6">
        <v>5.1935628305962702E-3</v>
      </c>
      <c r="T87" s="6" t="s">
        <v>14</v>
      </c>
      <c r="U87" s="6">
        <v>4</v>
      </c>
      <c r="V87" s="6">
        <v>42.005113295934102</v>
      </c>
      <c r="W87" s="6">
        <v>0.143004747851319</v>
      </c>
      <c r="X87" s="6">
        <v>0.10385061217637299</v>
      </c>
      <c r="Y87" s="6">
        <v>0.139600418821797</v>
      </c>
      <c r="Z87" s="6">
        <v>-0.64066299999999998</v>
      </c>
      <c r="AA87" s="6">
        <v>-0.51065499999999997</v>
      </c>
      <c r="AB87" s="6">
        <v>-0.185387</v>
      </c>
      <c r="AC87" s="6">
        <v>-1.0680099999999999</v>
      </c>
      <c r="AD87" s="6">
        <v>-0.68478899999999998</v>
      </c>
      <c r="AE87" s="6">
        <v>-1.0099400000000001</v>
      </c>
      <c r="AF87" s="6">
        <v>0.49379299999999998</v>
      </c>
      <c r="AG87" s="6">
        <v>0.23639499999999999</v>
      </c>
      <c r="AH87" s="6">
        <v>9.0277800000000005E-2</v>
      </c>
      <c r="AI87" s="6">
        <v>0.82658399999999999</v>
      </c>
      <c r="AJ87" s="6">
        <v>0.91275300000000004</v>
      </c>
      <c r="AK87" s="6">
        <v>0.69119600000000003</v>
      </c>
      <c r="AL87" s="6">
        <v>-1.1344559999999999</v>
      </c>
      <c r="AM87" s="6">
        <v>-0.74704999999999999</v>
      </c>
      <c r="AN87" s="6">
        <v>-0.27566479999999999</v>
      </c>
      <c r="AO87" s="6">
        <v>-1.8945939999999999</v>
      </c>
      <c r="AP87" s="6">
        <v>-1.597542</v>
      </c>
      <c r="AQ87" s="6">
        <v>-1.701136</v>
      </c>
    </row>
    <row r="88" spans="1:43" x14ac:dyDescent="0.3">
      <c r="A88" s="5" t="s">
        <v>246</v>
      </c>
      <c r="B88" s="6">
        <v>568916277</v>
      </c>
      <c r="C88" s="7" t="s">
        <v>240</v>
      </c>
      <c r="D88" s="6" t="s">
        <v>241</v>
      </c>
      <c r="E88" s="5">
        <v>20135</v>
      </c>
      <c r="F88" s="6" t="s">
        <v>242</v>
      </c>
      <c r="G88" s="6">
        <f>10^(Table27[[#This Row],["-log(pval)"]]*-1)</f>
        <v>2.706593715112109E-3</v>
      </c>
      <c r="H88" s="6">
        <f>2^Table27[[#This Row],[logFC]]</f>
        <v>1.9898920023536486</v>
      </c>
      <c r="I88" s="6">
        <v>0.992690133333333</v>
      </c>
      <c r="J88" s="6">
        <v>1.9898920023536486</v>
      </c>
      <c r="K88" s="6">
        <v>2</v>
      </c>
      <c r="L88" s="6">
        <v>2.7935299553675801</v>
      </c>
      <c r="M88" s="6">
        <v>3.1706022208452702</v>
      </c>
      <c r="N88" s="6">
        <v>4.9134698940061998E-2</v>
      </c>
      <c r="O88" s="6">
        <v>2.7065937151121099E-3</v>
      </c>
      <c r="P88" s="6">
        <f>-LOG10(Table27[[#This Row],[Moderated p-value]])</f>
        <v>2.5675769309777086</v>
      </c>
      <c r="Q88" s="6" t="s">
        <v>14</v>
      </c>
      <c r="R88" s="6">
        <v>5.8004401541643699E-2</v>
      </c>
      <c r="S88" s="6">
        <v>6.79875318870919E-3</v>
      </c>
      <c r="T88" s="6" t="s">
        <v>14</v>
      </c>
      <c r="U88" s="6">
        <v>4</v>
      </c>
      <c r="V88" s="6">
        <v>42.005113295934102</v>
      </c>
      <c r="W88" s="6">
        <v>0.143004747851319</v>
      </c>
      <c r="X88" s="6">
        <v>0.18941396892114701</v>
      </c>
      <c r="Y88" s="6">
        <v>0.14703988375208699</v>
      </c>
      <c r="Z88" s="6">
        <v>-0.40314</v>
      </c>
      <c r="AA88" s="6">
        <v>0.19725200000000001</v>
      </c>
      <c r="AB88" s="6">
        <v>9.2549000000000006E-2</v>
      </c>
      <c r="AC88" s="6">
        <v>-0.52273099999999995</v>
      </c>
      <c r="AD88" s="6">
        <v>-2.26892E-2</v>
      </c>
      <c r="AE88" s="6">
        <v>-0.93592200000000003</v>
      </c>
      <c r="AF88" s="6">
        <v>0.49379299999999998</v>
      </c>
      <c r="AG88" s="6">
        <v>0.23639499999999999</v>
      </c>
      <c r="AH88" s="6">
        <v>9.0277800000000005E-2</v>
      </c>
      <c r="AI88" s="6">
        <v>0.82658399999999999</v>
      </c>
      <c r="AJ88" s="6">
        <v>0.91275300000000004</v>
      </c>
      <c r="AK88" s="6">
        <v>0.69119600000000003</v>
      </c>
      <c r="AL88" s="6">
        <v>-0.89693299999999998</v>
      </c>
      <c r="AM88" s="6">
        <v>-3.9142999999999983E-2</v>
      </c>
      <c r="AN88" s="6">
        <v>2.271200000000001E-3</v>
      </c>
      <c r="AO88" s="6">
        <v>-1.3493149999999998</v>
      </c>
      <c r="AP88" s="6">
        <v>-0.9354422</v>
      </c>
      <c r="AQ88" s="6">
        <v>-1.6271180000000001</v>
      </c>
    </row>
    <row r="89" spans="1:43" x14ac:dyDescent="0.3">
      <c r="A89" s="5" t="s">
        <v>247</v>
      </c>
      <c r="B89" s="6">
        <v>568916277</v>
      </c>
      <c r="C89" s="7" t="s">
        <v>240</v>
      </c>
      <c r="D89" s="6" t="s">
        <v>241</v>
      </c>
      <c r="E89" s="5">
        <v>1382</v>
      </c>
      <c r="F89" s="6" t="s">
        <v>242</v>
      </c>
      <c r="G89" s="6">
        <f>10^(Table27[[#This Row],["-log(pval)"]]*-1)</f>
        <v>3.427079172646356E-3</v>
      </c>
      <c r="H89" s="6">
        <f>2^Table27[[#This Row],[logFC]]</f>
        <v>1.9146898718103198</v>
      </c>
      <c r="I89" s="6">
        <v>0.93711073333333295</v>
      </c>
      <c r="J89" s="6">
        <v>1.9146898718103198</v>
      </c>
      <c r="K89" s="6">
        <v>2</v>
      </c>
      <c r="L89" s="6">
        <v>3.8508801161205701</v>
      </c>
      <c r="M89" s="6">
        <v>3.0862733641903102</v>
      </c>
      <c r="N89" s="6">
        <v>1.82888621936E-2</v>
      </c>
      <c r="O89" s="6">
        <v>3.4270791726463599E-3</v>
      </c>
      <c r="P89" s="6">
        <f>-LOG10(Table27[[#This Row],[Moderated p-value]])</f>
        <v>2.4650758623497495</v>
      </c>
      <c r="Q89" s="6" t="s">
        <v>14</v>
      </c>
      <c r="R89" s="6">
        <v>5.7538478671280299E-2</v>
      </c>
      <c r="S89" s="6">
        <v>7.4392528764215798E-3</v>
      </c>
      <c r="T89" s="6" t="s">
        <v>14</v>
      </c>
      <c r="U89" s="6">
        <v>4</v>
      </c>
      <c r="V89" s="6">
        <v>42.005113295934102</v>
      </c>
      <c r="W89" s="6">
        <v>0.143004747851319</v>
      </c>
      <c r="X89" s="6">
        <v>8.8828654990406805E-2</v>
      </c>
      <c r="Y89" s="6">
        <v>0.13829430686077801</v>
      </c>
      <c r="Z89" s="6">
        <v>-0.78780499999999998</v>
      </c>
      <c r="AA89" s="6">
        <v>-0.91122700000000001</v>
      </c>
      <c r="AB89" s="6">
        <v>-0.650841</v>
      </c>
      <c r="AC89" s="6">
        <v>-0.91088800000000003</v>
      </c>
      <c r="AD89" s="6">
        <v>-1.43099</v>
      </c>
      <c r="AE89" s="6">
        <v>-1.20926</v>
      </c>
      <c r="AF89" s="6">
        <v>0.49379299999999998</v>
      </c>
      <c r="AG89" s="6">
        <v>0.23639499999999999</v>
      </c>
      <c r="AH89" s="6">
        <v>9.0277800000000005E-2</v>
      </c>
      <c r="AI89" s="6">
        <v>0.82658399999999999</v>
      </c>
      <c r="AJ89" s="6">
        <v>0.91275300000000004</v>
      </c>
      <c r="AK89" s="6">
        <v>0.69119600000000003</v>
      </c>
      <c r="AL89" s="6">
        <v>-1.281598</v>
      </c>
      <c r="AM89" s="6">
        <v>-1.1476219999999999</v>
      </c>
      <c r="AN89" s="6">
        <v>-0.74111879999999997</v>
      </c>
      <c r="AO89" s="6">
        <v>-1.7374719999999999</v>
      </c>
      <c r="AP89" s="6">
        <v>-2.3437429999999999</v>
      </c>
      <c r="AQ89" s="6">
        <v>-1.9004560000000001</v>
      </c>
    </row>
    <row r="90" spans="1:43" x14ac:dyDescent="0.3">
      <c r="A90" s="5" t="s">
        <v>248</v>
      </c>
      <c r="B90" s="6">
        <v>568916277</v>
      </c>
      <c r="C90" s="7" t="s">
        <v>240</v>
      </c>
      <c r="D90" s="6" t="s">
        <v>241</v>
      </c>
      <c r="E90" s="5">
        <v>32178</v>
      </c>
      <c r="F90" s="6" t="s">
        <v>242</v>
      </c>
      <c r="G90" s="6">
        <f>10^(Table27[[#This Row],["-log(pval)"]]*-1)</f>
        <v>5.2026537326023414E-3</v>
      </c>
      <c r="H90" s="6">
        <f>2^Table27[[#This Row],[logFC]]</f>
        <v>1.8261801178094061</v>
      </c>
      <c r="I90" s="6">
        <v>0.86882906666666604</v>
      </c>
      <c r="J90" s="6">
        <v>1.8261801178094061</v>
      </c>
      <c r="K90" s="6">
        <v>2</v>
      </c>
      <c r="L90" s="6">
        <v>10.1580855577941</v>
      </c>
      <c r="M90" s="6">
        <v>2.9341058204167498</v>
      </c>
      <c r="N90" s="6">
        <v>5.2887532955361903E-4</v>
      </c>
      <c r="O90" s="6">
        <v>5.2026537326023397E-3</v>
      </c>
      <c r="P90" s="6">
        <f>-LOG10(Table27[[#This Row],[Moderated p-value]])</f>
        <v>2.2837750780102408</v>
      </c>
      <c r="Q90" s="6" t="s">
        <v>14</v>
      </c>
      <c r="R90" s="6">
        <v>3.1488940567627598E-2</v>
      </c>
      <c r="S90" s="6">
        <v>9.9337481981802804E-3</v>
      </c>
      <c r="T90" s="6" t="s">
        <v>14</v>
      </c>
      <c r="U90" s="6">
        <v>4</v>
      </c>
      <c r="V90" s="6">
        <v>42.005113295934102</v>
      </c>
      <c r="W90" s="6">
        <v>0.143004747851319</v>
      </c>
      <c r="X90" s="6">
        <v>1.0973273653406701E-2</v>
      </c>
      <c r="Y90" s="6">
        <v>0.13152502616485301</v>
      </c>
      <c r="Z90" s="6">
        <v>-1.01372</v>
      </c>
      <c r="AA90" s="6">
        <v>-1.12988</v>
      </c>
      <c r="AB90" s="6">
        <v>-1.1684300000000001</v>
      </c>
      <c r="AC90" s="6">
        <v>-1.3752200000000001</v>
      </c>
      <c r="AD90" s="6">
        <v>-1.4257599999999999</v>
      </c>
      <c r="AE90" s="6">
        <v>-1.5074700000000001</v>
      </c>
      <c r="AF90" s="6">
        <v>0.49379299999999998</v>
      </c>
      <c r="AG90" s="6">
        <v>0.23639499999999999</v>
      </c>
      <c r="AH90" s="6">
        <v>9.0277800000000005E-2</v>
      </c>
      <c r="AI90" s="6">
        <v>0.82658399999999999</v>
      </c>
      <c r="AJ90" s="6">
        <v>0.91275300000000004</v>
      </c>
      <c r="AK90" s="6">
        <v>0.69119600000000003</v>
      </c>
      <c r="AL90" s="6">
        <v>-1.5075129999999999</v>
      </c>
      <c r="AM90" s="6">
        <v>-1.3662749999999999</v>
      </c>
      <c r="AN90" s="6">
        <v>-1.2587078</v>
      </c>
      <c r="AO90" s="6">
        <v>-2.2018040000000001</v>
      </c>
      <c r="AP90" s="6">
        <v>-2.3385129999999998</v>
      </c>
      <c r="AQ90" s="6">
        <v>-2.1986660000000002</v>
      </c>
    </row>
    <row r="91" spans="1:43" x14ac:dyDescent="0.3">
      <c r="A91" s="5" t="s">
        <v>249</v>
      </c>
      <c r="B91" s="6">
        <v>568916277</v>
      </c>
      <c r="C91" s="7" t="s">
        <v>240</v>
      </c>
      <c r="D91" s="6" t="s">
        <v>241</v>
      </c>
      <c r="E91" s="5">
        <v>2306</v>
      </c>
      <c r="F91" s="6" t="s">
        <v>242</v>
      </c>
      <c r="G91" s="6">
        <f>10^(Table27[[#This Row],["-log(pval)"]]*-1)</f>
        <v>5.9361026518940634E-3</v>
      </c>
      <c r="H91" s="6">
        <f>2^Table27[[#This Row],[logFC]]</f>
        <v>1.821970247071405</v>
      </c>
      <c r="I91" s="6">
        <v>0.86549940000000003</v>
      </c>
      <c r="J91" s="6">
        <v>1.821970247071405</v>
      </c>
      <c r="K91" s="6">
        <v>3</v>
      </c>
      <c r="L91" s="6">
        <v>4.70481001213507</v>
      </c>
      <c r="M91" s="6">
        <v>2.8851630988778401</v>
      </c>
      <c r="N91" s="6">
        <v>9.2752741471229597E-3</v>
      </c>
      <c r="O91" s="6">
        <v>5.9361026518940704E-3</v>
      </c>
      <c r="P91" s="6">
        <f>-LOG10(Table27[[#This Row],[Moderated p-value]])</f>
        <v>2.2264985974922231</v>
      </c>
      <c r="Q91" s="6" t="s">
        <v>14</v>
      </c>
      <c r="R91" s="6">
        <v>5.6026063617822301E-2</v>
      </c>
      <c r="S91" s="6">
        <v>9.9418764571836994E-3</v>
      </c>
      <c r="T91" s="6" t="s">
        <v>14</v>
      </c>
      <c r="U91" s="6">
        <v>4</v>
      </c>
      <c r="V91" s="6">
        <v>42.005113295934102</v>
      </c>
      <c r="W91" s="6">
        <v>0.143004747851319</v>
      </c>
      <c r="X91" s="6">
        <v>5.0762221538239997E-2</v>
      </c>
      <c r="Y91" s="6">
        <v>0.134984550120713</v>
      </c>
      <c r="Z91" s="6">
        <v>0.792072</v>
      </c>
      <c r="AA91" s="6">
        <v>0.91280700000000004</v>
      </c>
      <c r="AB91" s="6">
        <v>0.87965700000000002</v>
      </c>
      <c r="AC91" s="6">
        <v>0.33282800000000001</v>
      </c>
      <c r="AD91" s="6">
        <v>0.76036999999999999</v>
      </c>
      <c r="AE91" s="6">
        <v>0.50490699999999999</v>
      </c>
      <c r="AF91" s="6">
        <v>0.49379299999999998</v>
      </c>
      <c r="AG91" s="6">
        <v>0.23639499999999999</v>
      </c>
      <c r="AH91" s="6">
        <v>9.0277800000000005E-2</v>
      </c>
      <c r="AI91" s="6">
        <v>0.82658399999999999</v>
      </c>
      <c r="AJ91" s="6">
        <v>0.91275300000000004</v>
      </c>
      <c r="AK91" s="6">
        <v>0.69119600000000003</v>
      </c>
      <c r="AL91" s="6">
        <v>0.29827900000000002</v>
      </c>
      <c r="AM91" s="6">
        <v>0.67641200000000001</v>
      </c>
      <c r="AN91" s="6">
        <v>0.78937920000000006</v>
      </c>
      <c r="AO91" s="6">
        <v>-0.49375599999999997</v>
      </c>
      <c r="AP91" s="6">
        <v>-0.15238300000000005</v>
      </c>
      <c r="AQ91" s="6">
        <v>-0.18628900000000004</v>
      </c>
    </row>
    <row r="92" spans="1:43" x14ac:dyDescent="0.3">
      <c r="A92" s="5" t="s">
        <v>250</v>
      </c>
      <c r="B92" s="6">
        <v>568916277</v>
      </c>
      <c r="C92" s="7" t="s">
        <v>240</v>
      </c>
      <c r="D92" s="6" t="s">
        <v>241</v>
      </c>
      <c r="E92" s="5">
        <v>25588</v>
      </c>
      <c r="F92" s="6" t="s">
        <v>242</v>
      </c>
      <c r="G92" s="6">
        <f>10^(Table27[[#This Row],["-log(pval)"]]*-1)</f>
        <v>8.2914878145653268E-3</v>
      </c>
      <c r="H92" s="6">
        <f>2^Table27[[#This Row],[logFC]]</f>
        <v>1.8121575505553738</v>
      </c>
      <c r="I92" s="6">
        <v>0.85770838999999999</v>
      </c>
      <c r="J92" s="6">
        <v>1.8121575505553738</v>
      </c>
      <c r="K92" s="6">
        <v>2</v>
      </c>
      <c r="L92" s="6">
        <v>2.5824603179969099</v>
      </c>
      <c r="M92" s="6">
        <v>2.7590841197982399</v>
      </c>
      <c r="N92" s="6">
        <v>6.1168381082501597E-2</v>
      </c>
      <c r="O92" s="6">
        <v>8.2914878145653303E-3</v>
      </c>
      <c r="P92" s="6">
        <f>-LOG10(Table27[[#This Row],[Moderated p-value]])</f>
        <v>2.0813675331794981</v>
      </c>
      <c r="Q92" s="6" t="s">
        <v>14</v>
      </c>
      <c r="R92" s="6">
        <v>5.9703788704396903E-2</v>
      </c>
      <c r="S92" s="6">
        <v>1.27241177527E-2</v>
      </c>
      <c r="T92" s="6" t="s">
        <v>14</v>
      </c>
      <c r="U92" s="6">
        <v>4</v>
      </c>
      <c r="V92" s="6">
        <v>42.005113295934102</v>
      </c>
      <c r="W92" s="6">
        <v>0.143004747851319</v>
      </c>
      <c r="X92" s="6">
        <v>0.16546390207067599</v>
      </c>
      <c r="Y92" s="6">
        <v>0.144957500718148</v>
      </c>
      <c r="Z92" s="6">
        <v>-0.46440399999999998</v>
      </c>
      <c r="AA92" s="6">
        <v>-3.42903E-3</v>
      </c>
      <c r="AB92" s="6">
        <v>0.26247399999999999</v>
      </c>
      <c r="AC92" s="6">
        <v>-0.34345500000000001</v>
      </c>
      <c r="AD92" s="6">
        <v>-0.356493</v>
      </c>
      <c r="AE92" s="6">
        <v>-0.46846900000000002</v>
      </c>
      <c r="AF92" s="6">
        <v>0.49379299999999998</v>
      </c>
      <c r="AG92" s="6">
        <v>0.23639499999999999</v>
      </c>
      <c r="AH92" s="6">
        <v>9.0277800000000005E-2</v>
      </c>
      <c r="AI92" s="6">
        <v>0.82658399999999999</v>
      </c>
      <c r="AJ92" s="6">
        <v>0.91275300000000004</v>
      </c>
      <c r="AK92" s="6">
        <v>0.69119600000000003</v>
      </c>
      <c r="AL92" s="6">
        <v>-0.95819699999999997</v>
      </c>
      <c r="AM92" s="6">
        <v>-0.23982402999999999</v>
      </c>
      <c r="AN92" s="6">
        <v>0.17219619999999997</v>
      </c>
      <c r="AO92" s="6">
        <v>-1.1700390000000001</v>
      </c>
      <c r="AP92" s="6">
        <v>-1.2692460000000001</v>
      </c>
      <c r="AQ92" s="6">
        <v>-1.1596649999999999</v>
      </c>
    </row>
    <row r="93" spans="1:43" x14ac:dyDescent="0.3">
      <c r="A93" s="5" t="s">
        <v>251</v>
      </c>
      <c r="B93" s="6">
        <v>568916277</v>
      </c>
      <c r="C93" s="7" t="s">
        <v>240</v>
      </c>
      <c r="D93" s="6" t="s">
        <v>241</v>
      </c>
      <c r="E93" s="5">
        <v>26790</v>
      </c>
      <c r="F93" s="6" t="s">
        <v>242</v>
      </c>
      <c r="G93" s="6">
        <f>10^(Table27[[#This Row],["-log(pval)"]]*-1)</f>
        <v>1.0782009768715288E-2</v>
      </c>
      <c r="H93" s="6">
        <f>2^Table27[[#This Row],[logFC]]</f>
        <v>1.7560347566861698</v>
      </c>
      <c r="I93" s="6">
        <v>0.81232139999999997</v>
      </c>
      <c r="J93" s="6">
        <v>1.7560347566861698</v>
      </c>
      <c r="K93" s="6">
        <v>2</v>
      </c>
      <c r="L93" s="6">
        <v>3.0007620088788598</v>
      </c>
      <c r="M93" s="6">
        <v>2.6577284774787602</v>
      </c>
      <c r="N93" s="6">
        <v>3.9911968021057398E-2</v>
      </c>
      <c r="O93" s="6">
        <v>1.07820097687153E-2</v>
      </c>
      <c r="P93" s="6">
        <f>-LOG10(Table27[[#This Row],[Moderated p-value]])</f>
        <v>1.9673002790277658</v>
      </c>
      <c r="Q93" s="6" t="s">
        <v>14</v>
      </c>
      <c r="R93" s="6">
        <v>5.8004401541643699E-2</v>
      </c>
      <c r="S93" s="6">
        <v>1.46221109432648E-2</v>
      </c>
      <c r="T93" s="6" t="s">
        <v>14</v>
      </c>
      <c r="U93" s="6">
        <v>4</v>
      </c>
      <c r="V93" s="6">
        <v>42.005113295934102</v>
      </c>
      <c r="W93" s="6">
        <v>0.143004747851319</v>
      </c>
      <c r="X93" s="6">
        <v>0.10992182811843999</v>
      </c>
      <c r="Y93" s="6">
        <v>0.14012829196520299</v>
      </c>
      <c r="Z93" s="6">
        <v>-0.90272300000000005</v>
      </c>
      <c r="AA93" s="6">
        <v>-0.48876999999999998</v>
      </c>
      <c r="AB93" s="6">
        <v>-0.42977100000000001</v>
      </c>
      <c r="AC93" s="6">
        <v>-0.83426299999999998</v>
      </c>
      <c r="AD93" s="6">
        <v>-0.70177800000000001</v>
      </c>
      <c r="AE93" s="6">
        <v>-1.11212</v>
      </c>
      <c r="AF93" s="6">
        <v>0.49379299999999998</v>
      </c>
      <c r="AG93" s="6">
        <v>0.23639499999999999</v>
      </c>
      <c r="AH93" s="6">
        <v>9.0277800000000005E-2</v>
      </c>
      <c r="AI93" s="6">
        <v>0.82658399999999999</v>
      </c>
      <c r="AJ93" s="6">
        <v>0.91275300000000004</v>
      </c>
      <c r="AK93" s="6">
        <v>0.69119600000000003</v>
      </c>
      <c r="AL93" s="6">
        <v>-1.3965160000000001</v>
      </c>
      <c r="AM93" s="6">
        <v>-0.72516499999999995</v>
      </c>
      <c r="AN93" s="6">
        <v>-0.52004879999999998</v>
      </c>
      <c r="AO93" s="6">
        <v>-1.660847</v>
      </c>
      <c r="AP93" s="6">
        <v>-1.6145309999999999</v>
      </c>
      <c r="AQ93" s="6">
        <v>-1.8033160000000001</v>
      </c>
    </row>
    <row r="94" spans="1:43" x14ac:dyDescent="0.3">
      <c r="A94" s="5" t="s">
        <v>252</v>
      </c>
      <c r="B94" s="6">
        <v>568916277</v>
      </c>
      <c r="C94" s="7" t="s">
        <v>240</v>
      </c>
      <c r="D94" s="6" t="s">
        <v>241</v>
      </c>
      <c r="E94" s="5">
        <v>28137</v>
      </c>
      <c r="F94" s="6" t="s">
        <v>242</v>
      </c>
      <c r="G94" s="6">
        <f>10^(Table27[[#This Row],["-log(pval)"]]*-1)</f>
        <v>1.1642346511030292E-2</v>
      </c>
      <c r="H94" s="6">
        <f>2^Table27[[#This Row],[logFC]]</f>
        <v>1.7538925918079127</v>
      </c>
      <c r="I94" s="6">
        <v>0.81056039999999996</v>
      </c>
      <c r="J94" s="6">
        <v>1.7538925918079127</v>
      </c>
      <c r="K94" s="6">
        <v>4</v>
      </c>
      <c r="L94" s="6">
        <v>2.6547753450153699</v>
      </c>
      <c r="M94" s="6">
        <v>2.6276957333308699</v>
      </c>
      <c r="N94" s="6">
        <v>5.6698475567326601E-2</v>
      </c>
      <c r="O94" s="6">
        <v>1.1642346511030299E-2</v>
      </c>
      <c r="P94" s="6">
        <f>-LOG10(Table27[[#This Row],[Moderated p-value]])</f>
        <v>1.9339594789569214</v>
      </c>
      <c r="Q94" s="6" t="s">
        <v>14</v>
      </c>
      <c r="R94" s="6">
        <v>5.8674247719870898E-2</v>
      </c>
      <c r="S94" s="6">
        <v>1.5339288792460999E-2</v>
      </c>
      <c r="T94" s="6" t="s">
        <v>14</v>
      </c>
      <c r="U94" s="6">
        <v>4</v>
      </c>
      <c r="V94" s="6">
        <v>42.005113295934102</v>
      </c>
      <c r="W94" s="6">
        <v>0.143004747851319</v>
      </c>
      <c r="X94" s="6">
        <v>0.13983196883017401</v>
      </c>
      <c r="Y94" s="6">
        <v>0.142728884687958</v>
      </c>
      <c r="Z94" s="6">
        <v>-0.33101900000000001</v>
      </c>
      <c r="AA94" s="6">
        <v>0.161104</v>
      </c>
      <c r="AB94" s="6">
        <v>0.25669399999999998</v>
      </c>
      <c r="AC94" s="6">
        <v>-0.10390199999999999</v>
      </c>
      <c r="AD94" s="6">
        <v>-0.23452600000000001</v>
      </c>
      <c r="AE94" s="6">
        <v>-0.39640700000000001</v>
      </c>
      <c r="AF94" s="6">
        <v>0.49379299999999998</v>
      </c>
      <c r="AG94" s="6">
        <v>0.23639499999999999</v>
      </c>
      <c r="AH94" s="6">
        <v>9.0277800000000005E-2</v>
      </c>
      <c r="AI94" s="6">
        <v>0.82658399999999999</v>
      </c>
      <c r="AJ94" s="6">
        <v>0.91275300000000004</v>
      </c>
      <c r="AK94" s="6">
        <v>0.69119600000000003</v>
      </c>
      <c r="AL94" s="6">
        <v>-0.82481199999999999</v>
      </c>
      <c r="AM94" s="6">
        <v>-7.5290999999999997E-2</v>
      </c>
      <c r="AN94" s="6">
        <v>0.16641619999999996</v>
      </c>
      <c r="AO94" s="6">
        <v>-0.93048599999999992</v>
      </c>
      <c r="AP94" s="6">
        <v>-1.1472790000000002</v>
      </c>
      <c r="AQ94" s="6">
        <v>-1.0876030000000001</v>
      </c>
    </row>
    <row r="95" spans="1:43" x14ac:dyDescent="0.3">
      <c r="A95" s="5" t="s">
        <v>253</v>
      </c>
      <c r="B95" s="6">
        <v>568916277</v>
      </c>
      <c r="C95" s="7" t="s">
        <v>240</v>
      </c>
      <c r="D95" s="6" t="s">
        <v>241</v>
      </c>
      <c r="E95" s="5">
        <v>1881</v>
      </c>
      <c r="F95" s="6" t="s">
        <v>242</v>
      </c>
      <c r="G95" s="6">
        <f>10^(Table27[[#This Row],["-log(pval)"]]*-1)</f>
        <v>1.8480004965827985E-2</v>
      </c>
      <c r="H95" s="6">
        <f>2^Table27[[#This Row],[logFC]]</f>
        <v>1.6945367984895507</v>
      </c>
      <c r="I95" s="6">
        <v>0.760890966666666</v>
      </c>
      <c r="J95" s="6">
        <v>1.6945367984895507</v>
      </c>
      <c r="K95" s="6">
        <v>2</v>
      </c>
      <c r="L95" s="6">
        <v>2.2450467951314099</v>
      </c>
      <c r="M95" s="6">
        <v>2.4426382238714002</v>
      </c>
      <c r="N95" s="6">
        <v>8.8127472302226006E-2</v>
      </c>
      <c r="O95" s="6">
        <v>1.8480004965827999E-2</v>
      </c>
      <c r="P95" s="6">
        <f>-LOG10(Table27[[#This Row],[Moderated p-value]])</f>
        <v>1.7332979164150784</v>
      </c>
      <c r="Q95" s="6" t="s">
        <v>14</v>
      </c>
      <c r="R95" s="6">
        <v>7.3902257542746805E-2</v>
      </c>
      <c r="S95" s="6">
        <v>2.0907338851595299E-2</v>
      </c>
      <c r="T95" s="6" t="s">
        <v>14</v>
      </c>
      <c r="U95" s="6">
        <v>4</v>
      </c>
      <c r="V95" s="6">
        <v>42.005113295934102</v>
      </c>
      <c r="W95" s="6">
        <v>0.143004747851319</v>
      </c>
      <c r="X95" s="6">
        <v>0.172300016840082</v>
      </c>
      <c r="Y95" s="6">
        <v>0.14555187941039699</v>
      </c>
      <c r="Z95" s="6">
        <v>5.1306200000000003E-2</v>
      </c>
      <c r="AA95" s="6">
        <v>0.58711400000000002</v>
      </c>
      <c r="AB95" s="6">
        <v>0.76151899999999995</v>
      </c>
      <c r="AC95" s="6">
        <v>0.32657599999999998</v>
      </c>
      <c r="AD95" s="6">
        <v>0.422707</v>
      </c>
      <c r="AE95" s="6">
        <v>-2.19495E-2</v>
      </c>
      <c r="AF95" s="6">
        <v>0.49379299999999998</v>
      </c>
      <c r="AG95" s="6">
        <v>0.23639499999999999</v>
      </c>
      <c r="AH95" s="6">
        <v>9.0277800000000005E-2</v>
      </c>
      <c r="AI95" s="6">
        <v>0.82658399999999999</v>
      </c>
      <c r="AJ95" s="6">
        <v>0.91275300000000004</v>
      </c>
      <c r="AK95" s="6">
        <v>0.69119600000000003</v>
      </c>
      <c r="AL95" s="6">
        <v>-0.44248679999999996</v>
      </c>
      <c r="AM95" s="6">
        <v>0.350719</v>
      </c>
      <c r="AN95" s="6">
        <v>0.67124119999999998</v>
      </c>
      <c r="AO95" s="6">
        <v>-0.50000800000000001</v>
      </c>
      <c r="AP95" s="6">
        <v>-0.49004600000000004</v>
      </c>
      <c r="AQ95" s="6">
        <v>-0.71314549999999999</v>
      </c>
    </row>
    <row r="96" spans="1:43" x14ac:dyDescent="0.3">
      <c r="A96" s="5" t="s">
        <v>254</v>
      </c>
      <c r="B96" s="6">
        <v>568916277</v>
      </c>
      <c r="C96" s="7" t="s">
        <v>240</v>
      </c>
      <c r="D96" s="6" t="s">
        <v>241</v>
      </c>
      <c r="E96" s="5">
        <v>23603</v>
      </c>
      <c r="F96" s="6" t="s">
        <v>242</v>
      </c>
      <c r="G96" s="6">
        <f>10^(Table27[[#This Row],["-log(pval)"]]*-1)</f>
        <v>1.864332164525399E-2</v>
      </c>
      <c r="H96" s="6">
        <f>2^Table27[[#This Row],[logFC]]</f>
        <v>1.6752469726275512</v>
      </c>
      <c r="I96" s="6">
        <v>0.74437379999999997</v>
      </c>
      <c r="J96" s="6">
        <v>1.6752469726275512</v>
      </c>
      <c r="K96" s="6">
        <v>2</v>
      </c>
      <c r="L96" s="6">
        <v>2.8115357912898902</v>
      </c>
      <c r="M96" s="6">
        <v>2.4390372800677498</v>
      </c>
      <c r="N96" s="6">
        <v>4.8241488529252002E-2</v>
      </c>
      <c r="O96" s="6">
        <v>1.8643321645254E-2</v>
      </c>
      <c r="P96" s="6">
        <f>-LOG10(Table27[[#This Row],[Moderated p-value]])</f>
        <v>1.7294767076640738</v>
      </c>
      <c r="Q96" s="6" t="s">
        <v>14</v>
      </c>
      <c r="R96" s="6">
        <v>5.8004401541643699E-2</v>
      </c>
      <c r="S96" s="6">
        <v>2.0907338851595299E-2</v>
      </c>
      <c r="T96" s="6" t="s">
        <v>14</v>
      </c>
      <c r="U96" s="6">
        <v>4</v>
      </c>
      <c r="V96" s="6">
        <v>42.005113295934102</v>
      </c>
      <c r="W96" s="6">
        <v>0.143004747851319</v>
      </c>
      <c r="X96" s="6">
        <v>0.105144408801373</v>
      </c>
      <c r="Y96" s="6">
        <v>0.13971291037174099</v>
      </c>
      <c r="Z96" s="6">
        <v>-0.45843099999999998</v>
      </c>
      <c r="AA96" s="6">
        <v>4.3302199999999999E-2</v>
      </c>
      <c r="AB96" s="6">
        <v>-0.141426</v>
      </c>
      <c r="AC96" s="6">
        <v>-0.53853700000000004</v>
      </c>
      <c r="AD96" s="6">
        <v>-0.12116399999999999</v>
      </c>
      <c r="AE96" s="6">
        <v>-0.51990800000000004</v>
      </c>
      <c r="AF96" s="6">
        <v>0.49379299999999998</v>
      </c>
      <c r="AG96" s="6">
        <v>0.23639499999999999</v>
      </c>
      <c r="AH96" s="6">
        <v>9.0277800000000005E-2</v>
      </c>
      <c r="AI96" s="6">
        <v>0.82658399999999999</v>
      </c>
      <c r="AJ96" s="6">
        <v>0.91275300000000004</v>
      </c>
      <c r="AK96" s="6">
        <v>0.69119600000000003</v>
      </c>
      <c r="AL96" s="6">
        <v>-0.95222399999999996</v>
      </c>
      <c r="AM96" s="6">
        <v>-0.19309280000000001</v>
      </c>
      <c r="AN96" s="6">
        <v>-0.23170380000000002</v>
      </c>
      <c r="AO96" s="6">
        <v>-1.365121</v>
      </c>
      <c r="AP96" s="6">
        <v>-1.033917</v>
      </c>
      <c r="AQ96" s="6">
        <v>-1.2111040000000002</v>
      </c>
    </row>
    <row r="97" spans="1:43" x14ac:dyDescent="0.3">
      <c r="A97" s="5" t="s">
        <v>255</v>
      </c>
      <c r="B97" s="6">
        <v>568916277</v>
      </c>
      <c r="C97" s="7" t="s">
        <v>240</v>
      </c>
      <c r="D97" s="6" t="s">
        <v>241</v>
      </c>
      <c r="E97" s="5">
        <v>19860</v>
      </c>
      <c r="F97" s="6" t="s">
        <v>242</v>
      </c>
      <c r="G97" s="6">
        <f>10^(Table27[[#This Row],["-log(pval)"]]*-1)</f>
        <v>2.0986907467452291E-2</v>
      </c>
      <c r="H97" s="6">
        <f>2^Table27[[#This Row],[logFC]]</f>
        <v>1.656275615051056</v>
      </c>
      <c r="I97" s="6">
        <v>0.72794276666666702</v>
      </c>
      <c r="J97" s="6">
        <v>1.656275615051056</v>
      </c>
      <c r="K97" s="6">
        <v>6</v>
      </c>
      <c r="L97" s="6">
        <v>2.84318534228411</v>
      </c>
      <c r="M97" s="6">
        <v>2.3902743626846101</v>
      </c>
      <c r="N97" s="6">
        <v>4.6716736224694903E-2</v>
      </c>
      <c r="O97" s="6">
        <v>2.0986907467452302E-2</v>
      </c>
      <c r="P97" s="6">
        <f>-LOG10(Table27[[#This Row],[Moderated p-value]])</f>
        <v>1.6780515523070687</v>
      </c>
      <c r="Q97" s="6" t="s">
        <v>14</v>
      </c>
      <c r="R97" s="6">
        <v>5.8004401541643699E-2</v>
      </c>
      <c r="S97" s="6">
        <v>2.3091459711720299E-2</v>
      </c>
      <c r="T97" s="6" t="s">
        <v>14</v>
      </c>
      <c r="U97" s="6">
        <v>4</v>
      </c>
      <c r="V97" s="6">
        <v>42.005113295934102</v>
      </c>
      <c r="W97" s="6">
        <v>0.143004747851319</v>
      </c>
      <c r="X97" s="6">
        <v>9.8327587996808394E-2</v>
      </c>
      <c r="Y97" s="6">
        <v>0.13912020922909099</v>
      </c>
      <c r="Z97" s="6">
        <v>0.22236900000000001</v>
      </c>
      <c r="AA97" s="6">
        <v>0.49875000000000003</v>
      </c>
      <c r="AB97" s="6">
        <v>0.61599400000000004</v>
      </c>
      <c r="AC97" s="6">
        <v>0.16073799999999999</v>
      </c>
      <c r="AD97" s="6">
        <v>0.56244700000000003</v>
      </c>
      <c r="AE97" s="6">
        <v>4.0166899999999998E-2</v>
      </c>
      <c r="AF97" s="6">
        <v>0.49379299999999998</v>
      </c>
      <c r="AG97" s="6">
        <v>0.23639499999999999</v>
      </c>
      <c r="AH97" s="6">
        <v>9.0277800000000005E-2</v>
      </c>
      <c r="AI97" s="6">
        <v>0.82658399999999999</v>
      </c>
      <c r="AJ97" s="6">
        <v>0.91275300000000004</v>
      </c>
      <c r="AK97" s="6">
        <v>0.69119600000000003</v>
      </c>
      <c r="AL97" s="6">
        <v>-0.271424</v>
      </c>
      <c r="AM97" s="6">
        <v>0.262355</v>
      </c>
      <c r="AN97" s="6">
        <v>0.52571620000000008</v>
      </c>
      <c r="AO97" s="6">
        <v>-0.66584599999999994</v>
      </c>
      <c r="AP97" s="6">
        <v>-0.35030600000000001</v>
      </c>
      <c r="AQ97" s="6">
        <v>-0.65102910000000003</v>
      </c>
    </row>
    <row r="98" spans="1:43" x14ac:dyDescent="0.3">
      <c r="A98" s="5" t="s">
        <v>256</v>
      </c>
      <c r="B98" s="6">
        <v>568916277</v>
      </c>
      <c r="C98" s="7" t="s">
        <v>240</v>
      </c>
      <c r="D98" s="6" t="s">
        <v>241</v>
      </c>
      <c r="E98" s="5">
        <v>31397</v>
      </c>
      <c r="F98" s="6" t="s">
        <v>242</v>
      </c>
      <c r="G98" s="6">
        <f>10^(Table27[[#This Row],["-log(pval)"]]*-1)</f>
        <v>2.450952703315239E-2</v>
      </c>
      <c r="H98" s="6">
        <f>2^Table27[[#This Row],[logFC]]</f>
        <v>1.6685120048493545</v>
      </c>
      <c r="I98" s="6">
        <v>0.73856206666666602</v>
      </c>
      <c r="J98" s="6">
        <v>1.6685120048493545</v>
      </c>
      <c r="K98" s="6">
        <v>3</v>
      </c>
      <c r="L98" s="6">
        <v>1.8525979791490299</v>
      </c>
      <c r="M98" s="6">
        <v>2.3254913902015</v>
      </c>
      <c r="N98" s="6">
        <v>0.13757474881966</v>
      </c>
      <c r="O98" s="6">
        <v>2.4509527033152401E-2</v>
      </c>
      <c r="P98" s="6">
        <f>-LOG10(Table27[[#This Row],[Moderated p-value]])</f>
        <v>1.610665069362933</v>
      </c>
      <c r="Q98" s="6" t="s">
        <v>14</v>
      </c>
      <c r="R98" s="6">
        <v>0.10112498028424401</v>
      </c>
      <c r="S98" s="6">
        <v>2.5986695074367801E-2</v>
      </c>
      <c r="T98" s="6" t="s">
        <v>14</v>
      </c>
      <c r="U98" s="6">
        <v>4</v>
      </c>
      <c r="V98" s="6">
        <v>42.005113295934102</v>
      </c>
      <c r="W98" s="6">
        <v>0.143004747851319</v>
      </c>
      <c r="X98" s="6">
        <v>0.238398151273707</v>
      </c>
      <c r="Y98" s="6">
        <v>0.15129890444289201</v>
      </c>
      <c r="Z98" s="6">
        <v>-1.2517199999999999</v>
      </c>
      <c r="AA98" s="6">
        <v>-0.93636799999999998</v>
      </c>
      <c r="AB98" s="6">
        <v>-0.28559200000000001</v>
      </c>
      <c r="AC98" s="6">
        <v>-0.957762</v>
      </c>
      <c r="AD98" s="6">
        <v>-0.91023699999999996</v>
      </c>
      <c r="AE98" s="6">
        <v>-1.2113</v>
      </c>
      <c r="AF98" s="6">
        <v>0.49379299999999998</v>
      </c>
      <c r="AG98" s="6">
        <v>0.23639499999999999</v>
      </c>
      <c r="AH98" s="6">
        <v>9.0277800000000005E-2</v>
      </c>
      <c r="AI98" s="6">
        <v>0.82658399999999999</v>
      </c>
      <c r="AJ98" s="6">
        <v>0.91275300000000004</v>
      </c>
      <c r="AK98" s="6">
        <v>0.69119600000000003</v>
      </c>
      <c r="AL98" s="6">
        <v>-1.7455129999999999</v>
      </c>
      <c r="AM98" s="6">
        <v>-1.172763</v>
      </c>
      <c r="AN98" s="6">
        <v>-0.37586980000000003</v>
      </c>
      <c r="AO98" s="6">
        <v>-1.784346</v>
      </c>
      <c r="AP98" s="6">
        <v>-1.8229899999999999</v>
      </c>
      <c r="AQ98" s="6">
        <v>-1.9024960000000002</v>
      </c>
    </row>
    <row r="99" spans="1:43" x14ac:dyDescent="0.3">
      <c r="A99" s="5" t="s">
        <v>257</v>
      </c>
      <c r="B99" s="6">
        <v>568916277</v>
      </c>
      <c r="C99" s="7" t="s">
        <v>240</v>
      </c>
      <c r="D99" s="6" t="s">
        <v>241</v>
      </c>
      <c r="E99" s="5">
        <v>30102</v>
      </c>
      <c r="F99" s="6" t="s">
        <v>242</v>
      </c>
      <c r="G99" s="6">
        <f>10^(Table27[[#This Row],["-log(pval)"]]*-1)</f>
        <v>2.7454091480533196E-2</v>
      </c>
      <c r="H99" s="6">
        <f>2^Table27[[#This Row],[logFC]]</f>
        <v>1.703716118465836</v>
      </c>
      <c r="I99" s="6">
        <v>0.76868496666666697</v>
      </c>
      <c r="J99" s="6">
        <v>1.703716118465836</v>
      </c>
      <c r="K99" s="6">
        <v>2</v>
      </c>
      <c r="L99" s="6">
        <v>3.9482077398058202</v>
      </c>
      <c r="M99" s="6">
        <v>2.2791134396850299</v>
      </c>
      <c r="N99" s="6">
        <v>2.8978705039696798E-2</v>
      </c>
      <c r="O99" s="6">
        <v>2.74540914805332E-2</v>
      </c>
      <c r="P99" s="6">
        <f>-LOG10(Table27[[#This Row],[Moderated p-value]])</f>
        <v>1.5613929235269808</v>
      </c>
      <c r="Q99" s="6" t="s">
        <v>14</v>
      </c>
      <c r="R99" s="6">
        <v>5.8004401541643699E-2</v>
      </c>
      <c r="S99" s="6">
        <v>2.8513219105651001E-2</v>
      </c>
      <c r="T99" s="6" t="s">
        <v>14</v>
      </c>
      <c r="U99" s="6">
        <v>3</v>
      </c>
      <c r="V99" s="6">
        <v>42.005113295934102</v>
      </c>
      <c r="W99" s="6">
        <v>0.143004747851319</v>
      </c>
      <c r="X99" s="6">
        <v>4.5486029648308897E-2</v>
      </c>
      <c r="Y99" s="6">
        <v>0.136504238616172</v>
      </c>
      <c r="Z99" s="6">
        <v>4.9948699999999999E-2</v>
      </c>
      <c r="AA99" s="6">
        <v>0.33810600000000002</v>
      </c>
      <c r="AB99" s="6">
        <v>-0.110689</v>
      </c>
      <c r="AC99" s="6">
        <v>-0.237147</v>
      </c>
      <c r="AD99" s="6">
        <v>0.22952</v>
      </c>
      <c r="AE99" s="6">
        <v>-1.6778600000000001E-2</v>
      </c>
      <c r="AF99" s="6">
        <v>0.49379299999999998</v>
      </c>
      <c r="AG99" s="6">
        <v>0.23639499999999999</v>
      </c>
      <c r="AH99" s="6">
        <v>9.0277800000000005E-2</v>
      </c>
      <c r="AI99" s="6">
        <v>0.82658399999999999</v>
      </c>
      <c r="AJ99" s="6">
        <v>0.91275300000000004</v>
      </c>
      <c r="AK99" s="6">
        <v>0.69119600000000003</v>
      </c>
      <c r="AL99" s="6">
        <v>-0.44384429999999997</v>
      </c>
      <c r="AM99" s="6">
        <v>0.10171100000000002</v>
      </c>
      <c r="AN99" s="6">
        <v>-0.2009668</v>
      </c>
      <c r="AO99" s="6">
        <v>-1.063731</v>
      </c>
      <c r="AP99" s="6">
        <v>-0.68323299999999998</v>
      </c>
      <c r="AQ99" s="6">
        <v>-0.70797460000000001</v>
      </c>
    </row>
    <row r="100" spans="1:43" x14ac:dyDescent="0.3">
      <c r="A100" s="5" t="s">
        <v>258</v>
      </c>
      <c r="B100" s="6">
        <v>568916277</v>
      </c>
      <c r="C100" s="7" t="s">
        <v>240</v>
      </c>
      <c r="D100" s="6" t="s">
        <v>241</v>
      </c>
      <c r="E100" s="5">
        <v>34149</v>
      </c>
      <c r="F100" s="6" t="s">
        <v>242</v>
      </c>
      <c r="G100" s="6">
        <f>10^(Table27[[#This Row],["-log(pval)"]]*-1)</f>
        <v>2.7870341979313699E-2</v>
      </c>
      <c r="H100" s="6">
        <f>2^Table27[[#This Row],[logFC]]</f>
        <v>1.6140552160190411</v>
      </c>
      <c r="I100" s="6">
        <v>0.69068993333333295</v>
      </c>
      <c r="J100" s="6">
        <v>1.6140552160190411</v>
      </c>
      <c r="K100" s="6">
        <v>3</v>
      </c>
      <c r="L100" s="6">
        <v>2.7593311714138098</v>
      </c>
      <c r="M100" s="6">
        <v>2.2710361260940699</v>
      </c>
      <c r="N100" s="6">
        <v>5.0884526228868701E-2</v>
      </c>
      <c r="O100" s="6">
        <v>2.7870341979313699E-2</v>
      </c>
      <c r="P100" s="6">
        <f>-LOG10(Table27[[#This Row],[Moderated p-value]])</f>
        <v>1.5548577023014907</v>
      </c>
      <c r="Q100" s="6" t="s">
        <v>14</v>
      </c>
      <c r="R100" s="6">
        <v>5.8004401541643699E-2</v>
      </c>
      <c r="S100" s="6">
        <v>2.8513219105651001E-2</v>
      </c>
      <c r="T100" s="6" t="s">
        <v>14</v>
      </c>
      <c r="U100" s="6">
        <v>4</v>
      </c>
      <c r="V100" s="6">
        <v>42.005113295934102</v>
      </c>
      <c r="W100" s="6">
        <v>0.143004747851319</v>
      </c>
      <c r="X100" s="6">
        <v>9.3983119805006607E-2</v>
      </c>
      <c r="Y100" s="6">
        <v>0.13874247137513901</v>
      </c>
      <c r="Z100" s="6">
        <v>-0.52268499999999996</v>
      </c>
      <c r="AA100" s="6">
        <v>-0.178341</v>
      </c>
      <c r="AB100" s="6">
        <v>-8.9449399999999998E-2</v>
      </c>
      <c r="AC100" s="6">
        <v>-0.40089200000000003</v>
      </c>
      <c r="AD100" s="6">
        <v>-0.356493</v>
      </c>
      <c r="AE100" s="6">
        <v>-0.49509300000000001</v>
      </c>
      <c r="AF100" s="6">
        <v>0.49379299999999998</v>
      </c>
      <c r="AG100" s="6">
        <v>0.23639499999999999</v>
      </c>
      <c r="AH100" s="6">
        <v>9.0277800000000005E-2</v>
      </c>
      <c r="AI100" s="6">
        <v>0.82658399999999999</v>
      </c>
      <c r="AJ100" s="6">
        <v>0.91275300000000004</v>
      </c>
      <c r="AK100" s="6">
        <v>0.69119600000000003</v>
      </c>
      <c r="AL100" s="6">
        <v>-1.016478</v>
      </c>
      <c r="AM100" s="6">
        <v>-0.41473599999999999</v>
      </c>
      <c r="AN100" s="6">
        <v>-0.1797272</v>
      </c>
      <c r="AO100" s="6">
        <v>-1.227476</v>
      </c>
      <c r="AP100" s="6">
        <v>-1.2692460000000001</v>
      </c>
      <c r="AQ100" s="6">
        <v>-1.1862889999999999</v>
      </c>
    </row>
    <row r="101" spans="1:43" x14ac:dyDescent="0.3">
      <c r="A101" s="5" t="s">
        <v>259</v>
      </c>
      <c r="B101" s="6">
        <v>568916277</v>
      </c>
      <c r="C101" s="7" t="s">
        <v>240</v>
      </c>
      <c r="D101" s="6" t="s">
        <v>241</v>
      </c>
      <c r="E101" s="5">
        <v>24893</v>
      </c>
      <c r="F101" s="6" t="s">
        <v>242</v>
      </c>
      <c r="G101" s="6">
        <f>10^(Table27[[#This Row],["-log(pval)"]]*-1)</f>
        <v>2.9779152509707692E-2</v>
      </c>
      <c r="H101" s="6">
        <f>2^Table27[[#This Row],[logFC]]</f>
        <v>1.6138271506279736</v>
      </c>
      <c r="I101" s="6">
        <v>0.69048606666666701</v>
      </c>
      <c r="J101" s="6">
        <v>1.6138271506279736</v>
      </c>
      <c r="K101" s="6">
        <v>6</v>
      </c>
      <c r="L101" s="6">
        <v>2.3132345525546101</v>
      </c>
      <c r="M101" s="6">
        <v>2.2426639699192901</v>
      </c>
      <c r="N101" s="6">
        <v>8.1741388207923996E-2</v>
      </c>
      <c r="O101" s="6">
        <v>2.9779152509707699E-2</v>
      </c>
      <c r="P101" s="6">
        <f>-LOG10(Table27[[#This Row],[Moderated p-value]])</f>
        <v>1.5260876660732554</v>
      </c>
      <c r="Q101" s="6" t="s">
        <v>14</v>
      </c>
      <c r="R101" s="6">
        <v>7.2639349543310805E-2</v>
      </c>
      <c r="S101" s="6">
        <v>2.9940782727120301E-2</v>
      </c>
      <c r="T101" s="6" t="s">
        <v>14</v>
      </c>
      <c r="U101" s="6">
        <v>4</v>
      </c>
      <c r="V101" s="6">
        <v>42.005113295934102</v>
      </c>
      <c r="W101" s="6">
        <v>0.143004747851319</v>
      </c>
      <c r="X101" s="6">
        <v>0.13364778222700699</v>
      </c>
      <c r="Y101" s="6">
        <v>0.14219118910065401</v>
      </c>
      <c r="Z101" s="6">
        <v>0.26361099999999998</v>
      </c>
      <c r="AA101" s="6">
        <v>0.45117400000000002</v>
      </c>
      <c r="AB101" s="6">
        <v>0.83073399999999997</v>
      </c>
      <c r="AC101" s="6">
        <v>0.194827</v>
      </c>
      <c r="AD101" s="6">
        <v>0.47724</v>
      </c>
      <c r="AE101" s="6">
        <v>0.41206100000000001</v>
      </c>
      <c r="AF101" s="6">
        <v>0.49379299999999998</v>
      </c>
      <c r="AG101" s="6">
        <v>0.23639499999999999</v>
      </c>
      <c r="AH101" s="6">
        <v>9.0277800000000005E-2</v>
      </c>
      <c r="AI101" s="6">
        <v>0.82658399999999999</v>
      </c>
      <c r="AJ101" s="6">
        <v>0.91275300000000004</v>
      </c>
      <c r="AK101" s="6">
        <v>0.69119600000000003</v>
      </c>
      <c r="AL101" s="6">
        <v>-0.230182</v>
      </c>
      <c r="AM101" s="6">
        <v>0.21477900000000003</v>
      </c>
      <c r="AN101" s="6">
        <v>0.74045620000000001</v>
      </c>
      <c r="AO101" s="6">
        <v>-0.63175700000000001</v>
      </c>
      <c r="AP101" s="6">
        <v>-0.43551300000000004</v>
      </c>
      <c r="AQ101" s="6">
        <v>-0.27913500000000002</v>
      </c>
    </row>
    <row r="102" spans="1:43" x14ac:dyDescent="0.3">
      <c r="A102" s="5" t="s">
        <v>260</v>
      </c>
      <c r="B102" s="6">
        <v>568916277</v>
      </c>
      <c r="C102" s="7" t="s">
        <v>240</v>
      </c>
      <c r="D102" s="6" t="s">
        <v>241</v>
      </c>
      <c r="E102" s="5">
        <v>21370</v>
      </c>
      <c r="F102" s="6" t="s">
        <v>242</v>
      </c>
      <c r="G102" s="6">
        <f>10^(Table27[[#This Row],["-log(pval)"]]*-1)</f>
        <v>3.3559202641971576E-2</v>
      </c>
      <c r="H102" s="6">
        <f>2^Table27[[#This Row],[logFC]]</f>
        <v>1.5858999225434187</v>
      </c>
      <c r="I102" s="6">
        <v>0.66530173333333298</v>
      </c>
      <c r="J102" s="6">
        <v>1.5858999225434187</v>
      </c>
      <c r="K102" s="6">
        <v>2</v>
      </c>
      <c r="L102" s="6">
        <v>2.7304470491900101</v>
      </c>
      <c r="M102" s="6">
        <v>2.1909433970955998</v>
      </c>
      <c r="N102" s="6">
        <v>5.241880666426E-2</v>
      </c>
      <c r="O102" s="6">
        <v>3.3559202641971597E-2</v>
      </c>
      <c r="P102" s="6">
        <f>-LOG10(Table27[[#This Row],[Moderated p-value]])</f>
        <v>1.4741883664460091</v>
      </c>
      <c r="Q102" s="6" t="s">
        <v>14</v>
      </c>
      <c r="R102" s="6">
        <v>5.8004401541643699E-2</v>
      </c>
      <c r="S102" s="6">
        <v>3.2616637919948101E-2</v>
      </c>
      <c r="T102" s="6" t="s">
        <v>14</v>
      </c>
      <c r="U102" s="6">
        <v>4</v>
      </c>
      <c r="V102" s="6">
        <v>42.005113295934102</v>
      </c>
      <c r="W102" s="6">
        <v>0.143004747851319</v>
      </c>
      <c r="X102" s="6">
        <v>8.9055562540906699E-2</v>
      </c>
      <c r="Y102" s="6">
        <v>0.13831403575908899</v>
      </c>
      <c r="Z102" s="6">
        <v>-0.90213900000000002</v>
      </c>
      <c r="AA102" s="6">
        <v>-0.85893299999999995</v>
      </c>
      <c r="AB102" s="6">
        <v>-0.78893100000000005</v>
      </c>
      <c r="AC102" s="6">
        <v>-1.1439699999999999</v>
      </c>
      <c r="AD102" s="6">
        <v>-0.491921</v>
      </c>
      <c r="AE102" s="6">
        <v>-1.2999499999999999</v>
      </c>
      <c r="AF102" s="6">
        <v>0.49379299999999998</v>
      </c>
      <c r="AG102" s="6">
        <v>0.23639499999999999</v>
      </c>
      <c r="AH102" s="6">
        <v>9.0277800000000005E-2</v>
      </c>
      <c r="AI102" s="6">
        <v>0.82658399999999999</v>
      </c>
      <c r="AJ102" s="6">
        <v>0.91275300000000004</v>
      </c>
      <c r="AK102" s="6">
        <v>0.69119600000000003</v>
      </c>
      <c r="AL102" s="6">
        <v>-1.395932</v>
      </c>
      <c r="AM102" s="6">
        <v>-1.0953279999999999</v>
      </c>
      <c r="AN102" s="6">
        <v>-0.87920880000000001</v>
      </c>
      <c r="AO102" s="6">
        <v>-1.9705539999999999</v>
      </c>
      <c r="AP102" s="6">
        <v>-1.404674</v>
      </c>
      <c r="AQ102" s="6">
        <v>-1.9911460000000001</v>
      </c>
    </row>
    <row r="103" spans="1:43" x14ac:dyDescent="0.3">
      <c r="A103" s="5" t="s">
        <v>261</v>
      </c>
      <c r="B103" s="6">
        <v>568916277</v>
      </c>
      <c r="C103" s="7" t="s">
        <v>240</v>
      </c>
      <c r="D103" s="6" t="s">
        <v>241</v>
      </c>
      <c r="E103" s="5">
        <v>31009</v>
      </c>
      <c r="F103" s="6" t="s">
        <v>242</v>
      </c>
      <c r="G103" s="6">
        <f>10^(Table27[[#This Row],["-log(pval)"]]*-1)</f>
        <v>3.4856022459657389E-2</v>
      </c>
      <c r="H103" s="6">
        <f>2^Table27[[#This Row],[logFC]]</f>
        <v>1.6048621699675136</v>
      </c>
      <c r="I103" s="6">
        <v>0.68244939999999998</v>
      </c>
      <c r="J103" s="6">
        <v>1.6048621699675136</v>
      </c>
      <c r="K103" s="6">
        <v>4</v>
      </c>
      <c r="L103" s="6">
        <v>1.87977099495208</v>
      </c>
      <c r="M103" s="6">
        <v>2.1743840524942</v>
      </c>
      <c r="N103" s="6">
        <v>0.13331649587219599</v>
      </c>
      <c r="O103" s="6">
        <v>3.4856022459657403E-2</v>
      </c>
      <c r="P103" s="6">
        <f>-LOG10(Table27[[#This Row],[Moderated p-value]])</f>
        <v>1.4577221732323284</v>
      </c>
      <c r="Q103" s="6" t="s">
        <v>14</v>
      </c>
      <c r="R103" s="6">
        <v>0.10047581531954</v>
      </c>
      <c r="S103" s="6">
        <v>3.2824450764657599E-2</v>
      </c>
      <c r="T103" s="6" t="s">
        <v>14</v>
      </c>
      <c r="U103" s="6">
        <v>4</v>
      </c>
      <c r="V103" s="6">
        <v>42.005113295934102</v>
      </c>
      <c r="W103" s="6">
        <v>0.143004747851319</v>
      </c>
      <c r="X103" s="6">
        <v>0.19770710798237401</v>
      </c>
      <c r="Y103" s="6">
        <v>0.14776094612686</v>
      </c>
      <c r="Z103" s="6">
        <v>-0.85035099999999997</v>
      </c>
      <c r="AA103" s="6">
        <v>-0.276028</v>
      </c>
      <c r="AB103" s="6">
        <v>-0.20275499999999999</v>
      </c>
      <c r="AC103" s="6">
        <v>-0.90098299999999998</v>
      </c>
      <c r="AD103" s="6">
        <v>-0.238367</v>
      </c>
      <c r="AE103" s="6">
        <v>-0.62706499999999998</v>
      </c>
      <c r="AF103" s="6">
        <v>0.49379299999999998</v>
      </c>
      <c r="AG103" s="6">
        <v>0.23639499999999999</v>
      </c>
      <c r="AH103" s="6">
        <v>9.0277800000000005E-2</v>
      </c>
      <c r="AI103" s="6">
        <v>0.82658399999999999</v>
      </c>
      <c r="AJ103" s="6">
        <v>0.91275300000000004</v>
      </c>
      <c r="AK103" s="6">
        <v>0.69119600000000003</v>
      </c>
      <c r="AL103" s="6">
        <v>-1.344144</v>
      </c>
      <c r="AM103" s="6">
        <v>-0.51242299999999996</v>
      </c>
      <c r="AN103" s="6">
        <v>-0.29303279999999998</v>
      </c>
      <c r="AO103" s="6">
        <v>-1.7275670000000001</v>
      </c>
      <c r="AP103" s="6">
        <v>-1.1511200000000001</v>
      </c>
      <c r="AQ103" s="6">
        <v>-1.3182610000000001</v>
      </c>
    </row>
    <row r="104" spans="1:43" x14ac:dyDescent="0.3">
      <c r="A104" s="5" t="s">
        <v>262</v>
      </c>
      <c r="B104" s="6">
        <v>568916277</v>
      </c>
      <c r="C104" s="7" t="s">
        <v>240</v>
      </c>
      <c r="D104" s="6" t="s">
        <v>241</v>
      </c>
      <c r="E104" s="5">
        <v>21257</v>
      </c>
      <c r="F104" s="6" t="s">
        <v>242</v>
      </c>
      <c r="G104" s="6">
        <f>10^(Table27[[#This Row],["-log(pval)"]]*-1)</f>
        <v>3.6422874037347286E-2</v>
      </c>
      <c r="H104" s="6">
        <f>2^Table27[[#This Row],[logFC]]</f>
        <v>0.62918951446062765</v>
      </c>
      <c r="I104" s="6">
        <v>-0.66843346666666703</v>
      </c>
      <c r="J104" s="6">
        <v>0.62918951446062765</v>
      </c>
      <c r="K104" s="6">
        <v>3</v>
      </c>
      <c r="L104" s="6">
        <v>-2.05990729667255</v>
      </c>
      <c r="M104" s="6">
        <v>-2.1550864362842401</v>
      </c>
      <c r="N104" s="6">
        <v>0.108463945732485</v>
      </c>
      <c r="O104" s="6">
        <v>3.64228740373473E-2</v>
      </c>
      <c r="P104" s="6">
        <f>-LOG10(Table27[[#This Row],[Moderated p-value]])</f>
        <v>1.4386257881041382</v>
      </c>
      <c r="Q104" s="6" t="s">
        <v>14</v>
      </c>
      <c r="R104" s="6">
        <v>8.5079437841231106E-2</v>
      </c>
      <c r="S104" s="6">
        <v>3.3187386048979202E-2</v>
      </c>
      <c r="T104" s="6" t="s">
        <v>14</v>
      </c>
      <c r="U104" s="6">
        <v>4</v>
      </c>
      <c r="V104" s="6">
        <v>42.005113295934102</v>
      </c>
      <c r="W104" s="6">
        <v>0.143004747851319</v>
      </c>
      <c r="X104" s="6">
        <v>0.15794732626133301</v>
      </c>
      <c r="Y104" s="6">
        <v>0.14430395807726901</v>
      </c>
      <c r="Z104" s="6">
        <v>-1.0665100000000001</v>
      </c>
      <c r="AA104" s="6">
        <v>-1.4692400000000001</v>
      </c>
      <c r="AB104" s="6">
        <v>-1.2172000000000001</v>
      </c>
      <c r="AC104" s="6">
        <v>-0.57284500000000005</v>
      </c>
      <c r="AD104" s="6">
        <v>9.6365599999999996E-2</v>
      </c>
      <c r="AE104" s="6">
        <v>0.338897</v>
      </c>
      <c r="AF104" s="6">
        <v>0.49379299999999998</v>
      </c>
      <c r="AG104" s="6">
        <v>0.23639499999999999</v>
      </c>
      <c r="AH104" s="6">
        <v>9.0277800000000005E-2</v>
      </c>
      <c r="AI104" s="6">
        <v>0.82658399999999999</v>
      </c>
      <c r="AJ104" s="6">
        <v>0.91275300000000004</v>
      </c>
      <c r="AK104" s="6">
        <v>0.69119600000000003</v>
      </c>
      <c r="AL104" s="6">
        <v>-1.560303</v>
      </c>
      <c r="AM104" s="6">
        <v>-1.705635</v>
      </c>
      <c r="AN104" s="6">
        <v>-1.3074778</v>
      </c>
      <c r="AO104" s="6">
        <v>-1.399429</v>
      </c>
      <c r="AP104" s="6">
        <v>-0.81638739999999999</v>
      </c>
      <c r="AQ104" s="6">
        <v>-0.35229900000000003</v>
      </c>
    </row>
    <row r="105" spans="1:43" x14ac:dyDescent="0.3">
      <c r="A105" s="5" t="s">
        <v>263</v>
      </c>
      <c r="B105" s="6">
        <v>568916277</v>
      </c>
      <c r="C105" s="7" t="s">
        <v>240</v>
      </c>
      <c r="D105" s="6" t="s">
        <v>241</v>
      </c>
      <c r="E105" s="5">
        <v>20757</v>
      </c>
      <c r="F105" s="6" t="s">
        <v>242</v>
      </c>
      <c r="G105" s="6">
        <f>10^(Table27[[#This Row],["-log(pval)"]]*-1)</f>
        <v>4.1197476341708991E-2</v>
      </c>
      <c r="H105" s="6">
        <f>2^Table27[[#This Row],[logFC]]</f>
        <v>1.5555381020574814</v>
      </c>
      <c r="I105" s="6">
        <v>0.63741373333333295</v>
      </c>
      <c r="J105" s="6">
        <v>1.5555381020574814</v>
      </c>
      <c r="K105" s="6">
        <v>3</v>
      </c>
      <c r="L105" s="6">
        <v>2.6470574760735799</v>
      </c>
      <c r="M105" s="6">
        <v>2.1004761486973802</v>
      </c>
      <c r="N105" s="6">
        <v>5.7157178657240799E-2</v>
      </c>
      <c r="O105" s="6">
        <v>4.1197476341708998E-2</v>
      </c>
      <c r="P105" s="6">
        <f>-LOG10(Table27[[#This Row],[Moderated p-value]])</f>
        <v>1.3851293869872245</v>
      </c>
      <c r="Q105" s="6" t="s">
        <v>14</v>
      </c>
      <c r="R105" s="6">
        <v>5.8674247719870898E-2</v>
      </c>
      <c r="S105" s="6">
        <v>3.5857055189286599E-2</v>
      </c>
      <c r="T105" s="6" t="s">
        <v>14</v>
      </c>
      <c r="U105" s="6">
        <v>4</v>
      </c>
      <c r="V105" s="6">
        <v>42.005113295934102</v>
      </c>
      <c r="W105" s="6">
        <v>0.143004747851319</v>
      </c>
      <c r="X105" s="6">
        <v>8.69775858023068E-2</v>
      </c>
      <c r="Y105" s="6">
        <v>0.13813336221306499</v>
      </c>
      <c r="Z105" s="6">
        <v>-0.78333699999999995</v>
      </c>
      <c r="AA105" s="6">
        <v>-0.73842799999999997</v>
      </c>
      <c r="AB105" s="6">
        <v>-0.49635899999999999</v>
      </c>
      <c r="AC105" s="6">
        <v>-0.92242999999999997</v>
      </c>
      <c r="AD105" s="6">
        <v>-0.77153099999999997</v>
      </c>
      <c r="AE105" s="6">
        <v>-0.62633700000000003</v>
      </c>
      <c r="AF105" s="6">
        <v>0.49379299999999998</v>
      </c>
      <c r="AG105" s="6">
        <v>0.23639499999999999</v>
      </c>
      <c r="AH105" s="6">
        <v>9.0277800000000005E-2</v>
      </c>
      <c r="AI105" s="6">
        <v>0.82658399999999999</v>
      </c>
      <c r="AJ105" s="6">
        <v>0.91275300000000004</v>
      </c>
      <c r="AK105" s="6">
        <v>0.69119600000000003</v>
      </c>
      <c r="AL105" s="6">
        <v>-1.2771299999999999</v>
      </c>
      <c r="AM105" s="6">
        <v>-0.974823</v>
      </c>
      <c r="AN105" s="6">
        <v>-0.58663679999999996</v>
      </c>
      <c r="AO105" s="6">
        <v>-1.7490139999999998</v>
      </c>
      <c r="AP105" s="6">
        <v>-1.6842839999999999</v>
      </c>
      <c r="AQ105" s="6">
        <v>-1.3175330000000001</v>
      </c>
    </row>
    <row r="106" spans="1:43" x14ac:dyDescent="0.3">
      <c r="A106" s="5" t="s">
        <v>264</v>
      </c>
      <c r="B106" s="6">
        <v>568916277</v>
      </c>
      <c r="C106" s="7" t="s">
        <v>240</v>
      </c>
      <c r="D106" s="6" t="s">
        <v>241</v>
      </c>
      <c r="E106" s="5">
        <v>14815</v>
      </c>
      <c r="F106" s="6" t="s">
        <v>242</v>
      </c>
      <c r="G106" s="6">
        <f>10^(Table27[[#This Row],["-log(pval)"]]*-1)</f>
        <v>5.7776429494439507E-2</v>
      </c>
      <c r="H106" s="6">
        <f>2^Table27[[#This Row],[logFC]]</f>
        <v>1.507671792312216</v>
      </c>
      <c r="I106" s="6">
        <v>0.59232240000000003</v>
      </c>
      <c r="J106" s="6">
        <v>1.507671792312216</v>
      </c>
      <c r="K106" s="6">
        <v>2</v>
      </c>
      <c r="L106" s="6">
        <v>2.3343206236825802</v>
      </c>
      <c r="M106" s="6">
        <v>1.9460141452794399</v>
      </c>
      <c r="N106" s="6">
        <v>7.9873259167312693E-2</v>
      </c>
      <c r="O106" s="6">
        <v>5.77764294944395E-2</v>
      </c>
      <c r="P106" s="6">
        <f>-LOG10(Table27[[#This Row],[Moderated p-value]])</f>
        <v>1.2382493004768618</v>
      </c>
      <c r="Q106" s="6" t="s">
        <v>24</v>
      </c>
      <c r="R106" s="6">
        <v>7.2639349543310805E-2</v>
      </c>
      <c r="S106" s="6">
        <v>4.6794737180144902E-2</v>
      </c>
      <c r="T106" s="6" t="s">
        <v>14</v>
      </c>
      <c r="U106" s="6">
        <v>4</v>
      </c>
      <c r="V106" s="6">
        <v>42.005113295934102</v>
      </c>
      <c r="W106" s="6">
        <v>0.143004747851319</v>
      </c>
      <c r="X106" s="6">
        <v>9.65798571100734E-2</v>
      </c>
      <c r="Y106" s="6">
        <v>0.13896824952187301</v>
      </c>
      <c r="Z106" s="6">
        <v>-1.27288</v>
      </c>
      <c r="AA106" s="6">
        <v>-1.3901399999999999</v>
      </c>
      <c r="AB106" s="6">
        <v>-1.24959</v>
      </c>
      <c r="AC106" s="6">
        <v>-1.68262</v>
      </c>
      <c r="AD106" s="6">
        <v>-1.33168</v>
      </c>
      <c r="AE106" s="6">
        <v>-1.06521</v>
      </c>
      <c r="AF106" s="6">
        <v>0.49379299999999998</v>
      </c>
      <c r="AG106" s="6">
        <v>0.23639499999999999</v>
      </c>
      <c r="AH106" s="6">
        <v>9.0277800000000005E-2</v>
      </c>
      <c r="AI106" s="6">
        <v>0.82658399999999999</v>
      </c>
      <c r="AJ106" s="6">
        <v>0.91275300000000004</v>
      </c>
      <c r="AK106" s="6">
        <v>0.69119600000000003</v>
      </c>
      <c r="AL106" s="6">
        <v>-1.7666729999999999</v>
      </c>
      <c r="AM106" s="6">
        <v>-1.6265349999999998</v>
      </c>
      <c r="AN106" s="6">
        <v>-1.3398677999999999</v>
      </c>
      <c r="AO106" s="6">
        <v>-2.509204</v>
      </c>
      <c r="AP106" s="6">
        <v>-2.2444329999999999</v>
      </c>
      <c r="AQ106" s="6">
        <v>-1.7564060000000001</v>
      </c>
    </row>
    <row r="107" spans="1:43" x14ac:dyDescent="0.3">
      <c r="A107" s="5" t="s">
        <v>265</v>
      </c>
      <c r="B107" s="6">
        <v>568916277</v>
      </c>
      <c r="C107" s="7" t="s">
        <v>240</v>
      </c>
      <c r="D107" s="6" t="s">
        <v>241</v>
      </c>
      <c r="E107" s="5">
        <v>26650</v>
      </c>
      <c r="F107" s="6" t="s">
        <v>242</v>
      </c>
      <c r="G107" s="6">
        <f>10^(Table27[[#This Row],["-log(pval)"]]*-1)</f>
        <v>6.412160524063247E-2</v>
      </c>
      <c r="H107" s="6">
        <f>2^Table27[[#This Row],[logFC]]</f>
        <v>1.5034742231593963</v>
      </c>
      <c r="I107" s="6">
        <v>0.58830013333333298</v>
      </c>
      <c r="J107" s="6">
        <v>1.5034742231593963</v>
      </c>
      <c r="K107" s="6">
        <v>2</v>
      </c>
      <c r="L107" s="6">
        <v>1.81524845969453</v>
      </c>
      <c r="M107" s="6">
        <v>1.8969571143370201</v>
      </c>
      <c r="N107" s="6">
        <v>0.14366810358426799</v>
      </c>
      <c r="O107" s="6">
        <v>6.4121605240632498E-2</v>
      </c>
      <c r="P107" s="6">
        <f>-LOG10(Table27[[#This Row],[Moderated p-value]])</f>
        <v>1.192995613915796</v>
      </c>
      <c r="Q107" s="6" t="s">
        <v>24</v>
      </c>
      <c r="R107" s="6">
        <v>0.10431607718302301</v>
      </c>
      <c r="S107" s="6">
        <v>4.9856516635204198E-2</v>
      </c>
      <c r="T107" s="6" t="s">
        <v>14</v>
      </c>
      <c r="U107" s="6">
        <v>4</v>
      </c>
      <c r="V107" s="6">
        <v>42.005113295934102</v>
      </c>
      <c r="W107" s="6">
        <v>0.143004747851319</v>
      </c>
      <c r="X107" s="6">
        <v>0.15754948898170201</v>
      </c>
      <c r="Y107" s="6">
        <v>0.144269367376268</v>
      </c>
      <c r="Z107" s="6">
        <v>-0.53686500000000004</v>
      </c>
      <c r="AA107" s="6">
        <v>-7.9459100000000005E-2</v>
      </c>
      <c r="AB107" s="6">
        <v>-3.5562700000000003E-2</v>
      </c>
      <c r="AC107" s="6">
        <v>-0.40276200000000001</v>
      </c>
      <c r="AD107" s="6">
        <v>0.17439499999999999</v>
      </c>
      <c r="AE107" s="6">
        <v>-0.57835300000000001</v>
      </c>
      <c r="AF107" s="6">
        <v>0.49379299999999998</v>
      </c>
      <c r="AG107" s="6">
        <v>0.23639499999999999</v>
      </c>
      <c r="AH107" s="6">
        <v>9.0277800000000005E-2</v>
      </c>
      <c r="AI107" s="6">
        <v>0.82658399999999999</v>
      </c>
      <c r="AJ107" s="6">
        <v>0.91275300000000004</v>
      </c>
      <c r="AK107" s="6">
        <v>0.69119600000000003</v>
      </c>
      <c r="AL107" s="6">
        <v>-1.0306580000000001</v>
      </c>
      <c r="AM107" s="6">
        <v>-0.31585410000000003</v>
      </c>
      <c r="AN107" s="6">
        <v>-0.12584050000000002</v>
      </c>
      <c r="AO107" s="6">
        <v>-1.229346</v>
      </c>
      <c r="AP107" s="6">
        <v>-0.73835800000000007</v>
      </c>
      <c r="AQ107" s="6">
        <v>-1.269549</v>
      </c>
    </row>
    <row r="108" spans="1:43" x14ac:dyDescent="0.3">
      <c r="A108" s="5" t="s">
        <v>266</v>
      </c>
      <c r="B108" s="6">
        <v>568916277</v>
      </c>
      <c r="C108" s="7" t="s">
        <v>240</v>
      </c>
      <c r="D108" s="6" t="s">
        <v>241</v>
      </c>
      <c r="E108" s="5">
        <v>1116</v>
      </c>
      <c r="F108" s="6" t="s">
        <v>242</v>
      </c>
      <c r="G108" s="6">
        <f>10^(Table27[[#This Row],["-log(pval)"]]*-1)</f>
        <v>6.6146607565063367E-2</v>
      </c>
      <c r="H108" s="6">
        <f>2^Table27[[#This Row],[logFC]]</f>
        <v>1.474420872906667</v>
      </c>
      <c r="I108" s="6">
        <v>0.56014839999999999</v>
      </c>
      <c r="J108" s="6">
        <v>1.474420872906667</v>
      </c>
      <c r="K108" s="6">
        <v>3</v>
      </c>
      <c r="L108" s="6">
        <v>4.2327292781325401</v>
      </c>
      <c r="M108" s="6">
        <v>1.8821739655345799</v>
      </c>
      <c r="N108" s="6">
        <v>1.33408848990225E-2</v>
      </c>
      <c r="O108" s="6">
        <v>6.6146607565063395E-2</v>
      </c>
      <c r="P108" s="6">
        <f>-LOG10(Table27[[#This Row],[Moderated p-value]])</f>
        <v>1.1794924243948963</v>
      </c>
      <c r="Q108" s="6" t="s">
        <v>24</v>
      </c>
      <c r="R108" s="6">
        <v>5.6026063617822301E-2</v>
      </c>
      <c r="S108" s="6">
        <v>5.0754294188372101E-2</v>
      </c>
      <c r="T108" s="6" t="s">
        <v>24</v>
      </c>
      <c r="U108" s="6">
        <v>4</v>
      </c>
      <c r="V108" s="6">
        <v>42.005113295934102</v>
      </c>
      <c r="W108" s="6">
        <v>0.143004747851319</v>
      </c>
      <c r="X108" s="6">
        <v>2.6269782323839998E-2</v>
      </c>
      <c r="Y108" s="6">
        <v>0.13285500951449</v>
      </c>
      <c r="Z108" s="6">
        <v>-0.40812500000000002</v>
      </c>
      <c r="AA108" s="6">
        <v>-0.282364</v>
      </c>
      <c r="AB108" s="6">
        <v>-0.78226799999999996</v>
      </c>
      <c r="AC108" s="6">
        <v>-0.57284500000000005</v>
      </c>
      <c r="AD108" s="6">
        <v>-0.32086900000000002</v>
      </c>
      <c r="AE108" s="6">
        <v>-0.64942100000000003</v>
      </c>
      <c r="AF108" s="6">
        <v>0.49379299999999998</v>
      </c>
      <c r="AG108" s="6">
        <v>0.23639499999999999</v>
      </c>
      <c r="AH108" s="6">
        <v>9.0277800000000005E-2</v>
      </c>
      <c r="AI108" s="6">
        <v>0.82658399999999999</v>
      </c>
      <c r="AJ108" s="6">
        <v>0.91275300000000004</v>
      </c>
      <c r="AK108" s="6">
        <v>0.69119600000000003</v>
      </c>
      <c r="AL108" s="6">
        <v>-0.901918</v>
      </c>
      <c r="AM108" s="6">
        <v>-0.51875899999999997</v>
      </c>
      <c r="AN108" s="6">
        <v>-0.87254579999999993</v>
      </c>
      <c r="AO108" s="6">
        <v>-1.399429</v>
      </c>
      <c r="AP108" s="6">
        <v>-1.233622</v>
      </c>
      <c r="AQ108" s="6">
        <v>-1.3406169999999999</v>
      </c>
    </row>
    <row r="109" spans="1:43" x14ac:dyDescent="0.3">
      <c r="A109" s="5" t="s">
        <v>267</v>
      </c>
      <c r="B109" s="6">
        <v>568916277</v>
      </c>
      <c r="C109" s="7" t="s">
        <v>240</v>
      </c>
      <c r="D109" s="6" t="s">
        <v>241</v>
      </c>
      <c r="E109" s="5">
        <v>24902</v>
      </c>
      <c r="F109" s="6" t="s">
        <v>242</v>
      </c>
      <c r="G109" s="6">
        <f>10^(Table27[[#This Row],["-log(pval)"]]*-1)</f>
        <v>7.5527876729591284E-2</v>
      </c>
      <c r="H109" s="6">
        <f>2^Table27[[#This Row],[logFC]]</f>
        <v>1.4659478111308857</v>
      </c>
      <c r="I109" s="6">
        <v>0.55183374333333302</v>
      </c>
      <c r="J109" s="6">
        <v>1.4659478111308857</v>
      </c>
      <c r="K109" s="6">
        <v>2</v>
      </c>
      <c r="L109" s="6">
        <v>2.2885641054425201</v>
      </c>
      <c r="M109" s="6">
        <v>1.8183287540976401</v>
      </c>
      <c r="N109" s="6">
        <v>8.3989838044808501E-2</v>
      </c>
      <c r="O109" s="6">
        <v>7.5527876729591298E-2</v>
      </c>
      <c r="P109" s="6">
        <f>-LOG10(Table27[[#This Row],[Moderated p-value]])</f>
        <v>1.1218927241944456</v>
      </c>
      <c r="Q109" s="6" t="s">
        <v>24</v>
      </c>
      <c r="R109" s="6">
        <v>7.3324354715115905E-2</v>
      </c>
      <c r="S109" s="6">
        <v>5.5751812875252799E-2</v>
      </c>
      <c r="T109" s="6" t="s">
        <v>24</v>
      </c>
      <c r="U109" s="6">
        <v>4</v>
      </c>
      <c r="V109" s="6">
        <v>42.005113295934102</v>
      </c>
      <c r="W109" s="6">
        <v>0.143004747851319</v>
      </c>
      <c r="X109" s="6">
        <v>8.7213075345635299E-2</v>
      </c>
      <c r="Y109" s="6">
        <v>0.138153837288678</v>
      </c>
      <c r="Z109" s="6">
        <v>2.0858100000000001E-2</v>
      </c>
      <c r="AA109" s="6">
        <v>3.42903E-3</v>
      </c>
      <c r="AB109" s="6">
        <v>0.34147499999999997</v>
      </c>
      <c r="AC109" s="6">
        <v>-2.7381900000000001E-2</v>
      </c>
      <c r="AD109" s="6">
        <v>0.13847300000000001</v>
      </c>
      <c r="AE109" s="6">
        <v>0.20923700000000001</v>
      </c>
      <c r="AF109" s="6">
        <v>0.49379299999999998</v>
      </c>
      <c r="AG109" s="6">
        <v>0.23639499999999999</v>
      </c>
      <c r="AH109" s="6">
        <v>9.0277800000000005E-2</v>
      </c>
      <c r="AI109" s="6">
        <v>0.82658399999999999</v>
      </c>
      <c r="AJ109" s="6">
        <v>0.91275300000000004</v>
      </c>
      <c r="AK109" s="6">
        <v>0.69119600000000003</v>
      </c>
      <c r="AL109" s="6">
        <v>-0.47293489999999999</v>
      </c>
      <c r="AM109" s="6">
        <v>-0.23296596999999999</v>
      </c>
      <c r="AN109" s="6">
        <v>0.25119719999999995</v>
      </c>
      <c r="AO109" s="6">
        <v>-0.85396589999999994</v>
      </c>
      <c r="AP109" s="6">
        <v>-0.77428000000000008</v>
      </c>
      <c r="AQ109" s="6">
        <v>-0.48195900000000003</v>
      </c>
    </row>
    <row r="110" spans="1:43" x14ac:dyDescent="0.3">
      <c r="A110" s="5" t="s">
        <v>268</v>
      </c>
      <c r="B110" s="6">
        <v>568916277</v>
      </c>
      <c r="C110" s="7" t="s">
        <v>240</v>
      </c>
      <c r="D110" s="6" t="s">
        <v>241</v>
      </c>
      <c r="E110" s="5">
        <v>33485</v>
      </c>
      <c r="F110" s="6" t="s">
        <v>242</v>
      </c>
      <c r="G110" s="6">
        <f>10^(Table27[[#This Row],["-log(pval)"]]*-1)</f>
        <v>9.3308964484251286E-2</v>
      </c>
      <c r="H110" s="6">
        <f>2^Table27[[#This Row],[logFC]]</f>
        <v>1.4270679692543096</v>
      </c>
      <c r="I110" s="6">
        <v>0.51305405000000004</v>
      </c>
      <c r="J110" s="6">
        <v>1.4270679692543096</v>
      </c>
      <c r="K110" s="6">
        <v>2</v>
      </c>
      <c r="L110" s="6">
        <v>2.9785309705272298</v>
      </c>
      <c r="M110" s="6">
        <v>1.7137348129253001</v>
      </c>
      <c r="N110" s="6">
        <v>4.0798139041247003E-2</v>
      </c>
      <c r="O110" s="6">
        <v>9.33089644842513E-2</v>
      </c>
      <c r="P110" s="6">
        <f>-LOG10(Table27[[#This Row],[Moderated p-value]])</f>
        <v>1.030076630218985</v>
      </c>
      <c r="Q110" s="6" t="s">
        <v>24</v>
      </c>
      <c r="R110" s="6">
        <v>5.8004401541643699E-2</v>
      </c>
      <c r="S110" s="6">
        <v>6.6357241931238695E-2</v>
      </c>
      <c r="T110" s="6" t="s">
        <v>24</v>
      </c>
      <c r="U110" s="6">
        <v>4</v>
      </c>
      <c r="V110" s="6">
        <v>42.005113295934102</v>
      </c>
      <c r="W110" s="6">
        <v>0.143004747851319</v>
      </c>
      <c r="X110" s="6">
        <v>4.4505456404787098E-2</v>
      </c>
      <c r="Y110" s="6">
        <v>0.13444054405832501</v>
      </c>
      <c r="Z110" s="6">
        <v>7.1583900000000006E-2</v>
      </c>
      <c r="AA110" s="6">
        <v>0.149426</v>
      </c>
      <c r="AB110" s="6">
        <v>0.151092</v>
      </c>
      <c r="AC110" s="6">
        <v>-8.3190499999999997E-3</v>
      </c>
      <c r="AD110" s="6">
        <v>0.41036600000000001</v>
      </c>
      <c r="AE110" s="6">
        <v>4.0960000000000003E-2</v>
      </c>
      <c r="AF110" s="6">
        <v>0.49379299999999998</v>
      </c>
      <c r="AG110" s="6">
        <v>0.23639499999999999</v>
      </c>
      <c r="AH110" s="6">
        <v>9.0277800000000005E-2</v>
      </c>
      <c r="AI110" s="6">
        <v>0.82658399999999999</v>
      </c>
      <c r="AJ110" s="6">
        <v>0.91275300000000004</v>
      </c>
      <c r="AK110" s="6">
        <v>0.69119600000000003</v>
      </c>
      <c r="AL110" s="6">
        <v>-0.4222091</v>
      </c>
      <c r="AM110" s="6">
        <v>-8.6968999999999991E-2</v>
      </c>
      <c r="AN110" s="6">
        <v>6.0814199999999999E-2</v>
      </c>
      <c r="AO110" s="6">
        <v>-0.83490304999999998</v>
      </c>
      <c r="AP110" s="6">
        <v>-0.50238700000000003</v>
      </c>
      <c r="AQ110" s="6">
        <v>-0.65023600000000004</v>
      </c>
    </row>
    <row r="111" spans="1:43" x14ac:dyDescent="0.3">
      <c r="A111" s="5" t="s">
        <v>269</v>
      </c>
      <c r="B111" s="6">
        <v>568916277</v>
      </c>
      <c r="C111" s="7" t="s">
        <v>240</v>
      </c>
      <c r="D111" s="6" t="s">
        <v>241</v>
      </c>
      <c r="E111" s="5">
        <v>28136</v>
      </c>
      <c r="F111" s="6" t="s">
        <v>242</v>
      </c>
      <c r="G111" s="6">
        <f>10^(Table27[[#This Row],["-log(pval)"]]*-1)</f>
        <v>0.10111751410579399</v>
      </c>
      <c r="H111" s="6">
        <f>2^Table27[[#This Row],[logFC]]</f>
        <v>1.4158607664447851</v>
      </c>
      <c r="I111" s="6">
        <v>0.5016794</v>
      </c>
      <c r="J111" s="6">
        <v>1.4158607664447851</v>
      </c>
      <c r="K111" s="6">
        <v>2</v>
      </c>
      <c r="L111" s="6">
        <v>2.7589313165668901</v>
      </c>
      <c r="M111" s="6">
        <v>1.67298790444173</v>
      </c>
      <c r="N111" s="6">
        <v>5.0905408164680498E-2</v>
      </c>
      <c r="O111" s="6">
        <v>0.101117514105794</v>
      </c>
      <c r="P111" s="6">
        <f>-LOG10(Table27[[#This Row],[Moderated p-value]])</f>
        <v>0.99517361571721663</v>
      </c>
      <c r="Q111" s="6" t="s">
        <v>24</v>
      </c>
      <c r="R111" s="6">
        <v>5.8004401541643699E-2</v>
      </c>
      <c r="S111" s="6">
        <v>7.1043950212082999E-2</v>
      </c>
      <c r="T111" s="6" t="s">
        <v>24</v>
      </c>
      <c r="U111" s="6">
        <v>4</v>
      </c>
      <c r="V111" s="6">
        <v>42.005113295934102</v>
      </c>
      <c r="W111" s="6">
        <v>0.143004747851319</v>
      </c>
      <c r="X111" s="6">
        <v>4.9597754891573399E-2</v>
      </c>
      <c r="Y111" s="6">
        <v>0.13488330340588101</v>
      </c>
      <c r="Z111" s="6">
        <v>-0.94969499999999996</v>
      </c>
      <c r="AA111" s="6">
        <v>-0.82526100000000002</v>
      </c>
      <c r="AB111" s="6">
        <v>-0.75152799999999997</v>
      </c>
      <c r="AC111" s="6">
        <v>-0.86034500000000003</v>
      </c>
      <c r="AD111" s="6">
        <v>-0.61619900000000005</v>
      </c>
      <c r="AE111" s="6">
        <v>-0.94491099999999995</v>
      </c>
      <c r="AF111" s="6">
        <v>0.49379299999999998</v>
      </c>
      <c r="AG111" s="6">
        <v>0.23639499999999999</v>
      </c>
      <c r="AH111" s="6">
        <v>9.0277800000000005E-2</v>
      </c>
      <c r="AI111" s="6">
        <v>0.82658399999999999</v>
      </c>
      <c r="AJ111" s="6">
        <v>0.91275300000000004</v>
      </c>
      <c r="AK111" s="6">
        <v>0.69119600000000003</v>
      </c>
      <c r="AL111" s="6">
        <v>-1.4434879999999999</v>
      </c>
      <c r="AM111" s="6">
        <v>-1.0616559999999999</v>
      </c>
      <c r="AN111" s="6">
        <v>-0.84180579999999994</v>
      </c>
      <c r="AO111" s="6">
        <v>-1.6869290000000001</v>
      </c>
      <c r="AP111" s="6">
        <v>-1.5289520000000001</v>
      </c>
      <c r="AQ111" s="6">
        <v>-1.636107</v>
      </c>
    </row>
    <row r="112" spans="1:43" x14ac:dyDescent="0.3">
      <c r="A112" s="5" t="s">
        <v>270</v>
      </c>
      <c r="B112" s="6">
        <v>568916277</v>
      </c>
      <c r="C112" s="7" t="s">
        <v>240</v>
      </c>
      <c r="D112" s="6" t="s">
        <v>241</v>
      </c>
      <c r="E112" s="5">
        <v>28835</v>
      </c>
      <c r="F112" s="6" t="s">
        <v>242</v>
      </c>
      <c r="G112" s="6">
        <f>10^(Table27[[#This Row],["-log(pval)"]]*-1)</f>
        <v>0.13950554014113498</v>
      </c>
      <c r="H112" s="6">
        <f>2^Table27[[#This Row],[logFC]]</f>
        <v>1.4021134295848321</v>
      </c>
      <c r="I112" s="6">
        <v>0.48760306666666597</v>
      </c>
      <c r="J112" s="6">
        <v>1.4021134295848321</v>
      </c>
      <c r="K112" s="6">
        <v>3</v>
      </c>
      <c r="L112" s="6">
        <v>1.0684079811082099</v>
      </c>
      <c r="M112" s="6">
        <v>1.5036516978532699</v>
      </c>
      <c r="N112" s="6">
        <v>0.34552646010516602</v>
      </c>
      <c r="O112" s="6">
        <v>0.139505540141135</v>
      </c>
      <c r="P112" s="6">
        <f>-LOG10(Table27[[#This Row],[Moderated p-value]])</f>
        <v>0.85540854504308728</v>
      </c>
      <c r="Q112" s="6" t="s">
        <v>24</v>
      </c>
      <c r="R112" s="6">
        <v>0.192265903636372</v>
      </c>
      <c r="S112" s="6">
        <v>9.5708682652304297E-2</v>
      </c>
      <c r="T112" s="6" t="s">
        <v>24</v>
      </c>
      <c r="U112" s="6">
        <v>4</v>
      </c>
      <c r="V112" s="6">
        <v>42.005113295934102</v>
      </c>
      <c r="W112" s="6">
        <v>0.143004747851319</v>
      </c>
      <c r="X112" s="6">
        <v>0.31242794236807298</v>
      </c>
      <c r="Y112" s="6">
        <v>0.157735562091633</v>
      </c>
      <c r="Z112" s="6">
        <v>-0.18415999999999999</v>
      </c>
      <c r="AA112" s="6">
        <v>0.45998499999999998</v>
      </c>
      <c r="AB112" s="6">
        <v>0.59014999999999995</v>
      </c>
      <c r="AC112" s="6">
        <v>-0.20419999999999999</v>
      </c>
      <c r="AD112" s="6">
        <v>0.61159699999999995</v>
      </c>
      <c r="AE112" s="6">
        <v>0.60583600000000004</v>
      </c>
      <c r="AF112" s="6">
        <v>0.49379299999999998</v>
      </c>
      <c r="AG112" s="6">
        <v>0.23639499999999999</v>
      </c>
      <c r="AH112" s="6">
        <v>9.0277800000000005E-2</v>
      </c>
      <c r="AI112" s="6">
        <v>0.82658399999999999</v>
      </c>
      <c r="AJ112" s="6">
        <v>0.91275300000000004</v>
      </c>
      <c r="AK112" s="6">
        <v>0.69119600000000003</v>
      </c>
      <c r="AL112" s="6">
        <v>-0.67795300000000003</v>
      </c>
      <c r="AM112" s="6">
        <v>0.22358999999999998</v>
      </c>
      <c r="AN112" s="6">
        <v>0.49987219999999993</v>
      </c>
      <c r="AO112" s="6">
        <v>-1.0307839999999999</v>
      </c>
      <c r="AP112" s="6">
        <v>-0.30115600000000009</v>
      </c>
      <c r="AQ112" s="6">
        <v>-8.5359999999999991E-2</v>
      </c>
    </row>
    <row r="113" spans="1:43" x14ac:dyDescent="0.3">
      <c r="A113" s="5" t="s">
        <v>271</v>
      </c>
      <c r="B113" s="6">
        <v>568916277</v>
      </c>
      <c r="C113" s="7" t="s">
        <v>240</v>
      </c>
      <c r="D113" s="6" t="s">
        <v>241</v>
      </c>
      <c r="E113" s="5">
        <v>28276</v>
      </c>
      <c r="F113" s="6" t="s">
        <v>242</v>
      </c>
      <c r="G113" s="6">
        <f>10^(Table27[[#This Row],["-log(pval)"]]*-1)</f>
        <v>0.14277602731119599</v>
      </c>
      <c r="H113" s="6">
        <f>2^Table27[[#This Row],[logFC]]</f>
        <v>1.3752804697398595</v>
      </c>
      <c r="I113" s="6">
        <v>0.45972586666666698</v>
      </c>
      <c r="J113" s="6">
        <v>1.3752804697398595</v>
      </c>
      <c r="K113" s="6">
        <v>2</v>
      </c>
      <c r="L113" s="6">
        <v>1.51395760713646</v>
      </c>
      <c r="M113" s="6">
        <v>1.4910414313290701</v>
      </c>
      <c r="N113" s="6">
        <v>0.20459836977608101</v>
      </c>
      <c r="O113" s="6">
        <v>0.14277602731119601</v>
      </c>
      <c r="P113" s="6">
        <f>-LOG10(Table27[[#This Row],[Moderated p-value]])</f>
        <v>0.84534470628853819</v>
      </c>
      <c r="Q113" s="6" t="s">
        <v>24</v>
      </c>
      <c r="R113" s="6">
        <v>0.12689241888439201</v>
      </c>
      <c r="S113" s="6">
        <v>9.6813439987805894E-2</v>
      </c>
      <c r="T113" s="6" t="s">
        <v>24</v>
      </c>
      <c r="U113" s="6">
        <v>4</v>
      </c>
      <c r="V113" s="6">
        <v>42.005113295934102</v>
      </c>
      <c r="W113" s="6">
        <v>0.143004747851319</v>
      </c>
      <c r="X113" s="6">
        <v>0.13831258891135301</v>
      </c>
      <c r="Y113" s="6">
        <v>0.14259677937965901</v>
      </c>
      <c r="Z113" s="6">
        <v>5.3304400000000002E-2</v>
      </c>
      <c r="AA113" s="6">
        <v>0.33613100000000001</v>
      </c>
      <c r="AB113" s="6">
        <v>0.53620299999999999</v>
      </c>
      <c r="AC113" s="6">
        <v>0.29949900000000002</v>
      </c>
      <c r="AD113" s="6">
        <v>0.276256</v>
      </c>
      <c r="AE113" s="6">
        <v>0.58077299999999998</v>
      </c>
      <c r="AF113" s="6">
        <v>0.49379299999999998</v>
      </c>
      <c r="AG113" s="6">
        <v>0.23639499999999999</v>
      </c>
      <c r="AH113" s="6">
        <v>9.0277800000000005E-2</v>
      </c>
      <c r="AI113" s="6">
        <v>0.82658399999999999</v>
      </c>
      <c r="AJ113" s="6">
        <v>0.91275300000000004</v>
      </c>
      <c r="AK113" s="6">
        <v>0.69119600000000003</v>
      </c>
      <c r="AL113" s="6">
        <v>-0.44048860000000001</v>
      </c>
      <c r="AM113" s="6">
        <v>9.9736000000000019E-2</v>
      </c>
      <c r="AN113" s="6">
        <v>0.44592519999999997</v>
      </c>
      <c r="AO113" s="6">
        <v>-0.52708500000000003</v>
      </c>
      <c r="AP113" s="6">
        <v>-0.63649700000000009</v>
      </c>
      <c r="AQ113" s="6">
        <v>-0.11042300000000005</v>
      </c>
    </row>
    <row r="114" spans="1:43" x14ac:dyDescent="0.3">
      <c r="A114" s="5" t="s">
        <v>272</v>
      </c>
      <c r="B114" s="6">
        <v>568916277</v>
      </c>
      <c r="C114" s="7" t="s">
        <v>240</v>
      </c>
      <c r="D114" s="6" t="s">
        <v>241</v>
      </c>
      <c r="E114" s="5">
        <v>26671</v>
      </c>
      <c r="F114" s="6" t="s">
        <v>242</v>
      </c>
      <c r="G114" s="6">
        <f>10^(Table27[[#This Row],["-log(pval)"]]*-1)</f>
        <v>0.15117552362133796</v>
      </c>
      <c r="H114" s="6">
        <f>2^Table27[[#This Row],[logFC]]</f>
        <v>1.3617557572775452</v>
      </c>
      <c r="I114" s="6">
        <v>0.44546796666666599</v>
      </c>
      <c r="J114" s="6">
        <v>1.3617557572775452</v>
      </c>
      <c r="K114" s="6">
        <v>2</v>
      </c>
      <c r="L114" s="6">
        <v>1.6832289024379601</v>
      </c>
      <c r="M114" s="6">
        <v>1.45967184523496</v>
      </c>
      <c r="N114" s="6">
        <v>0.167618735489447</v>
      </c>
      <c r="O114" s="6">
        <v>0.15117552362133799</v>
      </c>
      <c r="P114" s="6">
        <f>-LOG10(Table27[[#This Row],[Moderated p-value]])</f>
        <v>0.82051851846891088</v>
      </c>
      <c r="Q114" s="6" t="s">
        <v>24</v>
      </c>
      <c r="R114" s="6">
        <v>0.113194888556094</v>
      </c>
      <c r="S114" s="6">
        <v>0.10133069893845099</v>
      </c>
      <c r="T114" s="6" t="s">
        <v>24</v>
      </c>
      <c r="U114" s="6">
        <v>4</v>
      </c>
      <c r="V114" s="6">
        <v>42.005113295934102</v>
      </c>
      <c r="W114" s="6">
        <v>0.143004747851319</v>
      </c>
      <c r="X114" s="6">
        <v>0.10506011185938199</v>
      </c>
      <c r="Y114" s="6">
        <v>0.13970558101759301</v>
      </c>
      <c r="Z114" s="6">
        <v>-0.197879</v>
      </c>
      <c r="AA114" s="6">
        <v>-5.6340300000000003E-2</v>
      </c>
      <c r="AB114" s="6">
        <v>0.22647700000000001</v>
      </c>
      <c r="AC114" s="6">
        <v>-0.125086</v>
      </c>
      <c r="AD114" s="6">
        <v>0.33163399999999998</v>
      </c>
      <c r="AE114" s="6">
        <v>3.9372999999999998E-2</v>
      </c>
      <c r="AF114" s="6">
        <v>0.49379299999999998</v>
      </c>
      <c r="AG114" s="6">
        <v>0.23639499999999999</v>
      </c>
      <c r="AH114" s="6">
        <v>9.0277800000000005E-2</v>
      </c>
      <c r="AI114" s="6">
        <v>0.82658399999999999</v>
      </c>
      <c r="AJ114" s="6">
        <v>0.91275300000000004</v>
      </c>
      <c r="AK114" s="6">
        <v>0.69119600000000003</v>
      </c>
      <c r="AL114" s="6">
        <v>-0.69167199999999995</v>
      </c>
      <c r="AM114" s="6">
        <v>-0.29273529999999998</v>
      </c>
      <c r="AN114" s="6">
        <v>0.13619920000000002</v>
      </c>
      <c r="AO114" s="6">
        <v>-0.95167000000000002</v>
      </c>
      <c r="AP114" s="6">
        <v>-0.58111900000000005</v>
      </c>
      <c r="AQ114" s="6">
        <v>-0.65182300000000004</v>
      </c>
    </row>
    <row r="115" spans="1:43" x14ac:dyDescent="0.3">
      <c r="A115" s="5" t="s">
        <v>273</v>
      </c>
      <c r="B115" s="6">
        <v>568916277</v>
      </c>
      <c r="C115" s="7" t="s">
        <v>240</v>
      </c>
      <c r="D115" s="6" t="s">
        <v>241</v>
      </c>
      <c r="E115" s="5">
        <v>17368</v>
      </c>
      <c r="F115" s="6" t="s">
        <v>242</v>
      </c>
      <c r="G115" s="6">
        <f>10^(Table27[[#This Row],["-log(pval)"]]*-1)</f>
        <v>0.16705950060713495</v>
      </c>
      <c r="H115" s="6">
        <f>2^Table27[[#This Row],[logFC]]</f>
        <v>1.3409812513717811</v>
      </c>
      <c r="I115" s="6">
        <v>0.42328906666666699</v>
      </c>
      <c r="J115" s="6">
        <v>1.3409812513717811</v>
      </c>
      <c r="K115" s="6">
        <v>2</v>
      </c>
      <c r="L115" s="6">
        <v>2.0092395498106699</v>
      </c>
      <c r="M115" s="6">
        <v>1.4039133435915701</v>
      </c>
      <c r="N115" s="6">
        <v>0.11489856758447201</v>
      </c>
      <c r="O115" s="6">
        <v>0.16705950060713501</v>
      </c>
      <c r="P115" s="6">
        <f>-LOG10(Table27[[#This Row],[Moderated p-value]])</f>
        <v>0.77712882116965409</v>
      </c>
      <c r="Q115" s="6" t="s">
        <v>24</v>
      </c>
      <c r="R115" s="6">
        <v>8.77050806076735E-2</v>
      </c>
      <c r="S115" s="6">
        <v>0.109461143696565</v>
      </c>
      <c r="T115" s="6" t="s">
        <v>24</v>
      </c>
      <c r="U115" s="6">
        <v>4</v>
      </c>
      <c r="V115" s="6">
        <v>42.005113295934102</v>
      </c>
      <c r="W115" s="6">
        <v>0.143004747851319</v>
      </c>
      <c r="X115" s="6">
        <v>6.6573581973406695E-2</v>
      </c>
      <c r="Y115" s="6">
        <v>0.136359298213035</v>
      </c>
      <c r="Z115" s="6">
        <v>1.2805599999999999</v>
      </c>
      <c r="AA115" s="6">
        <v>1.3887700000000001</v>
      </c>
      <c r="AB115" s="6">
        <v>1.42536</v>
      </c>
      <c r="AC115" s="6">
        <v>1.2234499999999999</v>
      </c>
      <c r="AD115" s="6">
        <v>1.7201599999999999</v>
      </c>
      <c r="AE115" s="6">
        <v>1.4912799999999999</v>
      </c>
      <c r="AF115" s="6">
        <v>0.49379299999999998</v>
      </c>
      <c r="AG115" s="6">
        <v>0.23639499999999999</v>
      </c>
      <c r="AH115" s="6">
        <v>9.0277800000000005E-2</v>
      </c>
      <c r="AI115" s="6">
        <v>0.82658399999999999</v>
      </c>
      <c r="AJ115" s="6">
        <v>0.91275300000000004</v>
      </c>
      <c r="AK115" s="6">
        <v>0.69119600000000003</v>
      </c>
      <c r="AL115" s="6">
        <v>0.78676699999999999</v>
      </c>
      <c r="AM115" s="6">
        <v>1.1523750000000001</v>
      </c>
      <c r="AN115" s="6">
        <v>1.3350822</v>
      </c>
      <c r="AO115" s="6">
        <v>0.39686599999999994</v>
      </c>
      <c r="AP115" s="6">
        <v>0.80740699999999987</v>
      </c>
      <c r="AQ115" s="6">
        <v>0.80008399999999991</v>
      </c>
    </row>
    <row r="116" spans="1:43" x14ac:dyDescent="0.3">
      <c r="A116" s="5" t="s">
        <v>274</v>
      </c>
      <c r="B116" s="6">
        <v>568916277</v>
      </c>
      <c r="C116" s="7" t="s">
        <v>240</v>
      </c>
      <c r="D116" s="6" t="s">
        <v>241</v>
      </c>
      <c r="E116" s="5">
        <v>18457</v>
      </c>
      <c r="F116" s="6" t="s">
        <v>242</v>
      </c>
      <c r="G116" s="6">
        <f>10^(Table27[[#This Row],["-log(pval)"]]*-1)</f>
        <v>0.18623316805260995</v>
      </c>
      <c r="H116" s="6">
        <f>2^Table27[[#This Row],[logFC]]</f>
        <v>1.3272634242921011</v>
      </c>
      <c r="I116" s="6">
        <v>0.40845473333333299</v>
      </c>
      <c r="J116" s="6">
        <v>1.3272634242921011</v>
      </c>
      <c r="K116" s="6">
        <v>2</v>
      </c>
      <c r="L116" s="6">
        <v>1.60783012831815</v>
      </c>
      <c r="M116" s="6">
        <v>1.34184129387607</v>
      </c>
      <c r="N116" s="6">
        <v>0.18315227784506</v>
      </c>
      <c r="O116" s="6">
        <v>0.18623316805261</v>
      </c>
      <c r="P116" s="6">
        <f>-LOG10(Table27[[#This Row],[Moderated p-value]])</f>
        <v>0.72994296879285026</v>
      </c>
      <c r="Q116" s="6" t="s">
        <v>24</v>
      </c>
      <c r="R116" s="6">
        <v>0.11584159314581501</v>
      </c>
      <c r="S116" s="6">
        <v>0.119342312306493</v>
      </c>
      <c r="T116" s="6" t="s">
        <v>24</v>
      </c>
      <c r="U116" s="6">
        <v>4</v>
      </c>
      <c r="V116" s="6">
        <v>42.005113295934102</v>
      </c>
      <c r="W116" s="6">
        <v>0.143004747851319</v>
      </c>
      <c r="X116" s="6">
        <v>9.6805225421506699E-2</v>
      </c>
      <c r="Y116" s="6">
        <v>0.138987844588186</v>
      </c>
      <c r="Z116" s="6">
        <v>0.61615699999999995</v>
      </c>
      <c r="AA116" s="6">
        <v>0.84945300000000001</v>
      </c>
      <c r="AB116" s="6">
        <v>0.87252399999999997</v>
      </c>
      <c r="AC116" s="6">
        <v>0.62362700000000004</v>
      </c>
      <c r="AD116" s="6">
        <v>1.0684100000000001</v>
      </c>
      <c r="AE116" s="6">
        <v>1.0307999999999999</v>
      </c>
      <c r="AF116" s="6">
        <v>0.49379299999999998</v>
      </c>
      <c r="AG116" s="6">
        <v>0.23639499999999999</v>
      </c>
      <c r="AH116" s="6">
        <v>9.0277800000000005E-2</v>
      </c>
      <c r="AI116" s="6">
        <v>0.82658399999999999</v>
      </c>
      <c r="AJ116" s="6">
        <v>0.91275300000000004</v>
      </c>
      <c r="AK116" s="6">
        <v>0.69119600000000003</v>
      </c>
      <c r="AL116" s="6">
        <v>0.12236399999999997</v>
      </c>
      <c r="AM116" s="6">
        <v>0.61305799999999999</v>
      </c>
      <c r="AN116" s="6">
        <v>0.7822462</v>
      </c>
      <c r="AO116" s="6">
        <v>-0.20295699999999994</v>
      </c>
      <c r="AP116" s="6">
        <v>0.15565700000000005</v>
      </c>
      <c r="AQ116" s="6">
        <v>0.33960399999999991</v>
      </c>
    </row>
    <row r="117" spans="1:43" x14ac:dyDescent="0.3">
      <c r="A117" s="5" t="s">
        <v>275</v>
      </c>
      <c r="B117" s="6">
        <v>568916277</v>
      </c>
      <c r="C117" s="7" t="s">
        <v>240</v>
      </c>
      <c r="D117" s="6" t="s">
        <v>241</v>
      </c>
      <c r="E117" s="5">
        <v>24357</v>
      </c>
      <c r="F117" s="6" t="s">
        <v>242</v>
      </c>
      <c r="G117" s="6">
        <f>10^(Table27[[#This Row],["-log(pval)"]]*-1)</f>
        <v>0.26901322024863894</v>
      </c>
      <c r="H117" s="6">
        <f>2^Table27[[#This Row],[logFC]]</f>
        <v>1.2608640542157215</v>
      </c>
      <c r="I117" s="6">
        <v>0.33441273333333299</v>
      </c>
      <c r="J117" s="6">
        <v>1.2608640542157215</v>
      </c>
      <c r="K117" s="6">
        <v>5</v>
      </c>
      <c r="L117" s="6">
        <v>2.06142830080619</v>
      </c>
      <c r="M117" s="6">
        <v>1.1188476002372501</v>
      </c>
      <c r="N117" s="6">
        <v>0.108277012266181</v>
      </c>
      <c r="O117" s="6">
        <v>0.269013220248639</v>
      </c>
      <c r="P117" s="6">
        <f>-LOG10(Table27[[#This Row],[Moderated p-value]])</f>
        <v>0.57022637672639209</v>
      </c>
      <c r="Q117" s="6" t="s">
        <v>24</v>
      </c>
      <c r="R117" s="6">
        <v>8.5079437841231106E-2</v>
      </c>
      <c r="S117" s="6">
        <v>0.16513108228724499</v>
      </c>
      <c r="T117" s="6" t="s">
        <v>24</v>
      </c>
      <c r="U117" s="6">
        <v>4</v>
      </c>
      <c r="V117" s="6">
        <v>42.005113295934102</v>
      </c>
      <c r="W117" s="6">
        <v>0.143004747851319</v>
      </c>
      <c r="X117" s="6">
        <v>3.9474842153706599E-2</v>
      </c>
      <c r="Y117" s="6">
        <v>0.13400314796118101</v>
      </c>
      <c r="Z117" s="6">
        <v>0.88488100000000003</v>
      </c>
      <c r="AA117" s="6">
        <v>0.84035499999999996</v>
      </c>
      <c r="AB117" s="6">
        <v>1.0222599999999999</v>
      </c>
      <c r="AC117" s="6">
        <v>1.1732199999999999</v>
      </c>
      <c r="AD117" s="6">
        <v>1.2611600000000001</v>
      </c>
      <c r="AE117" s="6">
        <v>0.91994500000000001</v>
      </c>
      <c r="AF117" s="6">
        <v>0.49379299999999998</v>
      </c>
      <c r="AG117" s="6">
        <v>0.23639499999999999</v>
      </c>
      <c r="AH117" s="6">
        <v>9.0277800000000005E-2</v>
      </c>
      <c r="AI117" s="6">
        <v>0.82658399999999999</v>
      </c>
      <c r="AJ117" s="6">
        <v>0.91275300000000004</v>
      </c>
      <c r="AK117" s="6">
        <v>0.69119600000000003</v>
      </c>
      <c r="AL117" s="6">
        <v>0.39108800000000005</v>
      </c>
      <c r="AM117" s="6">
        <v>0.60395999999999994</v>
      </c>
      <c r="AN117" s="6">
        <v>0.93198219999999998</v>
      </c>
      <c r="AO117" s="6">
        <v>0.34663599999999994</v>
      </c>
      <c r="AP117" s="6">
        <v>0.34840700000000002</v>
      </c>
      <c r="AQ117" s="6">
        <v>0.22874899999999998</v>
      </c>
    </row>
    <row r="118" spans="1:43" x14ac:dyDescent="0.3">
      <c r="A118" s="5" t="s">
        <v>276</v>
      </c>
      <c r="B118" s="6">
        <v>568916277</v>
      </c>
      <c r="C118" s="7" t="s">
        <v>240</v>
      </c>
      <c r="D118" s="6" t="s">
        <v>241</v>
      </c>
      <c r="E118" s="5">
        <v>28835</v>
      </c>
      <c r="F118" s="6" t="s">
        <v>242</v>
      </c>
      <c r="G118" s="6">
        <f>10^(Table27[[#This Row],["-log(pval)"]]*-1)</f>
        <v>0.27247378510858794</v>
      </c>
      <c r="H118" s="6">
        <f>2^Table27[[#This Row],[logFC]]</f>
        <v>0.79294904522052223</v>
      </c>
      <c r="I118" s="6">
        <v>-0.33469993333333298</v>
      </c>
      <c r="J118" s="6">
        <v>0.79294904522052223</v>
      </c>
      <c r="K118" s="6">
        <v>2</v>
      </c>
      <c r="L118" s="6">
        <v>-1.6092350617970199</v>
      </c>
      <c r="M118" s="6">
        <v>-1.11068883186123</v>
      </c>
      <c r="N118" s="6">
        <v>0.18284952674142799</v>
      </c>
      <c r="O118" s="6">
        <v>0.272473785108588</v>
      </c>
      <c r="P118" s="6">
        <f>-LOG10(Table27[[#This Row],[Moderated p-value]])</f>
        <v>0.56467527515007232</v>
      </c>
      <c r="Q118" s="6" t="s">
        <v>24</v>
      </c>
      <c r="R118" s="6">
        <v>0.11584159314581501</v>
      </c>
      <c r="S118" s="6">
        <v>0.16528581369457701</v>
      </c>
      <c r="T118" s="6" t="s">
        <v>24</v>
      </c>
      <c r="U118" s="6">
        <v>4</v>
      </c>
      <c r="V118" s="6">
        <v>42.005113295934102</v>
      </c>
      <c r="W118" s="6">
        <v>0.143004747851319</v>
      </c>
      <c r="X118" s="6">
        <v>6.4887872951573305E-2</v>
      </c>
      <c r="Y118" s="6">
        <v>0.136212731112027</v>
      </c>
      <c r="Z118" s="6">
        <v>0.42038900000000001</v>
      </c>
      <c r="AA118" s="6">
        <v>0.175541</v>
      </c>
      <c r="AB118" s="6">
        <v>0.34755000000000003</v>
      </c>
      <c r="AC118" s="6">
        <v>0.90275700000000003</v>
      </c>
      <c r="AD118" s="6">
        <v>1.2727900000000001</v>
      </c>
      <c r="AE118" s="6">
        <v>1.3821000000000001</v>
      </c>
      <c r="AF118" s="6">
        <v>0.49379299999999998</v>
      </c>
      <c r="AG118" s="6">
        <v>0.23639499999999999</v>
      </c>
      <c r="AH118" s="6">
        <v>9.0277800000000005E-2</v>
      </c>
      <c r="AI118" s="6">
        <v>0.82658399999999999</v>
      </c>
      <c r="AJ118" s="6">
        <v>0.91275300000000004</v>
      </c>
      <c r="AK118" s="6">
        <v>0.69119600000000003</v>
      </c>
      <c r="AL118" s="6">
        <v>-7.3403999999999969E-2</v>
      </c>
      <c r="AM118" s="6">
        <v>-6.0853999999999991E-2</v>
      </c>
      <c r="AN118" s="6">
        <v>0.25727220000000001</v>
      </c>
      <c r="AO118" s="6">
        <v>7.6173000000000046E-2</v>
      </c>
      <c r="AP118" s="6">
        <v>0.36003700000000005</v>
      </c>
      <c r="AQ118" s="6">
        <v>0.69090400000000007</v>
      </c>
    </row>
    <row r="119" spans="1:43" x14ac:dyDescent="0.3">
      <c r="A119" s="5" t="s">
        <v>277</v>
      </c>
      <c r="B119" s="6">
        <v>568916277</v>
      </c>
      <c r="C119" s="7" t="s">
        <v>240</v>
      </c>
      <c r="D119" s="6" t="s">
        <v>241</v>
      </c>
      <c r="E119" s="5">
        <v>20182</v>
      </c>
      <c r="F119" s="6" t="s">
        <v>242</v>
      </c>
      <c r="G119" s="6">
        <f>10^(Table27[[#This Row],["-log(pval)"]]*-1)</f>
        <v>0.27493403445179787</v>
      </c>
      <c r="H119" s="6">
        <f>2^Table27[[#This Row],[logFC]]</f>
        <v>0.79070880768772034</v>
      </c>
      <c r="I119" s="6">
        <v>-0.33878160000000002</v>
      </c>
      <c r="J119" s="6">
        <v>0.79070880768772034</v>
      </c>
      <c r="K119" s="6">
        <v>5</v>
      </c>
      <c r="L119" s="6">
        <v>-1.1972908612919799</v>
      </c>
      <c r="M119" s="6">
        <v>-1.1049328977331601</v>
      </c>
      <c r="N119" s="6">
        <v>0.29729478925854103</v>
      </c>
      <c r="O119" s="6">
        <v>0.27493403445179798</v>
      </c>
      <c r="P119" s="6">
        <f>-LOG10(Table27[[#This Row],[Moderated p-value]])</f>
        <v>0.56077149493392553</v>
      </c>
      <c r="Q119" s="6" t="s">
        <v>24</v>
      </c>
      <c r="R119" s="6">
        <v>0.17019966395790001</v>
      </c>
      <c r="S119" s="6">
        <v>0.16528581369457701</v>
      </c>
      <c r="T119" s="6" t="s">
        <v>24</v>
      </c>
      <c r="U119" s="6">
        <v>4</v>
      </c>
      <c r="V119" s="6">
        <v>42.005113295934102</v>
      </c>
      <c r="W119" s="6">
        <v>0.143004747851319</v>
      </c>
      <c r="X119" s="6">
        <v>0.120096832535973</v>
      </c>
      <c r="Y119" s="6">
        <v>0.141012976617718</v>
      </c>
      <c r="Z119" s="6">
        <v>-0.64713200000000004</v>
      </c>
      <c r="AA119" s="6">
        <v>-0.68398099999999995</v>
      </c>
      <c r="AB119" s="6">
        <v>-0.27165299999999998</v>
      </c>
      <c r="AC119" s="6">
        <v>0.17865700000000001</v>
      </c>
      <c r="AD119" s="6">
        <v>0.29885899999999999</v>
      </c>
      <c r="AE119" s="6">
        <v>0.54613</v>
      </c>
      <c r="AF119" s="6">
        <v>0.49379299999999998</v>
      </c>
      <c r="AG119" s="6">
        <v>0.23639499999999999</v>
      </c>
      <c r="AH119" s="6">
        <v>9.0277800000000005E-2</v>
      </c>
      <c r="AI119" s="6">
        <v>0.82658399999999999</v>
      </c>
      <c r="AJ119" s="6">
        <v>0.91275300000000004</v>
      </c>
      <c r="AK119" s="6">
        <v>0.69119600000000003</v>
      </c>
      <c r="AL119" s="6">
        <v>-1.140925</v>
      </c>
      <c r="AM119" s="6">
        <v>-0.92037599999999997</v>
      </c>
      <c r="AN119" s="6">
        <v>-0.3619308</v>
      </c>
      <c r="AO119" s="6">
        <v>-0.64792699999999992</v>
      </c>
      <c r="AP119" s="6">
        <v>-0.61389400000000005</v>
      </c>
      <c r="AQ119" s="6">
        <v>-0.14506600000000003</v>
      </c>
    </row>
    <row r="120" spans="1:43" x14ac:dyDescent="0.3">
      <c r="A120" s="5" t="s">
        <v>278</v>
      </c>
      <c r="B120" s="6">
        <v>568916277</v>
      </c>
      <c r="C120" s="7" t="s">
        <v>240</v>
      </c>
      <c r="D120" s="6" t="s">
        <v>241</v>
      </c>
      <c r="E120" s="5">
        <v>15210</v>
      </c>
      <c r="F120" s="6" t="s">
        <v>242</v>
      </c>
      <c r="G120" s="6">
        <f>10^(Table27[[#This Row],["-log(pval)"]]*-1)</f>
        <v>0.28052041672280292</v>
      </c>
      <c r="H120" s="6">
        <f>2^Table27[[#This Row],[logFC]]</f>
        <v>0.78813448511141748</v>
      </c>
      <c r="I120" s="6">
        <v>-0.34348626666666598</v>
      </c>
      <c r="J120" s="6">
        <v>0.78813448511141748</v>
      </c>
      <c r="K120" s="6">
        <v>2</v>
      </c>
      <c r="L120" s="6">
        <v>-0.92870575859621995</v>
      </c>
      <c r="M120" s="6">
        <v>-1.09199660854595</v>
      </c>
      <c r="N120" s="6">
        <v>0.405610031465578</v>
      </c>
      <c r="O120" s="6">
        <v>0.28052041672280298</v>
      </c>
      <c r="P120" s="6">
        <f>-LOG10(Table27[[#This Row],[Moderated p-value]])</f>
        <v>0.55203552461326866</v>
      </c>
      <c r="Q120" s="6" t="s">
        <v>24</v>
      </c>
      <c r="R120" s="6">
        <v>0.21371498971227801</v>
      </c>
      <c r="S120" s="6">
        <v>0.16692339497322201</v>
      </c>
      <c r="T120" s="6" t="s">
        <v>24</v>
      </c>
      <c r="U120" s="6">
        <v>4</v>
      </c>
      <c r="V120" s="6">
        <v>42.005113295934102</v>
      </c>
      <c r="W120" s="6">
        <v>0.143004747851319</v>
      </c>
      <c r="X120" s="6">
        <v>0.20518884058300699</v>
      </c>
      <c r="Y120" s="6">
        <v>0.14841145926026</v>
      </c>
      <c r="Z120" s="6">
        <v>1.0350999999999999</v>
      </c>
      <c r="AA120" s="6">
        <v>1.0490299999999999</v>
      </c>
      <c r="AB120" s="6">
        <v>0.89064399999999999</v>
      </c>
      <c r="AC120" s="6">
        <v>1.1857500000000001</v>
      </c>
      <c r="AD120" s="6">
        <v>2.1957499999999999</v>
      </c>
      <c r="AE120" s="6">
        <v>2.2338</v>
      </c>
      <c r="AF120" s="6">
        <v>0.49379299999999998</v>
      </c>
      <c r="AG120" s="6">
        <v>0.23639499999999999</v>
      </c>
      <c r="AH120" s="6">
        <v>9.0277800000000005E-2</v>
      </c>
      <c r="AI120" s="6">
        <v>0.82658399999999999</v>
      </c>
      <c r="AJ120" s="6">
        <v>0.91275300000000004</v>
      </c>
      <c r="AK120" s="6">
        <v>0.69119600000000003</v>
      </c>
      <c r="AL120" s="6">
        <v>0.54130699999999998</v>
      </c>
      <c r="AM120" s="6">
        <v>0.81263499999999989</v>
      </c>
      <c r="AN120" s="6">
        <v>0.80036620000000003</v>
      </c>
      <c r="AO120" s="6">
        <v>0.3591660000000001</v>
      </c>
      <c r="AP120" s="6">
        <v>1.2829969999999999</v>
      </c>
      <c r="AQ120" s="6">
        <v>1.5426039999999999</v>
      </c>
    </row>
    <row r="121" spans="1:43" x14ac:dyDescent="0.3">
      <c r="A121" s="5" t="s">
        <v>279</v>
      </c>
      <c r="B121" s="6">
        <v>568916277</v>
      </c>
      <c r="C121" s="7" t="s">
        <v>240</v>
      </c>
      <c r="D121" s="6" t="s">
        <v>241</v>
      </c>
      <c r="E121" s="5">
        <v>23811</v>
      </c>
      <c r="F121" s="6" t="s">
        <v>242</v>
      </c>
      <c r="G121" s="6">
        <f>10^(Table27[[#This Row],["-log(pval)"]]*-1)</f>
        <v>0.29016102449173098</v>
      </c>
      <c r="H121" s="6">
        <f>2^Table27[[#This Row],[logFC]]</f>
        <v>1.256746583181199</v>
      </c>
      <c r="I121" s="6">
        <v>0.329693766666667</v>
      </c>
      <c r="J121" s="6">
        <v>1.256746583181199</v>
      </c>
      <c r="K121" s="6">
        <v>6</v>
      </c>
      <c r="L121" s="6">
        <v>1.0953108246124199</v>
      </c>
      <c r="M121" s="6">
        <v>1.0700902542030299</v>
      </c>
      <c r="N121" s="6">
        <v>0.33490455733062702</v>
      </c>
      <c r="O121" s="6">
        <v>0.29016102449173098</v>
      </c>
      <c r="P121" s="6">
        <f>-LOG10(Table27[[#This Row],[Moderated p-value]])</f>
        <v>0.53736092403115099</v>
      </c>
      <c r="Q121" s="6" t="s">
        <v>24</v>
      </c>
      <c r="R121" s="6">
        <v>0.18811348635726099</v>
      </c>
      <c r="S121" s="6">
        <v>0.17091598834049401</v>
      </c>
      <c r="T121" s="6" t="s">
        <v>24</v>
      </c>
      <c r="U121" s="6">
        <v>4</v>
      </c>
      <c r="V121" s="6">
        <v>42.005113295934102</v>
      </c>
      <c r="W121" s="6">
        <v>0.143004747851319</v>
      </c>
      <c r="X121" s="6">
        <v>0.135905794009442</v>
      </c>
      <c r="Y121" s="6">
        <v>0.14238751612786099</v>
      </c>
      <c r="Z121" s="6">
        <v>4.6241499999999998E-2</v>
      </c>
      <c r="AA121" s="6">
        <v>0.15387899999999999</v>
      </c>
      <c r="AB121" s="6">
        <v>0.42845899999999998</v>
      </c>
      <c r="AC121" s="6">
        <v>3.9077399999999998E-2</v>
      </c>
      <c r="AD121" s="6">
        <v>0.745529</v>
      </c>
      <c r="AE121" s="6">
        <v>0.46495900000000001</v>
      </c>
      <c r="AF121" s="6">
        <v>0.49379299999999998</v>
      </c>
      <c r="AG121" s="6">
        <v>0.23639499999999999</v>
      </c>
      <c r="AH121" s="6">
        <v>9.0277800000000005E-2</v>
      </c>
      <c r="AI121" s="6">
        <v>0.82658399999999999</v>
      </c>
      <c r="AJ121" s="6">
        <v>0.91275300000000004</v>
      </c>
      <c r="AK121" s="6">
        <v>0.69119600000000003</v>
      </c>
      <c r="AL121" s="6">
        <v>-0.44755149999999999</v>
      </c>
      <c r="AM121" s="6">
        <v>-8.2516000000000006E-2</v>
      </c>
      <c r="AN121" s="6">
        <v>0.33818119999999996</v>
      </c>
      <c r="AO121" s="6">
        <v>-0.78750659999999995</v>
      </c>
      <c r="AP121" s="6">
        <v>-0.16722400000000004</v>
      </c>
      <c r="AQ121" s="6">
        <v>-0.22623700000000002</v>
      </c>
    </row>
    <row r="122" spans="1:43" x14ac:dyDescent="0.3">
      <c r="A122" s="5" t="s">
        <v>280</v>
      </c>
      <c r="B122" s="6">
        <v>568916277</v>
      </c>
      <c r="C122" s="7" t="s">
        <v>240</v>
      </c>
      <c r="D122" s="6" t="s">
        <v>241</v>
      </c>
      <c r="E122" s="5">
        <v>24617</v>
      </c>
      <c r="F122" s="6" t="s">
        <v>242</v>
      </c>
      <c r="G122" s="6">
        <f>10^(Table27[[#This Row],["-log(pval)"]]*-1)</f>
        <v>0.30196777868472902</v>
      </c>
      <c r="H122" s="6">
        <f>2^Table27[[#This Row],[logFC]]</f>
        <v>1.259494422522778</v>
      </c>
      <c r="I122" s="6">
        <v>0.33284473333333298</v>
      </c>
      <c r="J122" s="6">
        <v>1.259494422522778</v>
      </c>
      <c r="K122" s="6">
        <v>2</v>
      </c>
      <c r="L122" s="6">
        <v>0.81201766732834701</v>
      </c>
      <c r="M122" s="6">
        <v>1.0439401024100501</v>
      </c>
      <c r="N122" s="6">
        <v>0.46234012803149899</v>
      </c>
      <c r="O122" s="6">
        <v>0.30196777868472902</v>
      </c>
      <c r="P122" s="6">
        <f>-LOG10(Table27[[#This Row],[Moderated p-value]])</f>
        <v>0.52003939573815394</v>
      </c>
      <c r="Q122" s="6" t="s">
        <v>24</v>
      </c>
      <c r="R122" s="6">
        <v>0.23328366082202301</v>
      </c>
      <c r="S122" s="6">
        <v>0.17437704962286599</v>
      </c>
      <c r="T122" s="6" t="s">
        <v>24</v>
      </c>
      <c r="U122" s="6">
        <v>4</v>
      </c>
      <c r="V122" s="6">
        <v>42.005113295934102</v>
      </c>
      <c r="W122" s="6">
        <v>0.143004747851319</v>
      </c>
      <c r="X122" s="6">
        <v>0.25202503343610699</v>
      </c>
      <c r="Y122" s="6">
        <v>0.152483719015546</v>
      </c>
      <c r="Z122" s="6">
        <v>-1.1120000000000001</v>
      </c>
      <c r="AA122" s="6">
        <v>-1.17015</v>
      </c>
      <c r="AB122" s="6">
        <v>-0.53546700000000003</v>
      </c>
      <c r="AC122" s="6">
        <v>-1.2118</v>
      </c>
      <c r="AD122" s="6">
        <v>-0.61781699999999995</v>
      </c>
      <c r="AE122" s="6">
        <v>-0.376467</v>
      </c>
      <c r="AF122" s="6">
        <v>0.49379299999999998</v>
      </c>
      <c r="AG122" s="6">
        <v>0.23639499999999999</v>
      </c>
      <c r="AH122" s="6">
        <v>9.0277800000000005E-2</v>
      </c>
      <c r="AI122" s="6">
        <v>0.82658399999999999</v>
      </c>
      <c r="AJ122" s="6">
        <v>0.91275300000000004</v>
      </c>
      <c r="AK122" s="6">
        <v>0.69119600000000003</v>
      </c>
      <c r="AL122" s="6">
        <v>-1.605793</v>
      </c>
      <c r="AM122" s="6">
        <v>-1.4065449999999999</v>
      </c>
      <c r="AN122" s="6">
        <v>-0.62574479999999999</v>
      </c>
      <c r="AO122" s="6">
        <v>-2.0383839999999998</v>
      </c>
      <c r="AP122" s="6">
        <v>-1.53057</v>
      </c>
      <c r="AQ122" s="6">
        <v>-1.067663</v>
      </c>
    </row>
    <row r="123" spans="1:43" x14ac:dyDescent="0.3">
      <c r="A123" s="5" t="s">
        <v>281</v>
      </c>
      <c r="B123" s="6">
        <v>568916277</v>
      </c>
      <c r="C123" s="7" t="s">
        <v>240</v>
      </c>
      <c r="D123" s="6" t="s">
        <v>241</v>
      </c>
      <c r="E123" s="5">
        <v>25975</v>
      </c>
      <c r="F123" s="6" t="s">
        <v>242</v>
      </c>
      <c r="G123" s="6">
        <f>10^(Table27[[#This Row],["-log(pval)"]]*-1)</f>
        <v>0.30201734803533792</v>
      </c>
      <c r="H123" s="6">
        <f>2^Table27[[#This Row],[logFC]]</f>
        <v>1.2464632950376247</v>
      </c>
      <c r="I123" s="6">
        <v>0.31784040000000002</v>
      </c>
      <c r="J123" s="6">
        <v>1.2464632950376247</v>
      </c>
      <c r="K123" s="6">
        <v>3</v>
      </c>
      <c r="L123" s="6">
        <v>1.2447262751716399</v>
      </c>
      <c r="M123" s="6">
        <v>1.04383181387867</v>
      </c>
      <c r="N123" s="6">
        <v>0.281179206518472</v>
      </c>
      <c r="O123" s="6">
        <v>0.30201734803533797</v>
      </c>
      <c r="P123" s="6">
        <f>-LOG10(Table27[[#This Row],[Moderated p-value]])</f>
        <v>0.5199681102228757</v>
      </c>
      <c r="Q123" s="6" t="s">
        <v>24</v>
      </c>
      <c r="R123" s="6">
        <v>0.164129924428426</v>
      </c>
      <c r="S123" s="6">
        <v>0.17437704962286599</v>
      </c>
      <c r="T123" s="6" t="s">
        <v>24</v>
      </c>
      <c r="U123" s="6">
        <v>4</v>
      </c>
      <c r="V123" s="6">
        <v>42.005113295934102</v>
      </c>
      <c r="W123" s="6">
        <v>0.143004747851319</v>
      </c>
      <c r="X123" s="6">
        <v>9.7805154117340101E-2</v>
      </c>
      <c r="Y123" s="6">
        <v>0.13907478524535999</v>
      </c>
      <c r="Z123" s="6">
        <v>-0.99860499999999996</v>
      </c>
      <c r="AA123" s="6">
        <v>-0.77590300000000001</v>
      </c>
      <c r="AB123" s="6">
        <v>-0.57977500000000004</v>
      </c>
      <c r="AC123" s="6">
        <v>-0.72687900000000005</v>
      </c>
      <c r="AD123" s="6">
        <v>-0.41163499999999997</v>
      </c>
      <c r="AE123" s="6">
        <v>-0.55922300000000003</v>
      </c>
      <c r="AF123" s="6">
        <v>0.49379299999999998</v>
      </c>
      <c r="AG123" s="6">
        <v>0.23639499999999999</v>
      </c>
      <c r="AH123" s="6">
        <v>9.0277800000000005E-2</v>
      </c>
      <c r="AI123" s="6">
        <v>0.82658399999999999</v>
      </c>
      <c r="AJ123" s="6">
        <v>0.91275300000000004</v>
      </c>
      <c r="AK123" s="6">
        <v>0.69119600000000003</v>
      </c>
      <c r="AL123" s="6">
        <v>-1.4923979999999999</v>
      </c>
      <c r="AM123" s="6">
        <v>-1.0122979999999999</v>
      </c>
      <c r="AN123" s="6">
        <v>-0.6700528</v>
      </c>
      <c r="AO123" s="6">
        <v>-1.553463</v>
      </c>
      <c r="AP123" s="6">
        <v>-1.3243879999999999</v>
      </c>
      <c r="AQ123" s="6">
        <v>-1.2504189999999999</v>
      </c>
    </row>
    <row r="124" spans="1:43" x14ac:dyDescent="0.3">
      <c r="A124" s="5" t="s">
        <v>282</v>
      </c>
      <c r="B124" s="6">
        <v>568916277</v>
      </c>
      <c r="C124" s="7" t="s">
        <v>240</v>
      </c>
      <c r="D124" s="6" t="s">
        <v>241</v>
      </c>
      <c r="E124" s="5">
        <v>24506</v>
      </c>
      <c r="F124" s="6" t="s">
        <v>242</v>
      </c>
      <c r="G124" s="6">
        <f>10^(Table27[[#This Row],["-log(pval)"]]*-1)</f>
        <v>0.36935168784676792</v>
      </c>
      <c r="H124" s="6">
        <f>2^Table27[[#This Row],[logFC]]</f>
        <v>1.2117080473638129</v>
      </c>
      <c r="I124" s="6">
        <v>0.277042133333333</v>
      </c>
      <c r="J124" s="6">
        <v>1.2117080473638129</v>
      </c>
      <c r="K124" s="6">
        <v>2</v>
      </c>
      <c r="L124" s="6">
        <v>1.02614316844606</v>
      </c>
      <c r="M124" s="6">
        <v>0.90658254946940398</v>
      </c>
      <c r="N124" s="6">
        <v>0.36282323831950303</v>
      </c>
      <c r="O124" s="6">
        <v>0.36935168784676797</v>
      </c>
      <c r="P124" s="6">
        <f>-LOG10(Table27[[#This Row],[Moderated p-value]])</f>
        <v>0.43255991201902605</v>
      </c>
      <c r="Q124" s="6" t="s">
        <v>24</v>
      </c>
      <c r="R124" s="6">
        <v>0.200021223752084</v>
      </c>
      <c r="S124" s="6">
        <v>0.20215527599125999</v>
      </c>
      <c r="T124" s="6" t="s">
        <v>24</v>
      </c>
      <c r="U124" s="6">
        <v>4</v>
      </c>
      <c r="V124" s="6">
        <v>42.005113295934102</v>
      </c>
      <c r="W124" s="6">
        <v>0.143004747851319</v>
      </c>
      <c r="X124" s="6">
        <v>0.109336958408412</v>
      </c>
      <c r="Y124" s="6">
        <v>0.14007743938225101</v>
      </c>
      <c r="Z124" s="6">
        <v>-5.2098899999999997E-2</v>
      </c>
      <c r="AA124" s="6">
        <v>0.142957</v>
      </c>
      <c r="AB124" s="6">
        <v>-1.4899900000000001E-2</v>
      </c>
      <c r="AC124" s="6">
        <v>-0.14793500000000001</v>
      </c>
      <c r="AD124" s="6">
        <v>0.58476700000000004</v>
      </c>
      <c r="AE124" s="6">
        <v>0.41806700000000002</v>
      </c>
      <c r="AF124" s="6">
        <v>0.49379299999999998</v>
      </c>
      <c r="AG124" s="6">
        <v>0.23639499999999999</v>
      </c>
      <c r="AH124" s="6">
        <v>9.0277800000000005E-2</v>
      </c>
      <c r="AI124" s="6">
        <v>0.82658399999999999</v>
      </c>
      <c r="AJ124" s="6">
        <v>0.91275300000000004</v>
      </c>
      <c r="AK124" s="6">
        <v>0.69119600000000003</v>
      </c>
      <c r="AL124" s="6">
        <v>-0.54589189999999999</v>
      </c>
      <c r="AM124" s="6">
        <v>-9.3437999999999993E-2</v>
      </c>
      <c r="AN124" s="6">
        <v>-0.10517770000000001</v>
      </c>
      <c r="AO124" s="6">
        <v>-0.97451900000000002</v>
      </c>
      <c r="AP124" s="6">
        <v>-0.327986</v>
      </c>
      <c r="AQ124" s="6">
        <v>-0.27312900000000001</v>
      </c>
    </row>
    <row r="125" spans="1:43" x14ac:dyDescent="0.3">
      <c r="A125" s="5" t="s">
        <v>283</v>
      </c>
      <c r="B125" s="6">
        <v>568916277</v>
      </c>
      <c r="C125" s="7" t="s">
        <v>240</v>
      </c>
      <c r="D125" s="6" t="s">
        <v>241</v>
      </c>
      <c r="E125" s="5">
        <v>32065</v>
      </c>
      <c r="F125" s="6" t="s">
        <v>242</v>
      </c>
      <c r="G125" s="6">
        <f>10^(Table27[[#This Row],["-log(pval)"]]*-1)</f>
        <v>0.37887215665656693</v>
      </c>
      <c r="H125" s="6">
        <f>2^Table27[[#This Row],[logFC]]</f>
        <v>1.2041727706753174</v>
      </c>
      <c r="I125" s="6">
        <v>0.26804240000000001</v>
      </c>
      <c r="J125" s="6">
        <v>1.2041727706753174</v>
      </c>
      <c r="K125" s="6">
        <v>2</v>
      </c>
      <c r="L125" s="6">
        <v>1.25678517296495</v>
      </c>
      <c r="M125" s="6">
        <v>0.88854106786561404</v>
      </c>
      <c r="N125" s="6">
        <v>0.27721663362541699</v>
      </c>
      <c r="O125" s="6">
        <v>0.37887215665656698</v>
      </c>
      <c r="P125" s="6">
        <f>-LOG10(Table27[[#This Row],[Moderated p-value]])</f>
        <v>0.42150730988660234</v>
      </c>
      <c r="Q125" s="6" t="s">
        <v>24</v>
      </c>
      <c r="R125" s="6">
        <v>0.16341903884716399</v>
      </c>
      <c r="S125" s="6">
        <v>0.204572731484155</v>
      </c>
      <c r="T125" s="6" t="s">
        <v>24</v>
      </c>
      <c r="U125" s="6">
        <v>4</v>
      </c>
      <c r="V125" s="6">
        <v>42.005113295934102</v>
      </c>
      <c r="W125" s="6">
        <v>0.143004747851319</v>
      </c>
      <c r="X125" s="6">
        <v>6.8230123586739994E-2</v>
      </c>
      <c r="Y125" s="6">
        <v>0.136503329299552</v>
      </c>
      <c r="Z125" s="6">
        <v>1.0341800000000001</v>
      </c>
      <c r="AA125" s="6">
        <v>1.0395000000000001</v>
      </c>
      <c r="AB125" s="6">
        <v>1.2819100000000001</v>
      </c>
      <c r="AC125" s="6">
        <v>1.20675</v>
      </c>
      <c r="AD125" s="6">
        <v>1.5954999999999999</v>
      </c>
      <c r="AE125" s="6">
        <v>1.35928</v>
      </c>
      <c r="AF125" s="6">
        <v>0.49379299999999998</v>
      </c>
      <c r="AG125" s="6">
        <v>0.23639499999999999</v>
      </c>
      <c r="AH125" s="6">
        <v>9.0277800000000005E-2</v>
      </c>
      <c r="AI125" s="6">
        <v>0.82658399999999999</v>
      </c>
      <c r="AJ125" s="6">
        <v>0.91275300000000004</v>
      </c>
      <c r="AK125" s="6">
        <v>0.69119600000000003</v>
      </c>
      <c r="AL125" s="6">
        <v>0.54038700000000017</v>
      </c>
      <c r="AM125" s="6">
        <v>0.80310500000000007</v>
      </c>
      <c r="AN125" s="6">
        <v>1.1916322000000001</v>
      </c>
      <c r="AO125" s="6">
        <v>0.380166</v>
      </c>
      <c r="AP125" s="6">
        <v>0.68274699999999988</v>
      </c>
      <c r="AQ125" s="6">
        <v>0.66808400000000001</v>
      </c>
    </row>
    <row r="126" spans="1:43" x14ac:dyDescent="0.3">
      <c r="A126" s="5" t="s">
        <v>284</v>
      </c>
      <c r="B126" s="6">
        <v>568916277</v>
      </c>
      <c r="C126" s="7" t="s">
        <v>240</v>
      </c>
      <c r="D126" s="6" t="s">
        <v>241</v>
      </c>
      <c r="E126" s="5">
        <v>33373</v>
      </c>
      <c r="F126" s="6" t="s">
        <v>242</v>
      </c>
      <c r="G126" s="6">
        <f>10^(Table27[[#This Row],["-log(pval)"]]*-1)</f>
        <v>0.39267691290204598</v>
      </c>
      <c r="H126" s="6">
        <f>2^Table27[[#This Row],[logFC]]</f>
        <v>1.1933184279977418</v>
      </c>
      <c r="I126" s="6">
        <v>0.25497906666666698</v>
      </c>
      <c r="J126" s="6">
        <v>1.1933184279977418</v>
      </c>
      <c r="K126" s="6">
        <v>3</v>
      </c>
      <c r="L126" s="6">
        <v>4.5703300951761401</v>
      </c>
      <c r="M126" s="6">
        <v>0.86288486112699803</v>
      </c>
      <c r="N126" s="6">
        <v>1.0258226151668499E-2</v>
      </c>
      <c r="O126" s="6">
        <v>0.39267691290204598</v>
      </c>
      <c r="P126" s="6">
        <f>-LOG10(Table27[[#This Row],[Moderated p-value]])</f>
        <v>0.40596463194575544</v>
      </c>
      <c r="Q126" s="6" t="s">
        <v>24</v>
      </c>
      <c r="R126" s="6">
        <v>5.6026063617822301E-2</v>
      </c>
      <c r="S126" s="6">
        <v>0.20817160577041599</v>
      </c>
      <c r="T126" s="6" t="s">
        <v>24</v>
      </c>
      <c r="U126" s="6">
        <v>4</v>
      </c>
      <c r="V126" s="6">
        <v>42.005113295934102</v>
      </c>
      <c r="W126" s="6">
        <v>0.143004747851319</v>
      </c>
      <c r="X126" s="6">
        <v>4.6687989914066504E-3</v>
      </c>
      <c r="Y126" s="6">
        <v>0.13097687190891699</v>
      </c>
      <c r="Z126" s="6">
        <v>-1.5346599999999999</v>
      </c>
      <c r="AA126" s="6">
        <v>-1.7759</v>
      </c>
      <c r="AB126" s="6">
        <v>-1.9720899999999999</v>
      </c>
      <c r="AC126" s="6">
        <v>-1.5190699999999999</v>
      </c>
      <c r="AD126" s="6">
        <v>-1.2690300000000001</v>
      </c>
      <c r="AE126" s="6">
        <v>-1.6494200000000001</v>
      </c>
      <c r="AF126" s="6">
        <v>0.49379299999999998</v>
      </c>
      <c r="AG126" s="6">
        <v>0.23639499999999999</v>
      </c>
      <c r="AH126" s="6">
        <v>9.0277800000000005E-2</v>
      </c>
      <c r="AI126" s="6">
        <v>0.82658399999999999</v>
      </c>
      <c r="AJ126" s="6">
        <v>0.91275300000000004</v>
      </c>
      <c r="AK126" s="6">
        <v>0.69119600000000003</v>
      </c>
      <c r="AL126" s="6">
        <v>-2.0284529999999998</v>
      </c>
      <c r="AM126" s="6">
        <v>-2.0122949999999999</v>
      </c>
      <c r="AN126" s="6">
        <v>-2.0623678000000001</v>
      </c>
      <c r="AO126" s="6">
        <v>-2.3456539999999997</v>
      </c>
      <c r="AP126" s="6">
        <v>-2.1817830000000002</v>
      </c>
      <c r="AQ126" s="6">
        <v>-2.3406160000000003</v>
      </c>
    </row>
    <row r="127" spans="1:43" x14ac:dyDescent="0.3">
      <c r="A127" s="5" t="s">
        <v>285</v>
      </c>
      <c r="B127" s="6">
        <v>568916277</v>
      </c>
      <c r="C127" s="7" t="s">
        <v>240</v>
      </c>
      <c r="D127" s="6" t="s">
        <v>241</v>
      </c>
      <c r="E127" s="5">
        <v>33653</v>
      </c>
      <c r="F127" s="6" t="s">
        <v>242</v>
      </c>
      <c r="G127" s="6">
        <f>10^(Table27[[#This Row],["-log(pval)"]]*-1)</f>
        <v>0.41371060925946701</v>
      </c>
      <c r="H127" s="6">
        <f>2^Table27[[#This Row],[logFC]]</f>
        <v>1.1871362290370104</v>
      </c>
      <c r="I127" s="6">
        <v>0.2474855</v>
      </c>
      <c r="J127" s="6">
        <v>1.1871362290370104</v>
      </c>
      <c r="K127" s="6">
        <v>2</v>
      </c>
      <c r="L127" s="6">
        <v>1.3381881040613399</v>
      </c>
      <c r="M127" s="6">
        <v>0.82485479873224798</v>
      </c>
      <c r="N127" s="6">
        <v>0.25184022093929098</v>
      </c>
      <c r="O127" s="6">
        <v>0.41371060925946701</v>
      </c>
      <c r="P127" s="6">
        <f>-LOG10(Table27[[#This Row],[Moderated p-value]])</f>
        <v>0.38330334184617304</v>
      </c>
      <c r="Q127" s="6" t="s">
        <v>24</v>
      </c>
      <c r="R127" s="6">
        <v>0.15031935878851899</v>
      </c>
      <c r="S127" s="6">
        <v>0.21624352869910801</v>
      </c>
      <c r="T127" s="6" t="s">
        <v>24</v>
      </c>
      <c r="U127" s="6">
        <v>4</v>
      </c>
      <c r="V127" s="6">
        <v>42.005113295934102</v>
      </c>
      <c r="W127" s="6">
        <v>0.143004747851319</v>
      </c>
      <c r="X127" s="6">
        <v>5.1304616703838402E-2</v>
      </c>
      <c r="Y127" s="6">
        <v>0.13503170967553099</v>
      </c>
      <c r="Z127" s="6">
        <v>-0.26843</v>
      </c>
      <c r="AA127" s="6">
        <v>-0.514818</v>
      </c>
      <c r="AB127" s="6">
        <v>-0.13037599999999999</v>
      </c>
      <c r="AC127" s="6">
        <v>-8.1215300000000004E-2</v>
      </c>
      <c r="AD127" s="6">
        <v>0.169764</v>
      </c>
      <c r="AE127" s="6">
        <v>-0.13456199999999999</v>
      </c>
      <c r="AF127" s="6">
        <v>0.49379299999999998</v>
      </c>
      <c r="AG127" s="6">
        <v>0.23639499999999999</v>
      </c>
      <c r="AH127" s="6">
        <v>9.0277800000000005E-2</v>
      </c>
      <c r="AI127" s="6">
        <v>0.82658399999999999</v>
      </c>
      <c r="AJ127" s="6">
        <v>0.91275300000000004</v>
      </c>
      <c r="AK127" s="6">
        <v>0.69119600000000003</v>
      </c>
      <c r="AL127" s="6">
        <v>-0.76222299999999998</v>
      </c>
      <c r="AM127" s="6">
        <v>-0.75121300000000002</v>
      </c>
      <c r="AN127" s="6">
        <v>-0.22065380000000001</v>
      </c>
      <c r="AO127" s="6">
        <v>-0.90779929999999998</v>
      </c>
      <c r="AP127" s="6">
        <v>-0.74298900000000001</v>
      </c>
      <c r="AQ127" s="6">
        <v>-0.82575799999999999</v>
      </c>
    </row>
    <row r="128" spans="1:43" x14ac:dyDescent="0.3">
      <c r="A128" s="5" t="s">
        <v>286</v>
      </c>
      <c r="B128" s="6">
        <v>568916277</v>
      </c>
      <c r="C128" s="7" t="s">
        <v>240</v>
      </c>
      <c r="D128" s="6" t="s">
        <v>241</v>
      </c>
      <c r="E128" s="5">
        <v>15977</v>
      </c>
      <c r="F128" s="6" t="s">
        <v>242</v>
      </c>
      <c r="G128" s="6">
        <f>10^(Table27[[#This Row],["-log(pval)"]]*-1)</f>
        <v>0.41531951001674</v>
      </c>
      <c r="H128" s="6">
        <f>2^Table27[[#This Row],[logFC]]</f>
        <v>1.1896517132093636</v>
      </c>
      <c r="I128" s="6">
        <v>0.25053926666666598</v>
      </c>
      <c r="J128" s="6">
        <v>1.1896517132093636</v>
      </c>
      <c r="K128" s="6">
        <v>2</v>
      </c>
      <c r="L128" s="6">
        <v>0.96570977236328703</v>
      </c>
      <c r="M128" s="6">
        <v>0.82199534056157397</v>
      </c>
      <c r="N128" s="6">
        <v>0.38887613601792798</v>
      </c>
      <c r="O128" s="6">
        <v>0.41531951001674</v>
      </c>
      <c r="P128" s="6">
        <f>-LOG10(Table27[[#This Row],[Moderated p-value]])</f>
        <v>0.38161766702738831</v>
      </c>
      <c r="Q128" s="6" t="s">
        <v>24</v>
      </c>
      <c r="R128" s="6">
        <v>0.208589793564503</v>
      </c>
      <c r="S128" s="6">
        <v>0.21624352869910801</v>
      </c>
      <c r="T128" s="6" t="s">
        <v>24</v>
      </c>
      <c r="U128" s="6">
        <v>4</v>
      </c>
      <c r="V128" s="6">
        <v>42.005113295934102</v>
      </c>
      <c r="W128" s="6">
        <v>0.143004747851319</v>
      </c>
      <c r="X128" s="6">
        <v>0.100960062427022</v>
      </c>
      <c r="Y128" s="6">
        <v>0.139349094606529</v>
      </c>
      <c r="Z128" s="6">
        <v>-0.22894</v>
      </c>
      <c r="AA128" s="6">
        <v>6.35931E-2</v>
      </c>
      <c r="AB128" s="6">
        <v>-4.3150500000000001E-2</v>
      </c>
      <c r="AC128" s="6">
        <v>-9.4819000000000001E-2</v>
      </c>
      <c r="AD128" s="6">
        <v>0.37024499999999999</v>
      </c>
      <c r="AE128" s="6">
        <v>0.37452600000000003</v>
      </c>
      <c r="AF128" s="6">
        <v>0.49379299999999998</v>
      </c>
      <c r="AG128" s="6">
        <v>0.23639499999999999</v>
      </c>
      <c r="AH128" s="6">
        <v>9.0277800000000005E-2</v>
      </c>
      <c r="AI128" s="6">
        <v>0.82658399999999999</v>
      </c>
      <c r="AJ128" s="6">
        <v>0.91275300000000004</v>
      </c>
      <c r="AK128" s="6">
        <v>0.69119600000000003</v>
      </c>
      <c r="AL128" s="6">
        <v>-0.72273299999999996</v>
      </c>
      <c r="AM128" s="6">
        <v>-0.17280190000000001</v>
      </c>
      <c r="AN128" s="6">
        <v>-0.1334283</v>
      </c>
      <c r="AO128" s="6">
        <v>-0.92140299999999997</v>
      </c>
      <c r="AP128" s="6">
        <v>-0.54250799999999999</v>
      </c>
      <c r="AQ128" s="6">
        <v>-0.31667000000000001</v>
      </c>
    </row>
    <row r="129" spans="1:43" x14ac:dyDescent="0.3">
      <c r="A129" s="5" t="s">
        <v>287</v>
      </c>
      <c r="B129" s="6">
        <v>568916277</v>
      </c>
      <c r="C129" s="7" t="s">
        <v>240</v>
      </c>
      <c r="D129" s="6" t="s">
        <v>241</v>
      </c>
      <c r="E129" s="5">
        <v>18086</v>
      </c>
      <c r="F129" s="6" t="s">
        <v>242</v>
      </c>
      <c r="G129" s="6">
        <f>10^(Table27[[#This Row],["-log(pval)"]]*-1)</f>
        <v>0.43069370262036599</v>
      </c>
      <c r="H129" s="6">
        <f>2^Table27[[#This Row],[logFC]]</f>
        <v>0.84034835113537021</v>
      </c>
      <c r="I129" s="6">
        <v>-0.25094060000000001</v>
      </c>
      <c r="J129" s="6">
        <v>0.84034835113537021</v>
      </c>
      <c r="K129" s="6">
        <v>3</v>
      </c>
      <c r="L129" s="6">
        <v>-0.65956715521091702</v>
      </c>
      <c r="M129" s="6">
        <v>-0.79500402932260505</v>
      </c>
      <c r="N129" s="6">
        <v>0.545572247404991</v>
      </c>
      <c r="O129" s="6">
        <v>0.43069370262036599</v>
      </c>
      <c r="P129" s="6">
        <f>-LOG10(Table27[[#This Row],[Moderated p-value]])</f>
        <v>0.36583147821933554</v>
      </c>
      <c r="Q129" s="6" t="s">
        <v>24</v>
      </c>
      <c r="R129" s="6">
        <v>0.26230863776434699</v>
      </c>
      <c r="S129" s="6">
        <v>0.22226387805370801</v>
      </c>
      <c r="T129" s="6" t="s">
        <v>24</v>
      </c>
      <c r="U129" s="6">
        <v>4</v>
      </c>
      <c r="V129" s="6">
        <v>42.005113295934102</v>
      </c>
      <c r="W129" s="6">
        <v>0.143004747851319</v>
      </c>
      <c r="X129" s="6">
        <v>0.21712762486957299</v>
      </c>
      <c r="Y129" s="6">
        <v>0.149449499028558</v>
      </c>
      <c r="Z129" s="6">
        <v>-1.5346599999999999</v>
      </c>
      <c r="AA129" s="6">
        <v>-1.7384299999999999</v>
      </c>
      <c r="AB129" s="6">
        <v>-2.0179</v>
      </c>
      <c r="AC129" s="6">
        <v>-1.6287</v>
      </c>
      <c r="AD129" s="6">
        <v>-0.84553100000000003</v>
      </c>
      <c r="AE129" s="6">
        <v>-0.45387</v>
      </c>
      <c r="AF129" s="6">
        <v>0.49379299999999998</v>
      </c>
      <c r="AG129" s="6">
        <v>0.23639499999999999</v>
      </c>
      <c r="AH129" s="6">
        <v>9.0277800000000005E-2</v>
      </c>
      <c r="AI129" s="6">
        <v>0.82658399999999999</v>
      </c>
      <c r="AJ129" s="6">
        <v>0.91275300000000004</v>
      </c>
      <c r="AK129" s="6">
        <v>0.69119600000000003</v>
      </c>
      <c r="AL129" s="6">
        <v>-2.0284529999999998</v>
      </c>
      <c r="AM129" s="6">
        <v>-1.9748249999999998</v>
      </c>
      <c r="AN129" s="6">
        <v>-2.1081778</v>
      </c>
      <c r="AO129" s="6">
        <v>-2.4552839999999998</v>
      </c>
      <c r="AP129" s="6">
        <v>-1.7582840000000002</v>
      </c>
      <c r="AQ129" s="6">
        <v>-1.1450659999999999</v>
      </c>
    </row>
    <row r="130" spans="1:43" x14ac:dyDescent="0.3">
      <c r="A130" s="5" t="s">
        <v>288</v>
      </c>
      <c r="B130" s="6">
        <v>568916277</v>
      </c>
      <c r="C130" s="7" t="s">
        <v>240</v>
      </c>
      <c r="D130" s="6" t="s">
        <v>241</v>
      </c>
      <c r="E130" s="5">
        <v>24868</v>
      </c>
      <c r="F130" s="6" t="s">
        <v>242</v>
      </c>
      <c r="G130" s="6">
        <f>10^(Table27[[#This Row],["-log(pval)"]]*-1)</f>
        <v>0.44939514235907196</v>
      </c>
      <c r="H130" s="6">
        <f>2^Table27[[#This Row],[logFC]]</f>
        <v>1.1724700468958835</v>
      </c>
      <c r="I130" s="6">
        <v>0.229551066666667</v>
      </c>
      <c r="J130" s="6">
        <v>1.1724700468958835</v>
      </c>
      <c r="K130" s="6">
        <v>3</v>
      </c>
      <c r="L130" s="6">
        <v>1.1473706987703201</v>
      </c>
      <c r="M130" s="6">
        <v>0.762937673913892</v>
      </c>
      <c r="N130" s="6">
        <v>0.315188631093684</v>
      </c>
      <c r="O130" s="6">
        <v>0.44939514235907202</v>
      </c>
      <c r="P130" s="6">
        <f>-LOG10(Table27[[#This Row],[Moderated p-value]])</f>
        <v>0.34737162630507845</v>
      </c>
      <c r="Q130" s="6" t="s">
        <v>24</v>
      </c>
      <c r="R130" s="6">
        <v>0.17872527962808399</v>
      </c>
      <c r="S130" s="6">
        <v>0.22885324835125601</v>
      </c>
      <c r="T130" s="6" t="s">
        <v>24</v>
      </c>
      <c r="U130" s="6">
        <v>4</v>
      </c>
      <c r="V130" s="6">
        <v>42.005113295934102</v>
      </c>
      <c r="W130" s="6">
        <v>0.143004747851319</v>
      </c>
      <c r="X130" s="6">
        <v>6.0040234497973299E-2</v>
      </c>
      <c r="Y130" s="6">
        <v>0.13579124418535299</v>
      </c>
      <c r="Z130" s="6">
        <v>-0.84163500000000002</v>
      </c>
      <c r="AA130" s="6">
        <v>-0.61443999999999999</v>
      </c>
      <c r="AB130" s="6">
        <v>-0.84280900000000003</v>
      </c>
      <c r="AC130" s="6">
        <v>-0.61923799999999996</v>
      </c>
      <c r="AD130" s="6">
        <v>-0.44001699999999999</v>
      </c>
      <c r="AE130" s="6">
        <v>-0.31821500000000003</v>
      </c>
      <c r="AF130" s="6">
        <v>0.49379299999999998</v>
      </c>
      <c r="AG130" s="6">
        <v>0.23639499999999999</v>
      </c>
      <c r="AH130" s="6">
        <v>9.0277800000000005E-2</v>
      </c>
      <c r="AI130" s="6">
        <v>0.82658399999999999</v>
      </c>
      <c r="AJ130" s="6">
        <v>0.91275300000000004</v>
      </c>
      <c r="AK130" s="6">
        <v>0.69119600000000003</v>
      </c>
      <c r="AL130" s="6">
        <v>-1.3354280000000001</v>
      </c>
      <c r="AM130" s="6">
        <v>-0.85083500000000001</v>
      </c>
      <c r="AN130" s="6">
        <v>-0.93308679999999999</v>
      </c>
      <c r="AO130" s="6">
        <v>-1.4458219999999999</v>
      </c>
      <c r="AP130" s="6">
        <v>-1.35277</v>
      </c>
      <c r="AQ130" s="6">
        <v>-1.0094110000000001</v>
      </c>
    </row>
    <row r="131" spans="1:43" x14ac:dyDescent="0.3">
      <c r="A131" s="5" t="s">
        <v>289</v>
      </c>
      <c r="B131" s="6">
        <v>568916277</v>
      </c>
      <c r="C131" s="7" t="s">
        <v>240</v>
      </c>
      <c r="D131" s="6" t="s">
        <v>241</v>
      </c>
      <c r="E131" s="5">
        <v>25699</v>
      </c>
      <c r="F131" s="6" t="s">
        <v>242</v>
      </c>
      <c r="G131" s="6">
        <f>10^(Table27[[#This Row],["-log(pval)"]]*-1)</f>
        <v>0.45131120089048893</v>
      </c>
      <c r="H131" s="6">
        <f>2^Table27[[#This Row],[logFC]]</f>
        <v>1.1746620336157423</v>
      </c>
      <c r="I131" s="6">
        <v>0.23224573333333301</v>
      </c>
      <c r="J131" s="6">
        <v>1.1746620336157423</v>
      </c>
      <c r="K131" s="6">
        <v>2</v>
      </c>
      <c r="L131" s="6">
        <v>0.85533408577321901</v>
      </c>
      <c r="M131" s="6">
        <v>0.75969711049506705</v>
      </c>
      <c r="N131" s="6">
        <v>0.44057443398187102</v>
      </c>
      <c r="O131" s="6">
        <v>0.45131120089048898</v>
      </c>
      <c r="P131" s="6">
        <f>-LOG10(Table27[[#This Row],[Moderated p-value]])</f>
        <v>0.34552388778593318</v>
      </c>
      <c r="Q131" s="6" t="s">
        <v>24</v>
      </c>
      <c r="R131" s="6">
        <v>0.22613409274024299</v>
      </c>
      <c r="S131" s="6">
        <v>0.22885324835125601</v>
      </c>
      <c r="T131" s="6" t="s">
        <v>24</v>
      </c>
      <c r="U131" s="6">
        <v>4</v>
      </c>
      <c r="V131" s="6">
        <v>42.005113295934102</v>
      </c>
      <c r="W131" s="6">
        <v>0.143004747851319</v>
      </c>
      <c r="X131" s="6">
        <v>0.110589829538407</v>
      </c>
      <c r="Y131" s="6">
        <v>0.14018637258903899</v>
      </c>
      <c r="Z131" s="6">
        <v>-1.4671799999999999</v>
      </c>
      <c r="AA131" s="6">
        <v>-1.9721900000000001</v>
      </c>
      <c r="AB131" s="6">
        <v>-1.35859</v>
      </c>
      <c r="AC131" s="6">
        <v>-1.55786</v>
      </c>
      <c r="AD131" s="6">
        <v>-1.1644699999999999</v>
      </c>
      <c r="AE131" s="6">
        <v>-1.1623000000000001</v>
      </c>
      <c r="AF131" s="6">
        <v>0.49379299999999998</v>
      </c>
      <c r="AG131" s="6">
        <v>0.23639499999999999</v>
      </c>
      <c r="AH131" s="6">
        <v>9.0277800000000005E-2</v>
      </c>
      <c r="AI131" s="6">
        <v>0.82658399999999999</v>
      </c>
      <c r="AJ131" s="6">
        <v>0.91275300000000004</v>
      </c>
      <c r="AK131" s="6">
        <v>0.69119600000000003</v>
      </c>
      <c r="AL131" s="6">
        <v>-1.9609729999999999</v>
      </c>
      <c r="AM131" s="6">
        <v>-2.2085850000000002</v>
      </c>
      <c r="AN131" s="6">
        <v>-1.4488677999999999</v>
      </c>
      <c r="AO131" s="6">
        <v>-2.3844440000000002</v>
      </c>
      <c r="AP131" s="6">
        <v>-2.077223</v>
      </c>
      <c r="AQ131" s="6">
        <v>-1.8534960000000003</v>
      </c>
    </row>
    <row r="132" spans="1:43" x14ac:dyDescent="0.3">
      <c r="A132" s="5" t="s">
        <v>290</v>
      </c>
      <c r="B132" s="6">
        <v>568916277</v>
      </c>
      <c r="C132" s="7" t="s">
        <v>240</v>
      </c>
      <c r="D132" s="6" t="s">
        <v>241</v>
      </c>
      <c r="E132" s="5">
        <v>21257</v>
      </c>
      <c r="F132" s="6" t="s">
        <v>242</v>
      </c>
      <c r="G132" s="6">
        <f>10^(Table27[[#This Row],["-log(pval)"]]*-1)</f>
        <v>0.46236321757142701</v>
      </c>
      <c r="H132" s="6">
        <f>2^Table27[[#This Row],[logFC]]</f>
        <v>1.1699796203499333</v>
      </c>
      <c r="I132" s="6">
        <v>0.2264834</v>
      </c>
      <c r="J132" s="6">
        <v>1.1699796203499333</v>
      </c>
      <c r="K132" s="6">
        <v>2</v>
      </c>
      <c r="L132" s="6">
        <v>0.83927350937525003</v>
      </c>
      <c r="M132" s="6">
        <v>0.74115973129410995</v>
      </c>
      <c r="N132" s="6">
        <v>0.44854695005128897</v>
      </c>
      <c r="O132" s="6">
        <v>0.46236321757142701</v>
      </c>
      <c r="P132" s="6">
        <f>-LOG10(Table27[[#This Row],[Moderated p-value]])</f>
        <v>0.33501672268690058</v>
      </c>
      <c r="Q132" s="6" t="s">
        <v>24</v>
      </c>
      <c r="R132" s="6">
        <v>0.228258409352534</v>
      </c>
      <c r="S132" s="6">
        <v>0.232436376988994</v>
      </c>
      <c r="T132" s="6" t="s">
        <v>24</v>
      </c>
      <c r="U132" s="6">
        <v>4</v>
      </c>
      <c r="V132" s="6">
        <v>42.005113295934102</v>
      </c>
      <c r="W132" s="6">
        <v>0.143004747851319</v>
      </c>
      <c r="X132" s="6">
        <v>0.109233784522673</v>
      </c>
      <c r="Y132" s="6">
        <v>0.14006846873717699</v>
      </c>
      <c r="Z132" s="6">
        <v>0.77146999999999999</v>
      </c>
      <c r="AA132" s="6">
        <v>0.65739800000000004</v>
      </c>
      <c r="AB132" s="6">
        <v>0.79231799999999997</v>
      </c>
      <c r="AC132" s="6">
        <v>0.59269300000000003</v>
      </c>
      <c r="AD132" s="6">
        <v>1.4463299999999999</v>
      </c>
      <c r="AE132" s="6">
        <v>1.1127800000000001</v>
      </c>
      <c r="AF132" s="6">
        <v>0.49379299999999998</v>
      </c>
      <c r="AG132" s="6">
        <v>0.23639499999999999</v>
      </c>
      <c r="AH132" s="6">
        <v>9.0277800000000005E-2</v>
      </c>
      <c r="AI132" s="6">
        <v>0.82658399999999999</v>
      </c>
      <c r="AJ132" s="6">
        <v>0.91275300000000004</v>
      </c>
      <c r="AK132" s="6">
        <v>0.69119600000000003</v>
      </c>
      <c r="AL132" s="6">
        <v>0.27767700000000001</v>
      </c>
      <c r="AM132" s="6">
        <v>0.42100300000000002</v>
      </c>
      <c r="AN132" s="6">
        <v>0.7020402</v>
      </c>
      <c r="AO132" s="6">
        <v>-0.23389099999999996</v>
      </c>
      <c r="AP132" s="6">
        <v>0.53357699999999986</v>
      </c>
      <c r="AQ132" s="6">
        <v>0.42158400000000007</v>
      </c>
    </row>
    <row r="133" spans="1:43" x14ac:dyDescent="0.3">
      <c r="A133" s="5" t="s">
        <v>291</v>
      </c>
      <c r="B133" s="6">
        <v>568916277</v>
      </c>
      <c r="C133" s="7" t="s">
        <v>240</v>
      </c>
      <c r="D133" s="6" t="s">
        <v>241</v>
      </c>
      <c r="E133" s="5">
        <v>31324</v>
      </c>
      <c r="F133" s="6" t="s">
        <v>242</v>
      </c>
      <c r="G133" s="6">
        <f>10^(Table27[[#This Row],["-log(pval)"]]*-1)</f>
        <v>0.51529162215416802</v>
      </c>
      <c r="H133" s="6">
        <f>2^Table27[[#This Row],[logFC]]</f>
        <v>0.86907500592730569</v>
      </c>
      <c r="I133" s="6">
        <v>-0.2024474</v>
      </c>
      <c r="J133" s="6">
        <v>0.86907500592730569</v>
      </c>
      <c r="K133" s="6">
        <v>3</v>
      </c>
      <c r="L133" s="6">
        <v>-0.65590414606089398</v>
      </c>
      <c r="M133" s="6">
        <v>-0.65568661468193901</v>
      </c>
      <c r="N133" s="6">
        <v>0.54769744266442499</v>
      </c>
      <c r="O133" s="6">
        <v>0.51529162215416802</v>
      </c>
      <c r="P133" s="6">
        <f>-LOG10(Table27[[#This Row],[Moderated p-value]])</f>
        <v>0.2879469184389693</v>
      </c>
      <c r="Q133" s="6" t="s">
        <v>24</v>
      </c>
      <c r="R133" s="6">
        <v>0.26230863776434699</v>
      </c>
      <c r="S133" s="6">
        <v>0.25251369069157997</v>
      </c>
      <c r="T133" s="6" t="s">
        <v>24</v>
      </c>
      <c r="U133" s="6">
        <v>4</v>
      </c>
      <c r="V133" s="6">
        <v>42.005113295934102</v>
      </c>
      <c r="W133" s="6">
        <v>0.143004747851319</v>
      </c>
      <c r="X133" s="6">
        <v>0.14290088350703301</v>
      </c>
      <c r="Y133" s="6">
        <v>0.14299571717304499</v>
      </c>
      <c r="Z133" s="6">
        <v>-0.49903399999999998</v>
      </c>
      <c r="AA133" s="6">
        <v>-1.1658500000000001</v>
      </c>
      <c r="AB133" s="6">
        <v>-1.08945</v>
      </c>
      <c r="AC133" s="6">
        <v>-0.72687900000000005</v>
      </c>
      <c r="AD133" s="6">
        <v>0.13536000000000001</v>
      </c>
      <c r="AE133" s="6">
        <v>5.4594400000000001E-2</v>
      </c>
      <c r="AF133" s="6">
        <v>0.49379299999999998</v>
      </c>
      <c r="AG133" s="6">
        <v>0.23639499999999999</v>
      </c>
      <c r="AH133" s="6">
        <v>9.0277800000000005E-2</v>
      </c>
      <c r="AI133" s="6">
        <v>0.82658399999999999</v>
      </c>
      <c r="AJ133" s="6">
        <v>0.91275300000000004</v>
      </c>
      <c r="AK133" s="6">
        <v>0.69119600000000003</v>
      </c>
      <c r="AL133" s="6">
        <v>-0.9928269999999999</v>
      </c>
      <c r="AM133" s="6">
        <v>-1.402245</v>
      </c>
      <c r="AN133" s="6">
        <v>-1.1797278</v>
      </c>
      <c r="AO133" s="6">
        <v>-1.553463</v>
      </c>
      <c r="AP133" s="6">
        <v>-0.777393</v>
      </c>
      <c r="AQ133" s="6">
        <v>-0.63660159999999999</v>
      </c>
    </row>
    <row r="134" spans="1:43" x14ac:dyDescent="0.3">
      <c r="A134" s="5" t="s">
        <v>292</v>
      </c>
      <c r="B134" s="6">
        <v>568916277</v>
      </c>
      <c r="C134" s="7" t="s">
        <v>240</v>
      </c>
      <c r="D134" s="6" t="s">
        <v>241</v>
      </c>
      <c r="E134" s="5">
        <v>21945</v>
      </c>
      <c r="F134" s="6" t="s">
        <v>242</v>
      </c>
      <c r="G134" s="6">
        <f>10^(Table27[[#This Row],["-log(pval)"]]*-1)</f>
        <v>0.54023213116365598</v>
      </c>
      <c r="H134" s="6">
        <f>2^Table27[[#This Row],[logFC]]</f>
        <v>1.1406456942602536</v>
      </c>
      <c r="I134" s="6">
        <v>0.18985073333333299</v>
      </c>
      <c r="J134" s="6">
        <v>1.1406456942602536</v>
      </c>
      <c r="K134" s="6">
        <v>2</v>
      </c>
      <c r="L134" s="6">
        <v>0.64167903974291296</v>
      </c>
      <c r="M134" s="6">
        <v>0.61706783843149804</v>
      </c>
      <c r="N134" s="6">
        <v>0.55600514935357603</v>
      </c>
      <c r="O134" s="6">
        <v>0.54023213116365598</v>
      </c>
      <c r="P134" s="6">
        <f>-LOG10(Table27[[#This Row],[Moderated p-value]])</f>
        <v>0.26741958902660373</v>
      </c>
      <c r="Q134" s="6" t="s">
        <v>24</v>
      </c>
      <c r="R134" s="6">
        <v>0.26273202242959998</v>
      </c>
      <c r="S134" s="6">
        <v>0.262529417085276</v>
      </c>
      <c r="T134" s="6" t="s">
        <v>24</v>
      </c>
      <c r="U134" s="6">
        <v>4</v>
      </c>
      <c r="V134" s="6">
        <v>42.005113295934102</v>
      </c>
      <c r="W134" s="6">
        <v>0.143004747851319</v>
      </c>
      <c r="X134" s="6">
        <v>0.13130465116840701</v>
      </c>
      <c r="Y134" s="6">
        <v>0.141987461219926</v>
      </c>
      <c r="Z134" s="6">
        <v>1.0507899999999999</v>
      </c>
      <c r="AA134" s="6">
        <v>1.08613</v>
      </c>
      <c r="AB134" s="6">
        <v>1.0445800000000001</v>
      </c>
      <c r="AC134" s="6">
        <v>0.89098500000000003</v>
      </c>
      <c r="AD134" s="6">
        <v>1.6907300000000001</v>
      </c>
      <c r="AE134" s="6">
        <v>1.6403000000000001</v>
      </c>
      <c r="AF134" s="6">
        <v>0.49379299999999998</v>
      </c>
      <c r="AG134" s="6">
        <v>0.23639499999999999</v>
      </c>
      <c r="AH134" s="6">
        <v>9.0277800000000005E-2</v>
      </c>
      <c r="AI134" s="6">
        <v>0.82658399999999999</v>
      </c>
      <c r="AJ134" s="6">
        <v>0.91275300000000004</v>
      </c>
      <c r="AK134" s="6">
        <v>0.69119600000000003</v>
      </c>
      <c r="AL134" s="6">
        <v>0.55699699999999996</v>
      </c>
      <c r="AM134" s="6">
        <v>0.84973500000000002</v>
      </c>
      <c r="AN134" s="6">
        <v>0.9543022000000001</v>
      </c>
      <c r="AO134" s="6">
        <v>6.4401000000000042E-2</v>
      </c>
      <c r="AP134" s="6">
        <v>0.77797700000000003</v>
      </c>
      <c r="AQ134" s="6">
        <v>0.94910400000000006</v>
      </c>
    </row>
    <row r="135" spans="1:43" x14ac:dyDescent="0.3">
      <c r="A135" s="5" t="s">
        <v>293</v>
      </c>
      <c r="B135" s="6">
        <v>568916277</v>
      </c>
      <c r="C135" s="7" t="s">
        <v>240</v>
      </c>
      <c r="D135" s="6" t="s">
        <v>241</v>
      </c>
      <c r="E135" s="5">
        <v>27058</v>
      </c>
      <c r="F135" s="6" t="s">
        <v>242</v>
      </c>
      <c r="G135" s="6">
        <f>10^(Table27[[#This Row],["-log(pval)"]]*-1)</f>
        <v>0.55385409587873891</v>
      </c>
      <c r="H135" s="6">
        <f>2^Table27[[#This Row],[logFC]]</f>
        <v>1.1350450033475037</v>
      </c>
      <c r="I135" s="6">
        <v>0.18274950000000001</v>
      </c>
      <c r="J135" s="6">
        <v>1.1350450033475037</v>
      </c>
      <c r="K135" s="6">
        <v>2</v>
      </c>
      <c r="L135" s="6">
        <v>0.650739704739007</v>
      </c>
      <c r="M135" s="6">
        <v>0.59636595369683998</v>
      </c>
      <c r="N135" s="6">
        <v>0.55070353567643004</v>
      </c>
      <c r="O135" s="6">
        <v>0.55385409587873902</v>
      </c>
      <c r="P135" s="6">
        <f>-LOG10(Table27[[#This Row],[Moderated p-value]])</f>
        <v>0.25660462823243518</v>
      </c>
      <c r="Q135" s="6" t="s">
        <v>24</v>
      </c>
      <c r="R135" s="6">
        <v>0.26230863776434699</v>
      </c>
      <c r="S135" s="6">
        <v>0.26692472919579002</v>
      </c>
      <c r="T135" s="6" t="s">
        <v>24</v>
      </c>
      <c r="U135" s="6">
        <v>4</v>
      </c>
      <c r="V135" s="6">
        <v>42.005113295934102</v>
      </c>
      <c r="W135" s="6">
        <v>0.143004747851319</v>
      </c>
      <c r="X135" s="6">
        <v>0.11830117059848801</v>
      </c>
      <c r="Y135" s="6">
        <v>0.14085684945629301</v>
      </c>
      <c r="Z135" s="6">
        <v>4.8967900000000002E-2</v>
      </c>
      <c r="AA135" s="6">
        <v>0.15933</v>
      </c>
      <c r="AB135" s="6">
        <v>0.20901600000000001</v>
      </c>
      <c r="AC135" s="6">
        <v>5.7797599999999998E-2</v>
      </c>
      <c r="AD135" s="6">
        <v>0.86321400000000004</v>
      </c>
      <c r="AE135" s="6">
        <v>0.55812099999999998</v>
      </c>
      <c r="AF135" s="6">
        <v>0.49379299999999998</v>
      </c>
      <c r="AG135" s="6">
        <v>0.23639499999999999</v>
      </c>
      <c r="AH135" s="6">
        <v>9.0277800000000005E-2</v>
      </c>
      <c r="AI135" s="6">
        <v>0.82658399999999999</v>
      </c>
      <c r="AJ135" s="6">
        <v>0.91275300000000004</v>
      </c>
      <c r="AK135" s="6">
        <v>0.69119600000000003</v>
      </c>
      <c r="AL135" s="6">
        <v>-0.44482509999999997</v>
      </c>
      <c r="AM135" s="6">
        <v>-7.7064999999999995E-2</v>
      </c>
      <c r="AN135" s="6">
        <v>0.1187382</v>
      </c>
      <c r="AO135" s="6">
        <v>-0.76878639999999998</v>
      </c>
      <c r="AP135" s="6">
        <v>-4.9539E-2</v>
      </c>
      <c r="AQ135" s="6">
        <v>-0.13307500000000005</v>
      </c>
    </row>
    <row r="136" spans="1:43" x14ac:dyDescent="0.3">
      <c r="A136" s="5" t="s">
        <v>294</v>
      </c>
      <c r="B136" s="6">
        <v>568916277</v>
      </c>
      <c r="C136" s="7" t="s">
        <v>240</v>
      </c>
      <c r="D136" s="6" t="s">
        <v>241</v>
      </c>
      <c r="E136" s="5">
        <v>34283</v>
      </c>
      <c r="F136" s="6" t="s">
        <v>242</v>
      </c>
      <c r="G136" s="6">
        <f>10^(Table27[[#This Row],["-log(pval)"]]*-1)</f>
        <v>0.59817409545212885</v>
      </c>
      <c r="H136" s="6">
        <f>2^Table27[[#This Row],[logFC]]</f>
        <v>0.89594122643880969</v>
      </c>
      <c r="I136" s="6">
        <v>-0.158524</v>
      </c>
      <c r="J136" s="6">
        <v>0.89594122643880969</v>
      </c>
      <c r="K136" s="6">
        <v>2</v>
      </c>
      <c r="L136" s="6">
        <v>-1.0020090910062001</v>
      </c>
      <c r="M136" s="6">
        <v>-0.53070771083014801</v>
      </c>
      <c r="N136" s="6">
        <v>0.373039279441232</v>
      </c>
      <c r="O136" s="6">
        <v>0.59817409545212896</v>
      </c>
      <c r="P136" s="6">
        <f>-LOG10(Table27[[#This Row],[Moderated p-value]])</f>
        <v>0.22317239846918394</v>
      </c>
      <c r="Q136" s="6" t="s">
        <v>24</v>
      </c>
      <c r="R136" s="6">
        <v>0.203766509405651</v>
      </c>
      <c r="S136" s="6">
        <v>0.285921346360899</v>
      </c>
      <c r="T136" s="6" t="s">
        <v>24</v>
      </c>
      <c r="U136" s="6">
        <v>4</v>
      </c>
      <c r="V136" s="6">
        <v>42.005113295934102</v>
      </c>
      <c r="W136" s="6">
        <v>0.143004747851319</v>
      </c>
      <c r="X136" s="6">
        <v>3.7543778584753301E-2</v>
      </c>
      <c r="Y136" s="6">
        <v>0.13383524805348801</v>
      </c>
      <c r="Z136" s="6">
        <v>-8.7006200000000006E-2</v>
      </c>
      <c r="AA136" s="6">
        <v>-0.73076300000000005</v>
      </c>
      <c r="AB136" s="6">
        <v>-0.50147699999999995</v>
      </c>
      <c r="AC136" s="6">
        <v>0.135403</v>
      </c>
      <c r="AD136" s="6">
        <v>0.31343199999999999</v>
      </c>
      <c r="AE136" s="6">
        <v>0.31755800000000001</v>
      </c>
      <c r="AF136" s="6">
        <v>0.49379299999999998</v>
      </c>
      <c r="AG136" s="6">
        <v>0.23639499999999999</v>
      </c>
      <c r="AH136" s="6">
        <v>9.0277800000000005E-2</v>
      </c>
      <c r="AI136" s="6">
        <v>0.82658399999999999</v>
      </c>
      <c r="AJ136" s="6">
        <v>0.91275300000000004</v>
      </c>
      <c r="AK136" s="6">
        <v>0.69119600000000003</v>
      </c>
      <c r="AL136" s="6">
        <v>-0.58079919999999996</v>
      </c>
      <c r="AM136" s="6">
        <v>-0.96715800000000007</v>
      </c>
      <c r="AN136" s="6">
        <v>-0.59175479999999991</v>
      </c>
      <c r="AO136" s="6">
        <v>-0.69118100000000005</v>
      </c>
      <c r="AP136" s="6">
        <v>-0.59932099999999999</v>
      </c>
      <c r="AQ136" s="6">
        <v>-0.37363800000000003</v>
      </c>
    </row>
    <row r="137" spans="1:43" x14ac:dyDescent="0.3">
      <c r="A137" s="5" t="s">
        <v>295</v>
      </c>
      <c r="B137" s="6">
        <v>568916277</v>
      </c>
      <c r="C137" s="7" t="s">
        <v>240</v>
      </c>
      <c r="D137" s="6" t="s">
        <v>241</v>
      </c>
      <c r="E137" s="5">
        <v>13808</v>
      </c>
      <c r="F137" s="6" t="s">
        <v>242</v>
      </c>
      <c r="G137" s="6">
        <f>10^(Table27[[#This Row],["-log(pval)"]]*-1)</f>
        <v>0.60744926887597295</v>
      </c>
      <c r="H137" s="6">
        <f>2^Table27[[#This Row],[logFC]]</f>
        <v>0.89026293662366651</v>
      </c>
      <c r="I137" s="6">
        <v>-0.1676966</v>
      </c>
      <c r="J137" s="6">
        <v>0.89026293662366651</v>
      </c>
      <c r="K137" s="6">
        <v>2</v>
      </c>
      <c r="L137" s="6">
        <v>-0.36797984890608099</v>
      </c>
      <c r="M137" s="6">
        <v>-0.51726523028315896</v>
      </c>
      <c r="N137" s="6">
        <v>0.731533662377847</v>
      </c>
      <c r="O137" s="6">
        <v>0.60744926887597295</v>
      </c>
      <c r="P137" s="6">
        <f>-LOG10(Table27[[#This Row],[Moderated p-value]])</f>
        <v>0.21648998631765287</v>
      </c>
      <c r="Q137" s="6" t="s">
        <v>24</v>
      </c>
      <c r="R137" s="6">
        <v>0.332481710444614</v>
      </c>
      <c r="S137" s="6">
        <v>0.28799418018447898</v>
      </c>
      <c r="T137" s="6" t="s">
        <v>24</v>
      </c>
      <c r="U137" s="6">
        <v>4</v>
      </c>
      <c r="V137" s="6">
        <v>42.005113295934102</v>
      </c>
      <c r="W137" s="6">
        <v>0.143004747851319</v>
      </c>
      <c r="X137" s="6">
        <v>0.31152413626245501</v>
      </c>
      <c r="Y137" s="6">
        <v>0.15765697899155001</v>
      </c>
      <c r="Z137" s="6">
        <v>-0.65401500000000001</v>
      </c>
      <c r="AA137" s="6">
        <v>-4.5279699999999999E-2</v>
      </c>
      <c r="AB137" s="6">
        <v>-1.4993299999999999E-2</v>
      </c>
      <c r="AC137" s="6">
        <v>-0.156613</v>
      </c>
      <c r="AD137" s="6">
        <v>0.81677999999999995</v>
      </c>
      <c r="AE137" s="6">
        <v>0.73870199999999997</v>
      </c>
      <c r="AF137" s="6">
        <v>0.49379299999999998</v>
      </c>
      <c r="AG137" s="6">
        <v>0.23639499999999999</v>
      </c>
      <c r="AH137" s="6">
        <v>9.0277800000000005E-2</v>
      </c>
      <c r="AI137" s="6">
        <v>0.82658399999999999</v>
      </c>
      <c r="AJ137" s="6">
        <v>0.91275300000000004</v>
      </c>
      <c r="AK137" s="6">
        <v>0.69119600000000003</v>
      </c>
      <c r="AL137" s="6">
        <v>-1.1478079999999999</v>
      </c>
      <c r="AM137" s="6">
        <v>-0.2816747</v>
      </c>
      <c r="AN137" s="6">
        <v>-0.10527110000000001</v>
      </c>
      <c r="AO137" s="6">
        <v>-0.98319699999999999</v>
      </c>
      <c r="AP137" s="6">
        <v>-9.5973000000000086E-2</v>
      </c>
      <c r="AQ137" s="6">
        <v>4.7505999999999937E-2</v>
      </c>
    </row>
    <row r="138" spans="1:43" x14ac:dyDescent="0.3">
      <c r="A138" s="5" t="s">
        <v>296</v>
      </c>
      <c r="B138" s="6">
        <v>568916277</v>
      </c>
      <c r="C138" s="7" t="s">
        <v>240</v>
      </c>
      <c r="D138" s="6" t="s">
        <v>241</v>
      </c>
      <c r="E138" s="5">
        <v>3279</v>
      </c>
      <c r="F138" s="6" t="s">
        <v>242</v>
      </c>
      <c r="G138" s="6">
        <f>10^(Table27[[#This Row],["-log(pval)"]]*-1)</f>
        <v>0.63581208660732802</v>
      </c>
      <c r="H138" s="6">
        <f>2^Table27[[#This Row],[logFC]]</f>
        <v>1.1082294417612799</v>
      </c>
      <c r="I138" s="6">
        <v>0.14825659999999999</v>
      </c>
      <c r="J138" s="6">
        <v>1.1082294417612799</v>
      </c>
      <c r="K138" s="6">
        <v>2</v>
      </c>
      <c r="L138" s="6">
        <v>0.444652015388595</v>
      </c>
      <c r="M138" s="6">
        <v>0.47672862098782998</v>
      </c>
      <c r="N138" s="6">
        <v>0.67957056248247905</v>
      </c>
      <c r="O138" s="6">
        <v>0.63581208660732802</v>
      </c>
      <c r="P138" s="6">
        <f>-LOG10(Table27[[#This Row],[Moderated p-value]])</f>
        <v>0.19667122052792288</v>
      </c>
      <c r="Q138" s="6" t="s">
        <v>24</v>
      </c>
      <c r="R138" s="6">
        <v>0.31124038644246399</v>
      </c>
      <c r="S138" s="6">
        <v>0.29429763433356898</v>
      </c>
      <c r="T138" s="6" t="s">
        <v>24</v>
      </c>
      <c r="U138" s="6">
        <v>4</v>
      </c>
      <c r="V138" s="6">
        <v>42.005113295934102</v>
      </c>
      <c r="W138" s="6">
        <v>0.143004747851319</v>
      </c>
      <c r="X138" s="6">
        <v>0.16675497558196001</v>
      </c>
      <c r="Y138" s="6">
        <v>0.14506975550191301</v>
      </c>
      <c r="Z138" s="6">
        <v>-0.76263499999999995</v>
      </c>
      <c r="AA138" s="6">
        <v>1.3908800000000001E-2</v>
      </c>
      <c r="AB138" s="6">
        <v>-0.43185000000000001</v>
      </c>
      <c r="AC138" s="6">
        <v>-0.24284800000000001</v>
      </c>
      <c r="AD138" s="6">
        <v>0.26993400000000001</v>
      </c>
      <c r="AE138" s="6">
        <v>-4.2364800000000001E-2</v>
      </c>
      <c r="AF138" s="6">
        <v>0.49379299999999998</v>
      </c>
      <c r="AG138" s="6">
        <v>0.23639499999999999</v>
      </c>
      <c r="AH138" s="6">
        <v>9.0277800000000005E-2</v>
      </c>
      <c r="AI138" s="6">
        <v>0.82658399999999999</v>
      </c>
      <c r="AJ138" s="6">
        <v>0.91275300000000004</v>
      </c>
      <c r="AK138" s="6">
        <v>0.69119600000000003</v>
      </c>
      <c r="AL138" s="6">
        <v>-1.2564279999999999</v>
      </c>
      <c r="AM138" s="6">
        <v>-0.2224862</v>
      </c>
      <c r="AN138" s="6">
        <v>-0.52212780000000003</v>
      </c>
      <c r="AO138" s="6">
        <v>-1.0694319999999999</v>
      </c>
      <c r="AP138" s="6">
        <v>-0.64281900000000003</v>
      </c>
      <c r="AQ138" s="6">
        <v>-0.73356080000000001</v>
      </c>
    </row>
    <row r="139" spans="1:43" x14ac:dyDescent="0.3">
      <c r="A139" s="5" t="s">
        <v>297</v>
      </c>
      <c r="B139" s="6">
        <v>568916277</v>
      </c>
      <c r="C139" s="7" t="s">
        <v>240</v>
      </c>
      <c r="D139" s="6" t="s">
        <v>241</v>
      </c>
      <c r="E139" s="5">
        <v>17284</v>
      </c>
      <c r="F139" s="6" t="s">
        <v>242</v>
      </c>
      <c r="G139" s="6">
        <f>10^(Table27[[#This Row],["-log(pval)"]]*-1)</f>
        <v>0.63588489227416001</v>
      </c>
      <c r="H139" s="6">
        <f>2^Table27[[#This Row],[logFC]]</f>
        <v>1.1029803329131149</v>
      </c>
      <c r="I139" s="6">
        <v>0.141407066666667</v>
      </c>
      <c r="J139" s="6">
        <v>1.1029803329131149</v>
      </c>
      <c r="K139" s="6">
        <v>6</v>
      </c>
      <c r="L139" s="6">
        <v>1.33607246917591</v>
      </c>
      <c r="M139" s="6">
        <v>0.476625612310349</v>
      </c>
      <c r="N139" s="6">
        <v>0.25247022918039203</v>
      </c>
      <c r="O139" s="6">
        <v>0.63588489227416001</v>
      </c>
      <c r="P139" s="6">
        <f>-LOG10(Table27[[#This Row],[Moderated p-value]])</f>
        <v>0.19662149311657245</v>
      </c>
      <c r="Q139" s="6" t="s">
        <v>24</v>
      </c>
      <c r="R139" s="6">
        <v>0.15031935878851899</v>
      </c>
      <c r="S139" s="6">
        <v>0.29429763433356898</v>
      </c>
      <c r="T139" s="6" t="s">
        <v>24</v>
      </c>
      <c r="U139" s="6">
        <v>4</v>
      </c>
      <c r="V139" s="6">
        <v>42.005113295934102</v>
      </c>
      <c r="W139" s="6">
        <v>0.143004747851319</v>
      </c>
      <c r="X139" s="6">
        <v>1.6802482650871701E-2</v>
      </c>
      <c r="Y139" s="6">
        <v>0.13203185756509001</v>
      </c>
      <c r="Z139" s="6">
        <v>7.2404899999999994E-2</v>
      </c>
      <c r="AA139" s="6">
        <v>8.3935800000000005E-2</v>
      </c>
      <c r="AB139" s="6">
        <v>-1.34997E-2</v>
      </c>
      <c r="AC139" s="6">
        <v>0.428786</v>
      </c>
      <c r="AD139" s="6">
        <v>0.50035499999999999</v>
      </c>
      <c r="AE139" s="6">
        <v>0.39954600000000001</v>
      </c>
      <c r="AF139" s="6">
        <v>0.49379299999999998</v>
      </c>
      <c r="AG139" s="6">
        <v>0.23639499999999999</v>
      </c>
      <c r="AH139" s="6">
        <v>9.0277800000000005E-2</v>
      </c>
      <c r="AI139" s="6">
        <v>0.82658399999999999</v>
      </c>
      <c r="AJ139" s="6">
        <v>0.91275300000000004</v>
      </c>
      <c r="AK139" s="6">
        <v>0.69119600000000003</v>
      </c>
      <c r="AL139" s="6">
        <v>-0.42138809999999999</v>
      </c>
      <c r="AM139" s="6">
        <v>-0.15245919999999999</v>
      </c>
      <c r="AN139" s="6">
        <v>-0.10377750000000001</v>
      </c>
      <c r="AO139" s="6">
        <v>-0.39779799999999998</v>
      </c>
      <c r="AP139" s="6">
        <v>-0.41239800000000004</v>
      </c>
      <c r="AQ139" s="6">
        <v>-0.29165000000000002</v>
      </c>
    </row>
    <row r="140" spans="1:43" x14ac:dyDescent="0.3">
      <c r="A140" s="5" t="s">
        <v>298</v>
      </c>
      <c r="B140" s="6">
        <v>568916277</v>
      </c>
      <c r="C140" s="7" t="s">
        <v>240</v>
      </c>
      <c r="D140" s="6" t="s">
        <v>241</v>
      </c>
      <c r="E140" s="5">
        <v>34040</v>
      </c>
      <c r="F140" s="6" t="s">
        <v>242</v>
      </c>
      <c r="G140" s="6">
        <f>10^(Table27[[#This Row],["-log(pval)"]]*-1)</f>
        <v>0.64340596775946401</v>
      </c>
      <c r="H140" s="6">
        <f>2^Table27[[#This Row],[logFC]]</f>
        <v>1.1039838495003707</v>
      </c>
      <c r="I140" s="6">
        <v>0.14271906666666601</v>
      </c>
      <c r="J140" s="6">
        <v>1.1039838495003707</v>
      </c>
      <c r="K140" s="6">
        <v>2</v>
      </c>
      <c r="L140" s="6">
        <v>0.51238663438356302</v>
      </c>
      <c r="M140" s="6">
        <v>0.46601186818888002</v>
      </c>
      <c r="N140" s="6">
        <v>0.63537570790184505</v>
      </c>
      <c r="O140" s="6">
        <v>0.64340596775946401</v>
      </c>
      <c r="P140" s="6">
        <f>-LOG10(Table27[[#This Row],[Moderated p-value]])</f>
        <v>0.19151491521989783</v>
      </c>
      <c r="Q140" s="6" t="s">
        <v>24</v>
      </c>
      <c r="R140" s="6">
        <v>0.29768941594415699</v>
      </c>
      <c r="S140" s="6">
        <v>0.29482461547941902</v>
      </c>
      <c r="T140" s="6" t="s">
        <v>24</v>
      </c>
      <c r="U140" s="6">
        <v>4</v>
      </c>
      <c r="V140" s="6">
        <v>42.005113295934102</v>
      </c>
      <c r="W140" s="6">
        <v>0.143004747851319</v>
      </c>
      <c r="X140" s="6">
        <v>0.116374992925406</v>
      </c>
      <c r="Y140" s="6">
        <v>0.140689374361888</v>
      </c>
      <c r="Z140" s="6">
        <v>-0.89732000000000001</v>
      </c>
      <c r="AA140" s="6">
        <v>-1.8719399999999999</v>
      </c>
      <c r="AB140" s="6">
        <v>-1.36493</v>
      </c>
      <c r="AC140" s="6">
        <v>-0.68713999999999997</v>
      </c>
      <c r="AD140" s="6">
        <v>-1.1490899999999999</v>
      </c>
      <c r="AE140" s="6">
        <v>-1.11605</v>
      </c>
      <c r="AF140" s="6">
        <v>0.49379299999999998</v>
      </c>
      <c r="AG140" s="6">
        <v>0.23639499999999999</v>
      </c>
      <c r="AH140" s="6">
        <v>9.0277800000000005E-2</v>
      </c>
      <c r="AI140" s="6">
        <v>0.82658399999999999</v>
      </c>
      <c r="AJ140" s="6">
        <v>0.91275300000000004</v>
      </c>
      <c r="AK140" s="6">
        <v>0.69119600000000003</v>
      </c>
      <c r="AL140" s="6">
        <v>-1.391113</v>
      </c>
      <c r="AM140" s="6">
        <v>-2.1083349999999998</v>
      </c>
      <c r="AN140" s="6">
        <v>-1.4552077999999999</v>
      </c>
      <c r="AO140" s="6">
        <v>-1.5137239999999998</v>
      </c>
      <c r="AP140" s="6">
        <v>-2.0618430000000001</v>
      </c>
      <c r="AQ140" s="6">
        <v>-1.8072460000000001</v>
      </c>
    </row>
    <row r="141" spans="1:43" x14ac:dyDescent="0.3">
      <c r="A141" s="5" t="s">
        <v>299</v>
      </c>
      <c r="B141" s="6">
        <v>568916277</v>
      </c>
      <c r="C141" s="7" t="s">
        <v>240</v>
      </c>
      <c r="D141" s="6" t="s">
        <v>241</v>
      </c>
      <c r="E141" s="5">
        <v>27632</v>
      </c>
      <c r="F141" s="6" t="s">
        <v>242</v>
      </c>
      <c r="G141" s="6">
        <f>10^(Table27[[#This Row],["-log(pval)"]]*-1)</f>
        <v>0.68468205303982588</v>
      </c>
      <c r="H141" s="6">
        <f>2^Table27[[#This Row],[logFC]]</f>
        <v>1.0887203279035205</v>
      </c>
      <c r="I141" s="6">
        <v>0.1226334</v>
      </c>
      <c r="J141" s="6">
        <v>1.0887203279035205</v>
      </c>
      <c r="K141" s="6">
        <v>2</v>
      </c>
      <c r="L141" s="6">
        <v>0.65989842358834805</v>
      </c>
      <c r="M141" s="6">
        <v>0.40866443813575898</v>
      </c>
      <c r="N141" s="6">
        <v>0.54538033784575002</v>
      </c>
      <c r="O141" s="6">
        <v>0.68468205303982599</v>
      </c>
      <c r="P141" s="6">
        <f>-LOG10(Table27[[#This Row],[Moderated p-value]])</f>
        <v>0.16451105575751207</v>
      </c>
      <c r="Q141" s="6" t="s">
        <v>24</v>
      </c>
      <c r="R141" s="6">
        <v>0.26230863776434699</v>
      </c>
      <c r="S141" s="6">
        <v>0.307131528616924</v>
      </c>
      <c r="T141" s="6" t="s">
        <v>24</v>
      </c>
      <c r="U141" s="6">
        <v>4</v>
      </c>
      <c r="V141" s="6">
        <v>42.005113295934102</v>
      </c>
      <c r="W141" s="6">
        <v>0.143004747851319</v>
      </c>
      <c r="X141" s="6">
        <v>5.1802964749973299E-2</v>
      </c>
      <c r="Y141" s="6">
        <v>0.135075039471759</v>
      </c>
      <c r="Z141" s="6">
        <v>-0.97507200000000005</v>
      </c>
      <c r="AA141" s="6">
        <v>-1.3623000000000001</v>
      </c>
      <c r="AB141" s="6">
        <v>-1.49864</v>
      </c>
      <c r="AC141" s="6">
        <v>-1.2022600000000001</v>
      </c>
      <c r="AD141" s="6">
        <v>-0.65107700000000002</v>
      </c>
      <c r="AE141" s="6">
        <v>-0.74050800000000006</v>
      </c>
      <c r="AF141" s="6">
        <v>0.49379299999999998</v>
      </c>
      <c r="AG141" s="6">
        <v>0.23639499999999999</v>
      </c>
      <c r="AH141" s="6">
        <v>9.0277800000000005E-2</v>
      </c>
      <c r="AI141" s="6">
        <v>0.82658399999999999</v>
      </c>
      <c r="AJ141" s="6">
        <v>0.91275300000000004</v>
      </c>
      <c r="AK141" s="6">
        <v>0.69119600000000003</v>
      </c>
      <c r="AL141" s="6">
        <v>-1.4688650000000001</v>
      </c>
      <c r="AM141" s="6">
        <v>-1.598695</v>
      </c>
      <c r="AN141" s="6">
        <v>-1.5889177999999999</v>
      </c>
      <c r="AO141" s="6">
        <v>-2.0288440000000003</v>
      </c>
      <c r="AP141" s="6">
        <v>-1.5638300000000001</v>
      </c>
      <c r="AQ141" s="6">
        <v>-1.4317040000000001</v>
      </c>
    </row>
    <row r="142" spans="1:43" x14ac:dyDescent="0.3">
      <c r="A142" s="5" t="s">
        <v>300</v>
      </c>
      <c r="B142" s="6">
        <v>568916277</v>
      </c>
      <c r="C142" s="7" t="s">
        <v>240</v>
      </c>
      <c r="D142" s="6" t="s">
        <v>241</v>
      </c>
      <c r="E142" s="5">
        <v>20712</v>
      </c>
      <c r="F142" s="6" t="s">
        <v>242</v>
      </c>
      <c r="G142" s="6">
        <f>10^(Table27[[#This Row],["-log(pval)"]]*-1)</f>
        <v>0.76172798826681787</v>
      </c>
      <c r="H142" s="6">
        <f>2^Table27[[#This Row],[logFC]]</f>
        <v>1.0695958206353562</v>
      </c>
      <c r="I142" s="6">
        <v>9.7065733333333404E-2</v>
      </c>
      <c r="J142" s="6">
        <v>1.0695958206353562</v>
      </c>
      <c r="K142" s="6">
        <v>2</v>
      </c>
      <c r="L142" s="6">
        <v>0.239995808077581</v>
      </c>
      <c r="M142" s="6">
        <v>0.30501823914812798</v>
      </c>
      <c r="N142" s="6">
        <v>0.82213087059560697</v>
      </c>
      <c r="O142" s="6">
        <v>0.76172798826681798</v>
      </c>
      <c r="P142" s="6">
        <f>-LOG10(Table27[[#This Row],[Moderated p-value]])</f>
        <v>0.11820008677693797</v>
      </c>
      <c r="Q142" s="6" t="s">
        <v>24</v>
      </c>
      <c r="R142" s="6">
        <v>0.36039182869948899</v>
      </c>
      <c r="S142" s="6">
        <v>0.33235032888053601</v>
      </c>
      <c r="T142" s="6" t="s">
        <v>24</v>
      </c>
      <c r="U142" s="6">
        <v>4</v>
      </c>
      <c r="V142" s="6">
        <v>42.005113295934102</v>
      </c>
      <c r="W142" s="6">
        <v>0.143004747851319</v>
      </c>
      <c r="X142" s="6">
        <v>0.24536681571440699</v>
      </c>
      <c r="Y142" s="6">
        <v>0.15190480791243699</v>
      </c>
      <c r="Z142" s="6">
        <v>1.0362800000000001</v>
      </c>
      <c r="AA142" s="6">
        <v>0.96711999999999998</v>
      </c>
      <c r="AB142" s="6">
        <v>1.1338600000000001</v>
      </c>
      <c r="AC142" s="6">
        <v>0.76065000000000005</v>
      </c>
      <c r="AD142" s="6">
        <v>2.07979</v>
      </c>
      <c r="AE142" s="6">
        <v>1.6156900000000001</v>
      </c>
      <c r="AF142" s="6">
        <v>0.49379299999999998</v>
      </c>
      <c r="AG142" s="6">
        <v>0.23639499999999999</v>
      </c>
      <c r="AH142" s="6">
        <v>9.0277800000000005E-2</v>
      </c>
      <c r="AI142" s="6">
        <v>0.82658399999999999</v>
      </c>
      <c r="AJ142" s="6">
        <v>0.91275300000000004</v>
      </c>
      <c r="AK142" s="6">
        <v>0.69119600000000003</v>
      </c>
      <c r="AL142" s="6">
        <v>0.54248700000000016</v>
      </c>
      <c r="AM142" s="6">
        <v>0.73072499999999996</v>
      </c>
      <c r="AN142" s="6">
        <v>1.0435822000000001</v>
      </c>
      <c r="AO142" s="6">
        <v>-6.5933999999999937E-2</v>
      </c>
      <c r="AP142" s="6">
        <v>1.1670370000000001</v>
      </c>
      <c r="AQ142" s="6">
        <v>0.92449400000000004</v>
      </c>
    </row>
    <row r="143" spans="1:43" x14ac:dyDescent="0.3">
      <c r="A143" s="5" t="s">
        <v>301</v>
      </c>
      <c r="B143" s="6">
        <v>568916277</v>
      </c>
      <c r="C143" s="7" t="s">
        <v>240</v>
      </c>
      <c r="D143" s="6" t="s">
        <v>241</v>
      </c>
      <c r="E143" s="5">
        <v>17799</v>
      </c>
      <c r="F143" s="6" t="s">
        <v>242</v>
      </c>
      <c r="G143" s="6">
        <f>10^(Table27[[#This Row],["-log(pval)"]]*-1)</f>
        <v>0.80621538278979199</v>
      </c>
      <c r="H143" s="6">
        <f>2^Table27[[#This Row],[logFC]]</f>
        <v>0.94824213135640956</v>
      </c>
      <c r="I143" s="6">
        <v>-7.6672600000000105E-2</v>
      </c>
      <c r="J143" s="6">
        <v>0.94824213135640956</v>
      </c>
      <c r="K143" s="6">
        <v>3</v>
      </c>
      <c r="L143" s="6">
        <v>-0.231688286024889</v>
      </c>
      <c r="M143" s="6">
        <v>-0.24672932684298099</v>
      </c>
      <c r="N143" s="6">
        <v>0.82815005735604097</v>
      </c>
      <c r="O143" s="6">
        <v>0.80621538278979199</v>
      </c>
      <c r="P143" s="6">
        <f>-LOG10(Table27[[#This Row],[Moderated p-value]])</f>
        <v>9.3548919657306259E-2</v>
      </c>
      <c r="Q143" s="6" t="s">
        <v>24</v>
      </c>
      <c r="R143" s="6">
        <v>0.36039182869948899</v>
      </c>
      <c r="S143" s="6">
        <v>0.34825400626386699</v>
      </c>
      <c r="T143" s="6" t="s">
        <v>24</v>
      </c>
      <c r="U143" s="6">
        <v>4</v>
      </c>
      <c r="V143" s="6">
        <v>42.005113295934102</v>
      </c>
      <c r="W143" s="6">
        <v>0.143004747851319</v>
      </c>
      <c r="X143" s="6">
        <v>0.164271978092173</v>
      </c>
      <c r="Y143" s="6">
        <v>0.144853866674616</v>
      </c>
      <c r="Z143" s="6">
        <v>-0.94969499999999996</v>
      </c>
      <c r="AA143" s="6">
        <v>-0.83400600000000003</v>
      </c>
      <c r="AB143" s="6">
        <v>-0.84280900000000003</v>
      </c>
      <c r="AC143" s="6">
        <v>-0.72687900000000005</v>
      </c>
      <c r="AD143" s="6">
        <v>-0.210816</v>
      </c>
      <c r="AE143" s="6">
        <v>0.15126999999999999</v>
      </c>
      <c r="AF143" s="6">
        <v>0.49379299999999998</v>
      </c>
      <c r="AG143" s="6">
        <v>0.23639499999999999</v>
      </c>
      <c r="AH143" s="6">
        <v>9.0277800000000005E-2</v>
      </c>
      <c r="AI143" s="6">
        <v>0.82658399999999999</v>
      </c>
      <c r="AJ143" s="6">
        <v>0.91275300000000004</v>
      </c>
      <c r="AK143" s="6">
        <v>0.69119600000000003</v>
      </c>
      <c r="AL143" s="6">
        <v>-1.4434879999999999</v>
      </c>
      <c r="AM143" s="6">
        <v>-1.0704009999999999</v>
      </c>
      <c r="AN143" s="6">
        <v>-0.93308679999999999</v>
      </c>
      <c r="AO143" s="6">
        <v>-1.553463</v>
      </c>
      <c r="AP143" s="6">
        <v>-1.123569</v>
      </c>
      <c r="AQ143" s="6">
        <v>-0.53992600000000002</v>
      </c>
    </row>
    <row r="144" spans="1:43" x14ac:dyDescent="0.3">
      <c r="A144" s="5" t="s">
        <v>302</v>
      </c>
      <c r="B144" s="6">
        <v>568916277</v>
      </c>
      <c r="C144" s="7" t="s">
        <v>240</v>
      </c>
      <c r="D144" s="6" t="s">
        <v>241</v>
      </c>
      <c r="E144" s="5">
        <v>29398</v>
      </c>
      <c r="F144" s="6" t="s">
        <v>242</v>
      </c>
      <c r="G144" s="6">
        <f>10^(Table27[[#This Row],["-log(pval)"]]*-1)</f>
        <v>0.87279529874285799</v>
      </c>
      <c r="H144" s="6">
        <f>2^Table27[[#This Row],[logFC]]</f>
        <v>0.96649827769858876</v>
      </c>
      <c r="I144" s="6">
        <v>-4.9160933333333302E-2</v>
      </c>
      <c r="J144" s="6">
        <v>0.96649827769858876</v>
      </c>
      <c r="K144" s="6">
        <v>2</v>
      </c>
      <c r="L144" s="6">
        <v>-0.18431817599667399</v>
      </c>
      <c r="M144" s="6">
        <v>-0.161003880786937</v>
      </c>
      <c r="N144" s="6">
        <v>0.86273113938252</v>
      </c>
      <c r="O144" s="6">
        <v>0.87279529874285799</v>
      </c>
      <c r="P144" s="6">
        <f>-LOG10(Table27[[#This Row],[Moderated p-value]])</f>
        <v>5.9087601713405644E-2</v>
      </c>
      <c r="Q144" s="6" t="s">
        <v>24</v>
      </c>
      <c r="R144" s="6">
        <v>0.37222121944423397</v>
      </c>
      <c r="S144" s="6">
        <v>0.36814807662663102</v>
      </c>
      <c r="T144" s="6" t="s">
        <v>24</v>
      </c>
      <c r="U144" s="6">
        <v>4</v>
      </c>
      <c r="V144" s="6">
        <v>42.005113295934102</v>
      </c>
      <c r="W144" s="6">
        <v>0.143004747851319</v>
      </c>
      <c r="X144" s="6">
        <v>0.106707555252073</v>
      </c>
      <c r="Y144" s="6">
        <v>0.13984882104242199</v>
      </c>
      <c r="Z144" s="6">
        <v>1.07541</v>
      </c>
      <c r="AA144" s="6">
        <v>1.1592100000000001</v>
      </c>
      <c r="AB144" s="6">
        <v>1.23861</v>
      </c>
      <c r="AC144" s="6">
        <v>1.3423499999999999</v>
      </c>
      <c r="AD144" s="6">
        <v>2.0205700000000002</v>
      </c>
      <c r="AE144" s="6">
        <v>1.8678600000000001</v>
      </c>
      <c r="AF144" s="6">
        <v>0.49379299999999998</v>
      </c>
      <c r="AG144" s="6">
        <v>0.23639499999999999</v>
      </c>
      <c r="AH144" s="6">
        <v>9.0277800000000005E-2</v>
      </c>
      <c r="AI144" s="6">
        <v>0.82658399999999999</v>
      </c>
      <c r="AJ144" s="6">
        <v>0.91275300000000004</v>
      </c>
      <c r="AK144" s="6">
        <v>0.69119600000000003</v>
      </c>
      <c r="AL144" s="6">
        <v>0.58161700000000005</v>
      </c>
      <c r="AM144" s="6">
        <v>0.92281500000000005</v>
      </c>
      <c r="AN144" s="6">
        <v>1.1483322</v>
      </c>
      <c r="AO144" s="6">
        <v>0.51576599999999995</v>
      </c>
      <c r="AP144" s="6">
        <v>1.1078170000000003</v>
      </c>
      <c r="AQ144" s="6">
        <v>1.1766640000000002</v>
      </c>
    </row>
    <row r="145" spans="1:43" x14ac:dyDescent="0.3">
      <c r="A145" s="5" t="s">
        <v>303</v>
      </c>
      <c r="B145" s="6">
        <v>568916277</v>
      </c>
      <c r="C145" s="7" t="s">
        <v>240</v>
      </c>
      <c r="D145" s="6" t="s">
        <v>241</v>
      </c>
      <c r="E145" s="5">
        <v>31009</v>
      </c>
      <c r="F145" s="6" t="s">
        <v>242</v>
      </c>
      <c r="G145" s="6">
        <f>10^(Table27[[#This Row],["-log(pval)"]]*-1)</f>
        <v>0.91166076259009099</v>
      </c>
      <c r="H145" s="6">
        <f>2^Table27[[#This Row],[logFC]]</f>
        <v>0.97633678980540139</v>
      </c>
      <c r="I145" s="6">
        <v>-3.4549200000000099E-2</v>
      </c>
      <c r="J145" s="6">
        <v>0.97633678980540139</v>
      </c>
      <c r="K145" s="6">
        <v>2</v>
      </c>
      <c r="L145" s="6">
        <v>-0.108178215560708</v>
      </c>
      <c r="M145" s="6">
        <v>-0.111556001249024</v>
      </c>
      <c r="N145" s="6">
        <v>0.91906353858773904</v>
      </c>
      <c r="O145" s="6">
        <v>0.91166076259009099</v>
      </c>
      <c r="P145" s="6">
        <f>-LOG10(Table27[[#This Row],[Moderated p-value]])</f>
        <v>4.0166736609094401E-2</v>
      </c>
      <c r="Q145" s="6" t="s">
        <v>24</v>
      </c>
      <c r="R145" s="6">
        <v>0.38808884925502402</v>
      </c>
      <c r="S145" s="6">
        <v>0.37491305164076</v>
      </c>
      <c r="T145" s="6" t="s">
        <v>24</v>
      </c>
      <c r="U145" s="6">
        <v>4</v>
      </c>
      <c r="V145" s="6">
        <v>42.005113295934102</v>
      </c>
      <c r="W145" s="6">
        <v>0.143004747851319</v>
      </c>
      <c r="X145" s="6">
        <v>0.15299865872632001</v>
      </c>
      <c r="Y145" s="6">
        <v>0.143873686989515</v>
      </c>
      <c r="Z145" s="6">
        <v>-0.50329000000000002</v>
      </c>
      <c r="AA145" s="6">
        <v>-1.1818900000000001</v>
      </c>
      <c r="AB145" s="6">
        <v>-0.488479</v>
      </c>
      <c r="AC145" s="6">
        <v>-0.540524</v>
      </c>
      <c r="AD145" s="6">
        <v>6.3801200000000002E-2</v>
      </c>
      <c r="AE145" s="6">
        <v>1.6778600000000001E-2</v>
      </c>
      <c r="AF145" s="6">
        <v>0.49379299999999998</v>
      </c>
      <c r="AG145" s="6">
        <v>0.23639499999999999</v>
      </c>
      <c r="AH145" s="6">
        <v>9.0277800000000005E-2</v>
      </c>
      <c r="AI145" s="6">
        <v>0.82658399999999999</v>
      </c>
      <c r="AJ145" s="6">
        <v>0.91275300000000004</v>
      </c>
      <c r="AK145" s="6">
        <v>0.69119600000000003</v>
      </c>
      <c r="AL145" s="6">
        <v>-0.99708299999999994</v>
      </c>
      <c r="AM145" s="6">
        <v>-1.418285</v>
      </c>
      <c r="AN145" s="6">
        <v>-0.57875679999999996</v>
      </c>
      <c r="AO145" s="6">
        <v>-1.367108</v>
      </c>
      <c r="AP145" s="6">
        <v>-0.84895180000000003</v>
      </c>
      <c r="AQ145" s="6">
        <v>-0.67441740000000006</v>
      </c>
    </row>
    <row r="146" spans="1:43" x14ac:dyDescent="0.3">
      <c r="A146" s="5" t="s">
        <v>304</v>
      </c>
      <c r="B146" s="6">
        <v>568916277</v>
      </c>
      <c r="C146" s="7" t="s">
        <v>240</v>
      </c>
      <c r="D146" s="6" t="s">
        <v>241</v>
      </c>
      <c r="E146" s="5">
        <v>34197</v>
      </c>
      <c r="F146" s="6" t="s">
        <v>242</v>
      </c>
      <c r="G146" s="6">
        <f>10^(Table27[[#This Row],["-log(pval)"]]*-1)</f>
        <v>0.94687317933333792</v>
      </c>
      <c r="H146" s="6">
        <f>2^Table27[[#This Row],[logFC]]</f>
        <v>0.98606856194662162</v>
      </c>
      <c r="I146" s="6">
        <v>-2.02401333333334E-2</v>
      </c>
      <c r="J146" s="6">
        <v>0.98606856194662162</v>
      </c>
      <c r="K146" s="6">
        <v>3</v>
      </c>
      <c r="L146" s="6">
        <v>-9.1916525345010602E-2</v>
      </c>
      <c r="M146" s="6">
        <v>-6.69985610314143E-2</v>
      </c>
      <c r="N146" s="6">
        <v>0.93118367661131896</v>
      </c>
      <c r="O146" s="6">
        <v>0.94687317933333803</v>
      </c>
      <c r="P146" s="6">
        <f>-LOG10(Table27[[#This Row],[Moderated p-value]])</f>
        <v>2.3708184886902475E-2</v>
      </c>
      <c r="Q146" s="6" t="s">
        <v>24</v>
      </c>
      <c r="R146" s="6">
        <v>0.39043770399161498</v>
      </c>
      <c r="S146" s="6">
        <v>0.386130926403082</v>
      </c>
      <c r="T146" s="6" t="s">
        <v>24</v>
      </c>
      <c r="U146" s="6">
        <v>4</v>
      </c>
      <c r="V146" s="6">
        <v>42.005113295934102</v>
      </c>
      <c r="W146" s="6">
        <v>0.143004747851319</v>
      </c>
      <c r="X146" s="6">
        <v>7.27328825663867E-2</v>
      </c>
      <c r="Y146" s="6">
        <v>0.13689483003997499</v>
      </c>
      <c r="Z146" s="6">
        <v>0.15090899999999999</v>
      </c>
      <c r="AA146" s="6">
        <v>4.2258400000000002E-2</v>
      </c>
      <c r="AB146" s="6">
        <v>0.17765500000000001</v>
      </c>
      <c r="AC146" s="6">
        <v>0.34737600000000002</v>
      </c>
      <c r="AD146" s="6">
        <v>0.87999899999999998</v>
      </c>
      <c r="AE146" s="6">
        <v>0.81423500000000004</v>
      </c>
      <c r="AF146" s="6">
        <v>0.49379299999999998</v>
      </c>
      <c r="AG146" s="6">
        <v>0.23639499999999999</v>
      </c>
      <c r="AH146" s="6">
        <v>9.0277800000000005E-2</v>
      </c>
      <c r="AI146" s="6">
        <v>0.82658399999999999</v>
      </c>
      <c r="AJ146" s="6">
        <v>0.91275300000000004</v>
      </c>
      <c r="AK146" s="6">
        <v>0.69119600000000003</v>
      </c>
      <c r="AL146" s="6">
        <v>-0.34288399999999997</v>
      </c>
      <c r="AM146" s="6">
        <v>-0.19413659999999999</v>
      </c>
      <c r="AN146" s="6">
        <v>8.7377200000000002E-2</v>
      </c>
      <c r="AO146" s="6">
        <v>-0.47920799999999997</v>
      </c>
      <c r="AP146" s="6">
        <v>-3.2754000000000061E-2</v>
      </c>
      <c r="AQ146" s="6">
        <v>0.12303900000000001</v>
      </c>
    </row>
    <row r="147" spans="1:43" x14ac:dyDescent="0.3">
      <c r="A147" s="5" t="s">
        <v>305</v>
      </c>
      <c r="B147" s="6">
        <v>568987488</v>
      </c>
      <c r="C147" s="7" t="s">
        <v>306</v>
      </c>
      <c r="D147" s="6" t="s">
        <v>307</v>
      </c>
      <c r="E147" s="5">
        <v>692</v>
      </c>
      <c r="F147" s="6" t="s">
        <v>308</v>
      </c>
      <c r="G147" s="6">
        <f>10^(Table27[[#This Row],["-log(pval)"]]*-1)</f>
        <v>4.9744605953852437E-3</v>
      </c>
      <c r="H147" s="6">
        <f>2^Table27[[#This Row],[logFC]]</f>
        <v>1.890229445571149</v>
      </c>
      <c r="I147" s="6">
        <v>0.91856136666666599</v>
      </c>
      <c r="J147" s="6">
        <v>1.890229445571149</v>
      </c>
      <c r="K147" s="6">
        <v>3</v>
      </c>
      <c r="L147" s="6">
        <v>2.7269572192745501</v>
      </c>
      <c r="M147" s="6">
        <v>2.9506514353305602</v>
      </c>
      <c r="N147" s="6">
        <v>5.2607779337977903E-2</v>
      </c>
      <c r="O147" s="6">
        <v>4.9744605953852498E-3</v>
      </c>
      <c r="P147" s="6">
        <f>-LOG10(Table27[[#This Row],[Moderated p-value]])</f>
        <v>2.3032540049983026</v>
      </c>
      <c r="Q147" s="6" t="s">
        <v>14</v>
      </c>
      <c r="R147" s="6">
        <v>5.8004401541643699E-2</v>
      </c>
      <c r="S147" s="6">
        <v>9.9337481981802804E-3</v>
      </c>
      <c r="T147" s="6" t="s">
        <v>14</v>
      </c>
      <c r="U147" s="6">
        <v>4</v>
      </c>
      <c r="V147" s="6">
        <v>42.005113295934102</v>
      </c>
      <c r="W147" s="6">
        <v>0.143004747851319</v>
      </c>
      <c r="X147" s="6">
        <v>0.170196631721552</v>
      </c>
      <c r="Y147" s="6">
        <v>0.14536899668560099</v>
      </c>
      <c r="Z147" s="6">
        <v>-0.70008099999999995</v>
      </c>
      <c r="AA147" s="6">
        <v>-1.21648</v>
      </c>
      <c r="AB147" s="6">
        <v>-0.97209199999999996</v>
      </c>
      <c r="AC147" s="6">
        <v>-0.78916299999999995</v>
      </c>
      <c r="AD147" s="6">
        <v>-1.61233</v>
      </c>
      <c r="AE147" s="6">
        <v>-1.4743299999999999</v>
      </c>
      <c r="AF147" s="6">
        <v>0.56429499999999999</v>
      </c>
      <c r="AG147" s="6">
        <v>0.21806300000000001</v>
      </c>
      <c r="AH147" s="6">
        <v>5.8820900000000002E-2</v>
      </c>
      <c r="AI147" s="6">
        <v>0.74494800000000005</v>
      </c>
      <c r="AJ147" s="6">
        <v>0.92500499999999997</v>
      </c>
      <c r="AK147" s="6">
        <v>0.93974000000000002</v>
      </c>
      <c r="AL147" s="6">
        <v>-1.2643759999999999</v>
      </c>
      <c r="AM147" s="6">
        <v>-1.4345430000000001</v>
      </c>
      <c r="AN147" s="6">
        <v>-1.0309128999999999</v>
      </c>
      <c r="AO147" s="6">
        <v>-1.534111</v>
      </c>
      <c r="AP147" s="6">
        <v>-2.5373350000000001</v>
      </c>
      <c r="AQ147" s="6">
        <v>-2.4140699999999997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cp:lastPrinted>2020-10-23T20:45:22Z</cp:lastPrinted>
  <dcterms:created xsi:type="dcterms:W3CDTF">2020-04-23T19:30:50Z</dcterms:created>
  <dcterms:modified xsi:type="dcterms:W3CDTF">2020-10-23T20:46:18Z</dcterms:modified>
</cp:coreProperties>
</file>