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ooky/Desktop/NC_2026_Avalos_Lee/SupplementalTables/"/>
    </mc:Choice>
  </mc:AlternateContent>
  <xr:revisionPtr revIDLastSave="0" documentId="13_ncr:1_{D3B3CCB4-5A78-BC4B-9F9F-C6E286D14177}" xr6:coauthVersionLast="47" xr6:coauthVersionMax="47" xr10:uidLastSave="{00000000-0000-0000-0000-000000000000}"/>
  <bookViews>
    <workbookView xWindow="53560" yWindow="1520" windowWidth="34700" windowHeight="20500" xr2:uid="{D5E93006-32BC-094A-8D30-7C8532FA6183}"/>
  </bookViews>
  <sheets>
    <sheet name="broad_celltype_coun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G3" i="1"/>
  <c r="G4" i="1"/>
  <c r="G5" i="1"/>
  <c r="G6" i="1"/>
  <c r="G7" i="1"/>
  <c r="G8" i="1"/>
  <c r="G9" i="1"/>
  <c r="G10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F3" i="1"/>
  <c r="F4" i="1"/>
  <c r="F5" i="1"/>
  <c r="F6" i="1"/>
  <c r="F7" i="1"/>
  <c r="F8" i="1"/>
  <c r="F9" i="1"/>
  <c r="F10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H2" i="1"/>
  <c r="G2" i="1"/>
  <c r="F2" i="1"/>
  <c r="E2" i="1"/>
  <c r="E3" i="1"/>
  <c r="E4" i="1"/>
  <c r="E5" i="1"/>
  <c r="E6" i="1"/>
  <c r="E7" i="1"/>
  <c r="E8" i="1"/>
  <c r="E9" i="1"/>
  <c r="E10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</calcChain>
</file>

<file path=xl/sharedStrings.xml><?xml version="1.0" encoding="utf-8"?>
<sst xmlns="http://schemas.openxmlformats.org/spreadsheetml/2006/main" count="112" uniqueCount="74">
  <si>
    <t>Excitatory Neuron</t>
  </si>
  <si>
    <t>Inhibitory Neuron</t>
  </si>
  <si>
    <t>Oligodendrocyte</t>
  </si>
  <si>
    <t>OPC</t>
  </si>
  <si>
    <t>Astrocyte</t>
  </si>
  <si>
    <t>Microglia</t>
  </si>
  <si>
    <t>Endothelial</t>
  </si>
  <si>
    <t>Pericyte</t>
  </si>
  <si>
    <t>Other</t>
  </si>
  <si>
    <t>Astro-Fib</t>
  </si>
  <si>
    <t>ExN-CA1</t>
  </si>
  <si>
    <t>ExN-CA1-Rspo2</t>
  </si>
  <si>
    <t>ExN-CA3</t>
  </si>
  <si>
    <t>ExN-DG-Drd1</t>
  </si>
  <si>
    <t>ExN-DG-Drd2</t>
  </si>
  <si>
    <t>ExN-DG-Zic1</t>
  </si>
  <si>
    <t>ExN-NP</t>
  </si>
  <si>
    <t>ExN-Sub</t>
  </si>
  <si>
    <t>ExN-Sub-Foxp2</t>
  </si>
  <si>
    <t>ExN-VGluT2-Trhr</t>
  </si>
  <si>
    <t>InN-Glra2</t>
  </si>
  <si>
    <t>InN-Isl1</t>
  </si>
  <si>
    <t>InN-Ndnf</t>
  </si>
  <si>
    <t>InN-SST</t>
  </si>
  <si>
    <t>InN-VIP</t>
  </si>
  <si>
    <t>MOL</t>
  </si>
  <si>
    <t>Micro-Act</t>
  </si>
  <si>
    <t>Micro-Homeo</t>
  </si>
  <si>
    <t>Prdm6, Aldh1a2, Slc6a13, Slc13a4, Aox3</t>
  </si>
  <si>
    <t>Adgrl4, Cldn5, Ly6c1, Mecom, Slco1a4</t>
  </si>
  <si>
    <t>Slc26a4, Rxfp1, Rspo2, Gm11639, Gm49678</t>
  </si>
  <si>
    <t>Ndst4, Abi3bp, Tafa2, Tafa1, Lmo3</t>
  </si>
  <si>
    <t>Pdyn, Drd1, Sh3rf2, Rarb, Gm49906</t>
  </si>
  <si>
    <t>Ano1, Scn5a, St8sia6, Htr7, Zic1</t>
  </si>
  <si>
    <t>BB557941, Nr4a2, Gm42397, B130024G19Rik, Col24a1</t>
  </si>
  <si>
    <t>Sfta3-ps, Pthlh, Gna14, Gm31218, Moxd1</t>
  </si>
  <si>
    <t>Gm40663, Casz1, Chst9, Foxp2, Gm13974</t>
  </si>
  <si>
    <t>Myzap, Tshz2, Vwc2l, Trhr, Col12a1</t>
  </si>
  <si>
    <t>Or5v1b, Ccn2, Nxph4, Fbxl7, Myocd</t>
  </si>
  <si>
    <t>Stac, Gm12068, Drd3, Isl1, Gpr149</t>
  </si>
  <si>
    <t>2610307P16Rik, Ndnf, Plpp4, Klhl1, Pde3a</t>
  </si>
  <si>
    <t>6330411D24Rik, Lhx6, Sst, 9630002D21Rik, Tmem132c</t>
  </si>
  <si>
    <t>Ptprc, Fyb, Ikzf1, Ly86, Ctss</t>
  </si>
  <si>
    <t>Cd86, Vis1, Siglech, Gm2629, Itgam</t>
  </si>
  <si>
    <t>4930420G21Rik, Gm19500, A230001M10Rik, C030029H02Rik, A330049N07Rik</t>
  </si>
  <si>
    <t>Gpr17, Neu4, Pdgfra, C1ql1, Cspg4</t>
  </si>
  <si>
    <t>Gm36823, Tbx3os1, Abcc9, Carmn, Slc38a11</t>
  </si>
  <si>
    <t>Pdzph1, Gm973, Atp13a4, Gli2, Acsbg1, ENSMUSG00000120124, Col5a1, Dpp4, Trabd2b, Hs3st4, Acot11, Gm5089, Gm6145, C030018K13Rik, Plcd4, Gldc, Aqp4, Zfpm2</t>
  </si>
  <si>
    <t>Ccbe1, Igfn1, Trpc6, Smoc2, Otof, Gm20752, Gm40331, Ovol2, Hgf, Gm13601, Gm49678, Dpp10, Plec, Pcsk5, Calm3, Gm32793, Sh3rf2, Ccdc3, Mei1</t>
  </si>
  <si>
    <t>Drd2, Adora2a, Gpr6, Penk, Sh3rf2, Gm49906, Ano2</t>
  </si>
  <si>
    <t>Dnah11, Vipr2, Adamts19, Frmd7, Lgr5, Vip, Pde11a, Igf1, Pnoc, Adarb2</t>
  </si>
  <si>
    <t>Fine_cell_type</t>
  </si>
  <si>
    <t>Broad Cell Type</t>
  </si>
  <si>
    <t>Clmp, Gria1, Gm26871, Cnnm1, B830012L14Rik, Nrg2, Celf4, Sptbn4, Pkia, Rbfox1, Adgrb3, Reep1, Kcnq2, Scn2a, Macrod2, Olfm3, Grb10, Gap43, Fras1, Tenm4</t>
  </si>
  <si>
    <t>Nhs, Bcl11a, Robo2, Ccser1, Nalf1, A230057D06Rik, Dlx6os1, Kcnip1, Grip1, Gad1, C130073E24Rik, Fgf13, Cracd, Sox2ot, Cntnap4, Galntl6, Zmat4, Adcy8, Dcx, Pbx1</t>
  </si>
  <si>
    <t>1 (MOL)</t>
  </si>
  <si>
    <t>4930420G21Rik, Gm19500, A230001M10Rik, C030029H02Rik, A330049N07Rik, St18, Prr5l, Gm42756, Insc, Mog, Opalin, Sec14l5, Plp1, Aspa, 9330111N05Rik, Mag, Anln, Ninj2, Mal, 1700047M11Rik</t>
  </si>
  <si>
    <t>Gpr17, Neu4, Pdgfra, C1ql1, Cspg4, Vcan, Susd5, 6030407O03Rik, Sema3d, Shc4, Emid1, Matn4, Kcnh8, Calcrl, Afap1l2, Plpp4, Scel, Rgcc, Cacng4, Galnt3</t>
  </si>
  <si>
    <t>2 (Astrocyte, Astro-Fib)</t>
  </si>
  <si>
    <t>Gjb6, Slc7a2, Col23a1, Slc7a11, Trabd2b, Sned1, Cped1, Ranbp3l, Atp1a2, Gja1, Nxn, Ptgds, Nhsl1, Slc1a3, Eya1, Zfp423, Tcf7l1, Timp3, 9530026P05Rik, Cfh</t>
  </si>
  <si>
    <t>2 (Micro-Homeo, Micro-Act)</t>
  </si>
  <si>
    <t>Ly86, Fyb, Gm2629, Ptprc, Ikzf1, Runx1, Siglech, Gm10790, Laptm5, Inpp5d, Dock8, Ctss, Dock2, Csf1r, Slco2b1, Hpgds, C1qc, C1qa, Cx3cr1, P2ry12</t>
  </si>
  <si>
    <t>Adgrl4, Cldn5, Ly6c1, Mecom, Slco1a4, Cyyr1, Sox17, Flt1, Ctla2a, Foxq1, Zfp366, Adgrf5, Vwf, Ly6a, Abcb1a, Hspb1, Erg, Ptprb, Klf4, Id1</t>
  </si>
  <si>
    <t>Gm36823, Tbx3os1, Abcc9, Carmn, Slc38a11, Pla2r1, Enpep, Vtn, Egflam, Atp13a5, Gjc1, Notch3, Itga1, Morrbid, Art3, Nid1, Ednra, Irag1, Ano1, Pdgfrb</t>
  </si>
  <si>
    <t>Number of Fine_cell_types</t>
  </si>
  <si>
    <t>Ctrl</t>
  </si>
  <si>
    <t>GWI</t>
  </si>
  <si>
    <t>Total</t>
  </si>
  <si>
    <t>% GWI vs Ctrl</t>
  </si>
  <si>
    <t>Top Markers</t>
  </si>
  <si>
    <t>Corresponding broad_cell_type</t>
  </si>
  <si>
    <t>Ctrl%</t>
  </si>
  <si>
    <t>GWI%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</si>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</sst>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4" formatCode="0.0"/>
  </numFmts>
  <fonts count="26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1"/>
      <color rgb="FF0A0A0A"/>
      <name val="Arial"/>
      <family val="2"/>
    </font>
    <font>
      <sz val="11"/>
      <color theme="1"/>
      <name val="Arial"/>
      <family val="2"/>
    </font>
    <font>
      <sz val="11"/>
      <color rgb="FF0A0A0A"/>
      <name val="Arial"/>
      <family val="2"/>
    </font>
    <font>
      <b/>
      <sz val="11"/>
      <color theme="1"/>
      <name val="Arial"/>
      <family val="2"/>
    </font>
    <font>
      <i/>
      <sz val="11"/>
      <color rgb="FF0A0A0A"/>
      <name val="Arial"/>
      <family val="2"/>
    </font>
    <font>
      <i/>
      <sz val="11"/>
      <color theme="1"/>
      <name val="Arial"/>
      <family val="2"/>
    </font>
    <font>
      <b/>
      <sz val="12"/>
      <color rgb="FF0A0A0A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20" fillId="0" borderId="0" xfId="0" applyFont="1"/>
    <xf numFmtId="0" fontId="21" fillId="0" borderId="0" xfId="0" applyFont="1"/>
    <xf numFmtId="174" fontId="21" fillId="0" borderId="0" xfId="0" applyNumberFormat="1" applyFont="1"/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1" fillId="0" borderId="17" xfId="0" applyFont="1" applyBorder="1" applyAlignment="1">
      <alignment horizontal="center"/>
    </xf>
    <xf numFmtId="0" fontId="20" fillId="0" borderId="17" xfId="0" applyFont="1" applyBorder="1"/>
    <xf numFmtId="0" fontId="21" fillId="0" borderId="17" xfId="0" applyFont="1" applyBorder="1"/>
    <xf numFmtId="174" fontId="21" fillId="0" borderId="17" xfId="0" applyNumberFormat="1" applyFont="1" applyBorder="1"/>
    <xf numFmtId="0" fontId="19" fillId="0" borderId="16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20" fillId="0" borderId="20" xfId="0" applyFont="1" applyBorder="1"/>
    <xf numFmtId="0" fontId="21" fillId="0" borderId="20" xfId="0" applyFont="1" applyBorder="1"/>
    <xf numFmtId="174" fontId="21" fillId="0" borderId="20" xfId="0" applyNumberFormat="1" applyFont="1" applyBorder="1"/>
    <xf numFmtId="0" fontId="20" fillId="0" borderId="21" xfId="0" applyFont="1" applyBorder="1"/>
    <xf numFmtId="0" fontId="19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0" fillId="0" borderId="14" xfId="0" applyFont="1" applyBorder="1"/>
    <xf numFmtId="0" fontId="21" fillId="0" borderId="14" xfId="0" applyFont="1" applyBorder="1"/>
    <xf numFmtId="174" fontId="21" fillId="0" borderId="14" xfId="0" applyNumberFormat="1" applyFont="1" applyBorder="1"/>
    <xf numFmtId="0" fontId="21" fillId="0" borderId="11" xfId="0" applyFont="1" applyBorder="1" applyAlignment="1">
      <alignment horizontal="center"/>
    </xf>
    <xf numFmtId="0" fontId="21" fillId="0" borderId="12" xfId="0" applyFont="1" applyBorder="1"/>
    <xf numFmtId="0" fontId="21" fillId="0" borderId="20" xfId="0" applyFont="1" applyBorder="1" applyAlignment="1">
      <alignment horizontal="center"/>
    </xf>
    <xf numFmtId="0" fontId="23" fillId="0" borderId="15" xfId="0" applyFont="1" applyBorder="1"/>
    <xf numFmtId="0" fontId="23" fillId="0" borderId="18" xfId="0" applyFont="1" applyBorder="1"/>
    <xf numFmtId="0" fontId="20" fillId="0" borderId="17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4" fillId="0" borderId="18" xfId="0" applyFont="1" applyBorder="1"/>
    <xf numFmtId="0" fontId="20" fillId="0" borderId="18" xfId="0" applyFont="1" applyBorder="1"/>
    <xf numFmtId="0" fontId="20" fillId="0" borderId="19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24" fillId="0" borderId="21" xfId="0" applyFont="1" applyBorder="1"/>
    <xf numFmtId="0" fontId="20" fillId="0" borderId="13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4" fillId="0" borderId="15" xfId="0" applyFont="1" applyBorder="1"/>
    <xf numFmtId="0" fontId="20" fillId="0" borderId="11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DF951-3CB9-674A-9C07-58E862D6C563}">
  <dimension ref="A1:K37"/>
  <sheetViews>
    <sheetView tabSelected="1" workbookViewId="0"/>
  </sheetViews>
  <sheetFormatPr baseColWidth="10" defaultRowHeight="16" x14ac:dyDescent="0.2"/>
  <cols>
    <col min="1" max="1" width="17.33203125" customWidth="1"/>
    <col min="2" max="2" width="26.33203125" customWidth="1"/>
    <col min="3" max="3" width="8.6640625" customWidth="1"/>
    <col min="4" max="4" width="8" customWidth="1"/>
    <col min="5" max="5" width="7.1640625" customWidth="1"/>
    <col min="6" max="6" width="10.33203125" hidden="1" customWidth="1"/>
    <col min="7" max="7" width="11.6640625" hidden="1" customWidth="1"/>
    <col min="8" max="8" width="12.83203125" customWidth="1"/>
    <col min="9" max="9" width="164.6640625" customWidth="1"/>
  </cols>
  <sheetData>
    <row r="1" spans="1:11" ht="17" thickBot="1" x14ac:dyDescent="0.25">
      <c r="A1" s="37" t="s">
        <v>52</v>
      </c>
      <c r="B1" s="21" t="s">
        <v>64</v>
      </c>
      <c r="C1" s="21" t="s">
        <v>65</v>
      </c>
      <c r="D1" s="21" t="s">
        <v>66</v>
      </c>
      <c r="E1" s="21" t="s">
        <v>67</v>
      </c>
      <c r="F1" s="21" t="s">
        <v>71</v>
      </c>
      <c r="G1" s="21" t="s">
        <v>72</v>
      </c>
      <c r="H1" s="21" t="s">
        <v>68</v>
      </c>
      <c r="I1" s="22" t="s">
        <v>69</v>
      </c>
      <c r="J1" s="1"/>
      <c r="K1" s="1"/>
    </row>
    <row r="2" spans="1:11" x14ac:dyDescent="0.2">
      <c r="A2" s="16" t="s">
        <v>0</v>
      </c>
      <c r="B2" s="17">
        <v>9</v>
      </c>
      <c r="C2" s="18">
        <v>9453</v>
      </c>
      <c r="D2" s="18">
        <v>8522</v>
      </c>
      <c r="E2" s="19">
        <f>C2+D2</f>
        <v>17975</v>
      </c>
      <c r="F2" s="19">
        <f>C2/E2*100</f>
        <v>52.589707927677331</v>
      </c>
      <c r="G2" s="19">
        <f>D2/E2*100</f>
        <v>47.410292072322669</v>
      </c>
      <c r="H2" s="20">
        <f>(G2-F2)/F2*100</f>
        <v>-9.8487252724003014</v>
      </c>
      <c r="I2" s="24" t="s">
        <v>53</v>
      </c>
      <c r="J2" s="1"/>
      <c r="K2" s="1"/>
    </row>
    <row r="3" spans="1:11" x14ac:dyDescent="0.2">
      <c r="A3" s="10" t="s">
        <v>1</v>
      </c>
      <c r="B3" s="6">
        <v>5</v>
      </c>
      <c r="C3" s="7">
        <v>2191</v>
      </c>
      <c r="D3" s="7">
        <v>2348</v>
      </c>
      <c r="E3" s="8">
        <f t="shared" ref="E3:E37" si="0">C3+D3</f>
        <v>4539</v>
      </c>
      <c r="F3" s="8">
        <f t="shared" ref="F3:F37" si="1">C3/E3*100</f>
        <v>48.270544172725273</v>
      </c>
      <c r="G3" s="8">
        <f t="shared" ref="G3:G37" si="2">D3/E3*100</f>
        <v>51.729455827274727</v>
      </c>
      <c r="H3" s="9">
        <f t="shared" ref="H3:H37" si="3">(G3-F3)/F3*100</f>
        <v>7.1656777727065117</v>
      </c>
      <c r="I3" s="25" t="s">
        <v>54</v>
      </c>
      <c r="J3" s="1"/>
      <c r="K3" s="1"/>
    </row>
    <row r="4" spans="1:11" x14ac:dyDescent="0.2">
      <c r="A4" s="10" t="s">
        <v>2</v>
      </c>
      <c r="B4" s="6" t="s">
        <v>55</v>
      </c>
      <c r="C4" s="7">
        <v>2881</v>
      </c>
      <c r="D4" s="7">
        <v>3035</v>
      </c>
      <c r="E4" s="8">
        <f t="shared" si="0"/>
        <v>5916</v>
      </c>
      <c r="F4" s="8">
        <f t="shared" si="1"/>
        <v>48.698444895199458</v>
      </c>
      <c r="G4" s="8">
        <f t="shared" si="2"/>
        <v>51.301555104800542</v>
      </c>
      <c r="H4" s="9">
        <f t="shared" si="3"/>
        <v>5.345366192294347</v>
      </c>
      <c r="I4" s="25" t="s">
        <v>56</v>
      </c>
      <c r="J4" s="1"/>
      <c r="K4" s="1"/>
    </row>
    <row r="5" spans="1:11" x14ac:dyDescent="0.2">
      <c r="A5" s="10" t="s">
        <v>3</v>
      </c>
      <c r="B5" s="6">
        <v>1</v>
      </c>
      <c r="C5" s="7">
        <v>238</v>
      </c>
      <c r="D5" s="7">
        <v>373</v>
      </c>
      <c r="E5" s="8">
        <f t="shared" si="0"/>
        <v>611</v>
      </c>
      <c r="F5" s="8">
        <f t="shared" si="1"/>
        <v>38.952536824877249</v>
      </c>
      <c r="G5" s="8">
        <f t="shared" si="2"/>
        <v>61.047463175122751</v>
      </c>
      <c r="H5" s="9">
        <f t="shared" si="3"/>
        <v>56.722689075630264</v>
      </c>
      <c r="I5" s="25" t="s">
        <v>57</v>
      </c>
      <c r="J5" s="1"/>
      <c r="K5" s="1"/>
    </row>
    <row r="6" spans="1:11" x14ac:dyDescent="0.2">
      <c r="A6" s="10" t="s">
        <v>4</v>
      </c>
      <c r="B6" s="6" t="s">
        <v>58</v>
      </c>
      <c r="C6" s="7">
        <v>2476</v>
      </c>
      <c r="D6" s="7">
        <v>2673</v>
      </c>
      <c r="E6" s="8">
        <f t="shared" si="0"/>
        <v>5149</v>
      </c>
      <c r="F6" s="8">
        <f t="shared" si="1"/>
        <v>48.087007185861331</v>
      </c>
      <c r="G6" s="8">
        <f t="shared" si="2"/>
        <v>51.912992814138669</v>
      </c>
      <c r="H6" s="9">
        <f t="shared" si="3"/>
        <v>7.9563812600969346</v>
      </c>
      <c r="I6" s="25" t="s">
        <v>59</v>
      </c>
      <c r="J6" s="1"/>
      <c r="K6" s="1"/>
    </row>
    <row r="7" spans="1:11" x14ac:dyDescent="0.2">
      <c r="A7" s="10" t="s">
        <v>5</v>
      </c>
      <c r="B7" s="6" t="s">
        <v>60</v>
      </c>
      <c r="C7" s="7">
        <v>1174</v>
      </c>
      <c r="D7" s="7">
        <v>1079</v>
      </c>
      <c r="E7" s="8">
        <f t="shared" si="0"/>
        <v>2253</v>
      </c>
      <c r="F7" s="8">
        <f t="shared" si="1"/>
        <v>52.108300044385267</v>
      </c>
      <c r="G7" s="8">
        <f t="shared" si="2"/>
        <v>47.891699955614733</v>
      </c>
      <c r="H7" s="9">
        <f t="shared" si="3"/>
        <v>-8.0919931856899598</v>
      </c>
      <c r="I7" s="25" t="s">
        <v>61</v>
      </c>
      <c r="J7" s="1"/>
      <c r="K7" s="1"/>
    </row>
    <row r="8" spans="1:11" x14ac:dyDescent="0.2">
      <c r="A8" s="10" t="s">
        <v>6</v>
      </c>
      <c r="B8" s="6">
        <v>1</v>
      </c>
      <c r="C8" s="7">
        <v>95</v>
      </c>
      <c r="D8" s="7">
        <v>103</v>
      </c>
      <c r="E8" s="8">
        <f t="shared" si="0"/>
        <v>198</v>
      </c>
      <c r="F8" s="8">
        <f t="shared" si="1"/>
        <v>47.979797979797979</v>
      </c>
      <c r="G8" s="8">
        <f t="shared" si="2"/>
        <v>52.020202020202021</v>
      </c>
      <c r="H8" s="9">
        <f t="shared" si="3"/>
        <v>8.4210526315789505</v>
      </c>
      <c r="I8" s="25" t="s">
        <v>62</v>
      </c>
      <c r="J8" s="1"/>
      <c r="K8" s="1"/>
    </row>
    <row r="9" spans="1:11" x14ac:dyDescent="0.2">
      <c r="A9" s="10" t="s">
        <v>7</v>
      </c>
      <c r="B9" s="6">
        <v>1</v>
      </c>
      <c r="C9" s="7">
        <v>63</v>
      </c>
      <c r="D9" s="7">
        <v>78</v>
      </c>
      <c r="E9" s="8">
        <f t="shared" si="0"/>
        <v>141</v>
      </c>
      <c r="F9" s="8">
        <f t="shared" si="1"/>
        <v>44.680851063829785</v>
      </c>
      <c r="G9" s="8">
        <f t="shared" si="2"/>
        <v>55.319148936170215</v>
      </c>
      <c r="H9" s="9">
        <f t="shared" si="3"/>
        <v>23.809523809523821</v>
      </c>
      <c r="I9" s="25" t="s">
        <v>63</v>
      </c>
      <c r="J9" s="1"/>
      <c r="K9" s="1"/>
    </row>
    <row r="10" spans="1:11" ht="17" thickBot="1" x14ac:dyDescent="0.25">
      <c r="A10" s="11" t="s">
        <v>8</v>
      </c>
      <c r="B10" s="23" t="s">
        <v>8</v>
      </c>
      <c r="C10" s="12">
        <v>544</v>
      </c>
      <c r="D10" s="12">
        <v>419</v>
      </c>
      <c r="E10" s="13">
        <f t="shared" si="0"/>
        <v>963</v>
      </c>
      <c r="F10" s="13">
        <f t="shared" si="1"/>
        <v>56.490134994807896</v>
      </c>
      <c r="G10" s="13">
        <f t="shared" si="2"/>
        <v>43.509865005192104</v>
      </c>
      <c r="H10" s="14">
        <f t="shared" si="3"/>
        <v>-22.977941176470601</v>
      </c>
      <c r="I10" s="15" t="s">
        <v>73</v>
      </c>
      <c r="J10" s="1"/>
      <c r="K10" s="1"/>
    </row>
    <row r="11" spans="1:11" x14ac:dyDescent="0.2">
      <c r="A11" s="4"/>
      <c r="B11" s="4"/>
      <c r="C11" s="1"/>
      <c r="D11" s="1"/>
      <c r="E11" s="2"/>
      <c r="F11" s="2"/>
      <c r="G11" s="2"/>
      <c r="H11" s="3"/>
      <c r="I11" s="1"/>
      <c r="J11" s="1"/>
      <c r="K11" s="1"/>
    </row>
    <row r="12" spans="1:11" ht="17" thickBot="1" x14ac:dyDescent="0.25">
      <c r="A12" s="5"/>
      <c r="B12" s="4"/>
      <c r="C12" s="1"/>
      <c r="D12" s="1"/>
      <c r="E12" s="2"/>
      <c r="F12" s="2"/>
      <c r="G12" s="2"/>
      <c r="H12" s="3"/>
      <c r="I12" s="1"/>
      <c r="J12" s="1"/>
      <c r="K12" s="1"/>
    </row>
    <row r="13" spans="1:11" ht="17" thickBot="1" x14ac:dyDescent="0.25">
      <c r="A13" s="38" t="s">
        <v>51</v>
      </c>
      <c r="B13" s="36" t="s">
        <v>70</v>
      </c>
      <c r="C13" s="21" t="s">
        <v>65</v>
      </c>
      <c r="D13" s="21" t="s">
        <v>66</v>
      </c>
      <c r="E13" s="21" t="s">
        <v>67</v>
      </c>
      <c r="F13" s="21" t="s">
        <v>71</v>
      </c>
      <c r="G13" s="21" t="s">
        <v>72</v>
      </c>
      <c r="H13" s="21" t="s">
        <v>68</v>
      </c>
      <c r="I13" s="22" t="s">
        <v>69</v>
      </c>
      <c r="J13" s="1"/>
      <c r="K13" s="1"/>
    </row>
    <row r="14" spans="1:11" x14ac:dyDescent="0.2">
      <c r="A14" s="33" t="s">
        <v>9</v>
      </c>
      <c r="B14" s="34" t="s">
        <v>4</v>
      </c>
      <c r="C14" s="18">
        <v>104</v>
      </c>
      <c r="D14" s="18">
        <v>114</v>
      </c>
      <c r="E14" s="19">
        <f t="shared" si="0"/>
        <v>218</v>
      </c>
      <c r="F14" s="19">
        <f t="shared" si="1"/>
        <v>47.706422018348626</v>
      </c>
      <c r="G14" s="19">
        <f t="shared" si="2"/>
        <v>52.293577981651374</v>
      </c>
      <c r="H14" s="20">
        <f t="shared" si="3"/>
        <v>9.6153846153846079</v>
      </c>
      <c r="I14" s="35" t="s">
        <v>28</v>
      </c>
      <c r="J14" s="1"/>
      <c r="K14" s="1"/>
    </row>
    <row r="15" spans="1:11" x14ac:dyDescent="0.2">
      <c r="A15" s="27" t="s">
        <v>4</v>
      </c>
      <c r="B15" s="26" t="s">
        <v>4</v>
      </c>
      <c r="C15" s="7">
        <v>2372</v>
      </c>
      <c r="D15" s="7">
        <v>2559</v>
      </c>
      <c r="E15" s="8">
        <f t="shared" si="0"/>
        <v>4931</v>
      </c>
      <c r="F15" s="8">
        <f t="shared" si="1"/>
        <v>48.103832893936321</v>
      </c>
      <c r="G15" s="8">
        <f t="shared" si="2"/>
        <v>51.896167106063686</v>
      </c>
      <c r="H15" s="9">
        <f t="shared" si="3"/>
        <v>7.883642495784164</v>
      </c>
      <c r="I15" s="28" t="s">
        <v>47</v>
      </c>
      <c r="J15" s="1"/>
      <c r="K15" s="1"/>
    </row>
    <row r="16" spans="1:11" x14ac:dyDescent="0.2">
      <c r="A16" s="27" t="s">
        <v>6</v>
      </c>
      <c r="B16" s="26" t="s">
        <v>6</v>
      </c>
      <c r="C16" s="7">
        <v>95</v>
      </c>
      <c r="D16" s="7">
        <v>103</v>
      </c>
      <c r="E16" s="8">
        <f t="shared" si="0"/>
        <v>198</v>
      </c>
      <c r="F16" s="8">
        <f t="shared" si="1"/>
        <v>47.979797979797979</v>
      </c>
      <c r="G16" s="8">
        <f t="shared" si="2"/>
        <v>52.020202020202021</v>
      </c>
      <c r="H16" s="9">
        <f t="shared" si="3"/>
        <v>8.4210526315789505</v>
      </c>
      <c r="I16" s="28" t="s">
        <v>29</v>
      </c>
      <c r="J16" s="1"/>
      <c r="K16" s="1"/>
    </row>
    <row r="17" spans="1:11" x14ac:dyDescent="0.2">
      <c r="A17" s="27" t="s">
        <v>10</v>
      </c>
      <c r="B17" s="26" t="s">
        <v>0</v>
      </c>
      <c r="C17" s="7">
        <v>3528</v>
      </c>
      <c r="D17" s="7">
        <v>3941</v>
      </c>
      <c r="E17" s="8">
        <f t="shared" si="0"/>
        <v>7469</v>
      </c>
      <c r="F17" s="8">
        <f t="shared" si="1"/>
        <v>47.235238987816309</v>
      </c>
      <c r="G17" s="8">
        <f t="shared" si="2"/>
        <v>52.764761012183691</v>
      </c>
      <c r="H17" s="9">
        <f t="shared" si="3"/>
        <v>11.706349206349197</v>
      </c>
      <c r="I17" s="28" t="s">
        <v>48</v>
      </c>
      <c r="J17" s="1"/>
      <c r="K17" s="1"/>
    </row>
    <row r="18" spans="1:11" x14ac:dyDescent="0.2">
      <c r="A18" s="27" t="s">
        <v>11</v>
      </c>
      <c r="B18" s="26" t="s">
        <v>0</v>
      </c>
      <c r="C18" s="7">
        <v>1282</v>
      </c>
      <c r="D18" s="7">
        <v>1219</v>
      </c>
      <c r="E18" s="8">
        <f t="shared" si="0"/>
        <v>2501</v>
      </c>
      <c r="F18" s="8">
        <f t="shared" si="1"/>
        <v>51.259496201519397</v>
      </c>
      <c r="G18" s="8">
        <f t="shared" si="2"/>
        <v>48.740503798480603</v>
      </c>
      <c r="H18" s="9">
        <f t="shared" si="3"/>
        <v>-4.9141965678627333</v>
      </c>
      <c r="I18" s="28" t="s">
        <v>30</v>
      </c>
      <c r="J18" s="1"/>
      <c r="K18" s="1"/>
    </row>
    <row r="19" spans="1:11" x14ac:dyDescent="0.2">
      <c r="A19" s="27" t="s">
        <v>12</v>
      </c>
      <c r="B19" s="26" t="s">
        <v>0</v>
      </c>
      <c r="C19" s="7">
        <v>885</v>
      </c>
      <c r="D19" s="7">
        <v>834</v>
      </c>
      <c r="E19" s="8">
        <f t="shared" si="0"/>
        <v>1719</v>
      </c>
      <c r="F19" s="8">
        <f t="shared" si="1"/>
        <v>51.483420593368237</v>
      </c>
      <c r="G19" s="8">
        <f t="shared" si="2"/>
        <v>48.516579406631763</v>
      </c>
      <c r="H19" s="9">
        <f t="shared" si="3"/>
        <v>-5.7627118644067785</v>
      </c>
      <c r="I19" s="28" t="s">
        <v>31</v>
      </c>
      <c r="J19" s="1"/>
      <c r="K19" s="1"/>
    </row>
    <row r="20" spans="1:11" x14ac:dyDescent="0.2">
      <c r="A20" s="27" t="s">
        <v>13</v>
      </c>
      <c r="B20" s="26" t="s">
        <v>0</v>
      </c>
      <c r="C20" s="7">
        <v>1317</v>
      </c>
      <c r="D20" s="7">
        <v>869</v>
      </c>
      <c r="E20" s="8">
        <f t="shared" si="0"/>
        <v>2186</v>
      </c>
      <c r="F20" s="8">
        <f t="shared" si="1"/>
        <v>60.247026532479417</v>
      </c>
      <c r="G20" s="8">
        <f t="shared" si="2"/>
        <v>39.752973467520583</v>
      </c>
      <c r="H20" s="9">
        <f t="shared" si="3"/>
        <v>-34.016704631738811</v>
      </c>
      <c r="I20" s="28" t="s">
        <v>32</v>
      </c>
      <c r="J20" s="1"/>
      <c r="K20" s="1"/>
    </row>
    <row r="21" spans="1:11" x14ac:dyDescent="0.2">
      <c r="A21" s="27" t="s">
        <v>14</v>
      </c>
      <c r="B21" s="26" t="s">
        <v>0</v>
      </c>
      <c r="C21" s="7">
        <v>1077</v>
      </c>
      <c r="D21" s="7">
        <v>763</v>
      </c>
      <c r="E21" s="8">
        <f t="shared" si="0"/>
        <v>1840</v>
      </c>
      <c r="F21" s="8">
        <f t="shared" si="1"/>
        <v>58.532608695652179</v>
      </c>
      <c r="G21" s="8">
        <f t="shared" si="2"/>
        <v>41.467391304347828</v>
      </c>
      <c r="H21" s="9">
        <f t="shared" si="3"/>
        <v>-29.155060352831946</v>
      </c>
      <c r="I21" s="28" t="s">
        <v>49</v>
      </c>
      <c r="J21" s="1"/>
      <c r="K21" s="1"/>
    </row>
    <row r="22" spans="1:11" x14ac:dyDescent="0.2">
      <c r="A22" s="27" t="s">
        <v>15</v>
      </c>
      <c r="B22" s="26" t="s">
        <v>0</v>
      </c>
      <c r="C22" s="7">
        <v>604</v>
      </c>
      <c r="D22" s="7">
        <v>267</v>
      </c>
      <c r="E22" s="8">
        <f t="shared" si="0"/>
        <v>871</v>
      </c>
      <c r="F22" s="8">
        <f t="shared" si="1"/>
        <v>69.345579793340988</v>
      </c>
      <c r="G22" s="8">
        <f t="shared" si="2"/>
        <v>30.654420206659012</v>
      </c>
      <c r="H22" s="9">
        <f t="shared" si="3"/>
        <v>-55.794701986754966</v>
      </c>
      <c r="I22" s="28" t="s">
        <v>33</v>
      </c>
      <c r="J22" s="1"/>
      <c r="K22" s="1"/>
    </row>
    <row r="23" spans="1:11" x14ac:dyDescent="0.2">
      <c r="A23" s="27" t="s">
        <v>16</v>
      </c>
      <c r="B23" s="26" t="s">
        <v>0</v>
      </c>
      <c r="C23" s="7">
        <v>126</v>
      </c>
      <c r="D23" s="7">
        <v>128</v>
      </c>
      <c r="E23" s="8">
        <f t="shared" si="0"/>
        <v>254</v>
      </c>
      <c r="F23" s="8">
        <f t="shared" si="1"/>
        <v>49.606299212598429</v>
      </c>
      <c r="G23" s="8">
        <f t="shared" si="2"/>
        <v>50.393700787401571</v>
      </c>
      <c r="H23" s="9">
        <f t="shared" si="3"/>
        <v>1.5873015873015699</v>
      </c>
      <c r="I23" s="28" t="s">
        <v>34</v>
      </c>
      <c r="J23" s="1"/>
      <c r="K23" s="1"/>
    </row>
    <row r="24" spans="1:11" x14ac:dyDescent="0.2">
      <c r="A24" s="27" t="s">
        <v>17</v>
      </c>
      <c r="B24" s="26" t="s">
        <v>0</v>
      </c>
      <c r="C24" s="7">
        <v>65</v>
      </c>
      <c r="D24" s="7">
        <v>45</v>
      </c>
      <c r="E24" s="8">
        <f t="shared" si="0"/>
        <v>110</v>
      </c>
      <c r="F24" s="8">
        <f t="shared" si="1"/>
        <v>59.090909090909093</v>
      </c>
      <c r="G24" s="8">
        <f t="shared" si="2"/>
        <v>40.909090909090914</v>
      </c>
      <c r="H24" s="9">
        <f t="shared" si="3"/>
        <v>-30.769230769230766</v>
      </c>
      <c r="I24" s="28" t="s">
        <v>35</v>
      </c>
      <c r="J24" s="1"/>
      <c r="K24" s="1"/>
    </row>
    <row r="25" spans="1:11" x14ac:dyDescent="0.2">
      <c r="A25" s="27" t="s">
        <v>18</v>
      </c>
      <c r="B25" s="26" t="s">
        <v>0</v>
      </c>
      <c r="C25" s="7">
        <v>303</v>
      </c>
      <c r="D25" s="7">
        <v>206</v>
      </c>
      <c r="E25" s="8">
        <f t="shared" si="0"/>
        <v>509</v>
      </c>
      <c r="F25" s="8">
        <f t="shared" si="1"/>
        <v>59.528487229862471</v>
      </c>
      <c r="G25" s="8">
        <f t="shared" si="2"/>
        <v>40.471512770137522</v>
      </c>
      <c r="H25" s="9">
        <f t="shared" si="3"/>
        <v>-32.013201320132012</v>
      </c>
      <c r="I25" s="28" t="s">
        <v>36</v>
      </c>
      <c r="J25" s="1"/>
      <c r="K25" s="1"/>
    </row>
    <row r="26" spans="1:11" x14ac:dyDescent="0.2">
      <c r="A26" s="27" t="s">
        <v>19</v>
      </c>
      <c r="B26" s="26" t="s">
        <v>0</v>
      </c>
      <c r="C26" s="7">
        <v>266</v>
      </c>
      <c r="D26" s="7">
        <v>250</v>
      </c>
      <c r="E26" s="8">
        <f t="shared" si="0"/>
        <v>516</v>
      </c>
      <c r="F26" s="8">
        <f t="shared" si="1"/>
        <v>51.550387596899228</v>
      </c>
      <c r="G26" s="8">
        <f t="shared" si="2"/>
        <v>48.449612403100772</v>
      </c>
      <c r="H26" s="9">
        <f t="shared" si="3"/>
        <v>-6.0150375939849727</v>
      </c>
      <c r="I26" s="28" t="s">
        <v>37</v>
      </c>
      <c r="J26" s="1"/>
      <c r="K26" s="1"/>
    </row>
    <row r="27" spans="1:11" x14ac:dyDescent="0.2">
      <c r="A27" s="27" t="s">
        <v>20</v>
      </c>
      <c r="B27" s="26" t="s">
        <v>1</v>
      </c>
      <c r="C27" s="7">
        <v>177</v>
      </c>
      <c r="D27" s="7">
        <v>148</v>
      </c>
      <c r="E27" s="8">
        <f t="shared" si="0"/>
        <v>325</v>
      </c>
      <c r="F27" s="8">
        <f t="shared" si="1"/>
        <v>54.46153846153846</v>
      </c>
      <c r="G27" s="8">
        <f t="shared" si="2"/>
        <v>45.53846153846154</v>
      </c>
      <c r="H27" s="9">
        <f t="shared" si="3"/>
        <v>-16.384180790960446</v>
      </c>
      <c r="I27" s="28" t="s">
        <v>38</v>
      </c>
      <c r="J27" s="1"/>
      <c r="K27" s="1"/>
    </row>
    <row r="28" spans="1:11" x14ac:dyDescent="0.2">
      <c r="A28" s="27" t="s">
        <v>21</v>
      </c>
      <c r="B28" s="26" t="s">
        <v>1</v>
      </c>
      <c r="C28" s="7">
        <v>139</v>
      </c>
      <c r="D28" s="7">
        <v>101</v>
      </c>
      <c r="E28" s="8">
        <f t="shared" si="0"/>
        <v>240</v>
      </c>
      <c r="F28" s="8">
        <f t="shared" si="1"/>
        <v>57.916666666666671</v>
      </c>
      <c r="G28" s="8">
        <f t="shared" si="2"/>
        <v>42.083333333333336</v>
      </c>
      <c r="H28" s="9">
        <f t="shared" si="3"/>
        <v>-27.338129496402878</v>
      </c>
      <c r="I28" s="28" t="s">
        <v>39</v>
      </c>
      <c r="J28" s="1"/>
      <c r="K28" s="1"/>
    </row>
    <row r="29" spans="1:11" x14ac:dyDescent="0.2">
      <c r="A29" s="27" t="s">
        <v>22</v>
      </c>
      <c r="B29" s="26" t="s">
        <v>1</v>
      </c>
      <c r="C29" s="7">
        <v>141</v>
      </c>
      <c r="D29" s="7">
        <v>155</v>
      </c>
      <c r="E29" s="8">
        <f t="shared" si="0"/>
        <v>296</v>
      </c>
      <c r="F29" s="8">
        <f t="shared" si="1"/>
        <v>47.635135135135137</v>
      </c>
      <c r="G29" s="8">
        <f t="shared" si="2"/>
        <v>52.36486486486487</v>
      </c>
      <c r="H29" s="9">
        <f t="shared" si="3"/>
        <v>9.9290780141844053</v>
      </c>
      <c r="I29" s="28" t="s">
        <v>40</v>
      </c>
      <c r="J29" s="1"/>
      <c r="K29" s="1"/>
    </row>
    <row r="30" spans="1:11" x14ac:dyDescent="0.2">
      <c r="A30" s="27" t="s">
        <v>23</v>
      </c>
      <c r="B30" s="26" t="s">
        <v>1</v>
      </c>
      <c r="C30" s="7">
        <v>901</v>
      </c>
      <c r="D30" s="7">
        <v>876</v>
      </c>
      <c r="E30" s="8">
        <f t="shared" si="0"/>
        <v>1777</v>
      </c>
      <c r="F30" s="8">
        <f t="shared" si="1"/>
        <v>50.703432751828927</v>
      </c>
      <c r="G30" s="8">
        <f t="shared" si="2"/>
        <v>49.296567248171073</v>
      </c>
      <c r="H30" s="9">
        <f t="shared" si="3"/>
        <v>-2.7746947835738158</v>
      </c>
      <c r="I30" s="28" t="s">
        <v>41</v>
      </c>
      <c r="J30" s="1"/>
      <c r="K30" s="1"/>
    </row>
    <row r="31" spans="1:11" x14ac:dyDescent="0.2">
      <c r="A31" s="27" t="s">
        <v>24</v>
      </c>
      <c r="B31" s="26" t="s">
        <v>1</v>
      </c>
      <c r="C31" s="7">
        <v>833</v>
      </c>
      <c r="D31" s="7">
        <v>1068</v>
      </c>
      <c r="E31" s="8">
        <f t="shared" si="0"/>
        <v>1901</v>
      </c>
      <c r="F31" s="8">
        <f t="shared" si="1"/>
        <v>43.819042609153072</v>
      </c>
      <c r="G31" s="8">
        <f t="shared" si="2"/>
        <v>56.18095739084692</v>
      </c>
      <c r="H31" s="9">
        <f t="shared" si="3"/>
        <v>28.211284513805531</v>
      </c>
      <c r="I31" s="28" t="s">
        <v>50</v>
      </c>
      <c r="J31" s="1"/>
      <c r="K31" s="1"/>
    </row>
    <row r="32" spans="1:11" x14ac:dyDescent="0.2">
      <c r="A32" s="27" t="s">
        <v>26</v>
      </c>
      <c r="B32" s="26" t="s">
        <v>5</v>
      </c>
      <c r="C32" s="7">
        <v>2881</v>
      </c>
      <c r="D32" s="7">
        <v>3035</v>
      </c>
      <c r="E32" s="8">
        <f t="shared" si="0"/>
        <v>5916</v>
      </c>
      <c r="F32" s="8">
        <f t="shared" si="1"/>
        <v>48.698444895199458</v>
      </c>
      <c r="G32" s="8">
        <f t="shared" si="2"/>
        <v>51.301555104800542</v>
      </c>
      <c r="H32" s="9">
        <f t="shared" si="3"/>
        <v>5.345366192294347</v>
      </c>
      <c r="I32" s="28" t="s">
        <v>42</v>
      </c>
      <c r="J32" s="1"/>
      <c r="K32" s="1"/>
    </row>
    <row r="33" spans="1:11" x14ac:dyDescent="0.2">
      <c r="A33" s="27" t="s">
        <v>27</v>
      </c>
      <c r="B33" s="26" t="s">
        <v>5</v>
      </c>
      <c r="C33" s="7">
        <v>172</v>
      </c>
      <c r="D33" s="7">
        <v>182</v>
      </c>
      <c r="E33" s="8">
        <f t="shared" si="0"/>
        <v>354</v>
      </c>
      <c r="F33" s="8">
        <f t="shared" si="1"/>
        <v>48.587570621468927</v>
      </c>
      <c r="G33" s="8">
        <f t="shared" si="2"/>
        <v>51.41242937853108</v>
      </c>
      <c r="H33" s="9">
        <f t="shared" si="3"/>
        <v>5.8139534883721042</v>
      </c>
      <c r="I33" s="28" t="s">
        <v>43</v>
      </c>
      <c r="J33" s="1"/>
      <c r="K33" s="1"/>
    </row>
    <row r="34" spans="1:11" x14ac:dyDescent="0.2">
      <c r="A34" s="27" t="s">
        <v>25</v>
      </c>
      <c r="B34" s="26" t="s">
        <v>2</v>
      </c>
      <c r="C34" s="7">
        <v>1002</v>
      </c>
      <c r="D34" s="7">
        <v>897</v>
      </c>
      <c r="E34" s="8">
        <f t="shared" si="0"/>
        <v>1899</v>
      </c>
      <c r="F34" s="8">
        <f t="shared" si="1"/>
        <v>52.764612954186418</v>
      </c>
      <c r="G34" s="8">
        <f t="shared" si="2"/>
        <v>47.235387045813589</v>
      </c>
      <c r="H34" s="9">
        <f t="shared" si="3"/>
        <v>-10.479041916167667</v>
      </c>
      <c r="I34" s="28" t="s">
        <v>44</v>
      </c>
      <c r="J34" s="1"/>
      <c r="K34" s="1"/>
    </row>
    <row r="35" spans="1:11" x14ac:dyDescent="0.2">
      <c r="A35" s="27" t="s">
        <v>3</v>
      </c>
      <c r="B35" s="26" t="s">
        <v>3</v>
      </c>
      <c r="C35" s="7">
        <v>238</v>
      </c>
      <c r="D35" s="7">
        <v>373</v>
      </c>
      <c r="E35" s="8">
        <f t="shared" si="0"/>
        <v>611</v>
      </c>
      <c r="F35" s="8">
        <f t="shared" si="1"/>
        <v>38.952536824877249</v>
      </c>
      <c r="G35" s="8">
        <f t="shared" si="2"/>
        <v>61.047463175122751</v>
      </c>
      <c r="H35" s="9">
        <f t="shared" si="3"/>
        <v>56.722689075630264</v>
      </c>
      <c r="I35" s="28" t="s">
        <v>45</v>
      </c>
      <c r="J35" s="1"/>
      <c r="K35" s="1"/>
    </row>
    <row r="36" spans="1:11" x14ac:dyDescent="0.2">
      <c r="A36" s="27" t="s">
        <v>8</v>
      </c>
      <c r="B36" s="26" t="s">
        <v>8</v>
      </c>
      <c r="C36" s="7">
        <v>544</v>
      </c>
      <c r="D36" s="7">
        <v>419</v>
      </c>
      <c r="E36" s="8">
        <f t="shared" si="0"/>
        <v>963</v>
      </c>
      <c r="F36" s="8">
        <f t="shared" si="1"/>
        <v>56.490134994807896</v>
      </c>
      <c r="G36" s="8">
        <f t="shared" si="2"/>
        <v>43.509865005192104</v>
      </c>
      <c r="H36" s="9">
        <f t="shared" si="3"/>
        <v>-22.977941176470601</v>
      </c>
      <c r="I36" s="29" t="s">
        <v>73</v>
      </c>
      <c r="J36" s="1"/>
      <c r="K36" s="1"/>
    </row>
    <row r="37" spans="1:11" ht="17" thickBot="1" x14ac:dyDescent="0.25">
      <c r="A37" s="30" t="s">
        <v>7</v>
      </c>
      <c r="B37" s="31" t="s">
        <v>7</v>
      </c>
      <c r="C37" s="12">
        <v>63</v>
      </c>
      <c r="D37" s="12">
        <v>78</v>
      </c>
      <c r="E37" s="13">
        <f t="shared" si="0"/>
        <v>141</v>
      </c>
      <c r="F37" s="13">
        <f t="shared" si="1"/>
        <v>44.680851063829785</v>
      </c>
      <c r="G37" s="13">
        <f t="shared" si="2"/>
        <v>55.319148936170215</v>
      </c>
      <c r="H37" s="14">
        <f t="shared" si="3"/>
        <v>23.809523809523821</v>
      </c>
      <c r="I37" s="32" t="s">
        <v>46</v>
      </c>
      <c r="J37" s="1"/>
      <c r="K37" s="1"/>
    </row>
  </sheetData>
  <sortState xmlns:xlrd2="http://schemas.microsoft.com/office/spreadsheetml/2017/richdata2" ref="A14:E37">
    <sortCondition ref="A14:A37"/>
  </sortState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broad_celltype_counts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Jung, Kwang</cp:lastModifiedBy>
  <dcterms:created xsi:type="dcterms:W3CDTF">2026-05-14T23:44:52Z</dcterms:created>
  <dcterms:modified xsi:type="dcterms:W3CDTF">2026-05-30T00:25:37Z</dcterms:modified>
</cp:coreProperties>
</file>