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Feuil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C17" i="1"/>
  <c r="C18" i="1"/>
  <c r="C19" i="1"/>
  <c r="C20" i="1"/>
  <c r="C21" i="1"/>
  <c r="C22" i="1"/>
  <c r="C23" i="1"/>
  <c r="C24" i="1"/>
  <c r="C25" i="1"/>
  <c r="J27" i="1" l="1"/>
  <c r="J28" i="1"/>
  <c r="J29" i="1"/>
  <c r="J30" i="1"/>
  <c r="J31" i="1"/>
  <c r="J32" i="1"/>
  <c r="J33" i="1"/>
  <c r="J34" i="1"/>
  <c r="J35" i="1"/>
  <c r="J36" i="1"/>
  <c r="J37" i="1"/>
  <c r="J38" i="1"/>
  <c r="J39" i="1"/>
  <c r="J16" i="1"/>
  <c r="J17" i="1"/>
  <c r="J18" i="1"/>
  <c r="J19" i="1"/>
  <c r="J20" i="1"/>
  <c r="J21" i="1"/>
  <c r="J22" i="1"/>
  <c r="J23" i="1"/>
  <c r="J24" i="1"/>
  <c r="J25" i="1"/>
  <c r="J3" i="1"/>
  <c r="J4" i="1"/>
  <c r="J5" i="1"/>
  <c r="J6" i="1"/>
  <c r="J7" i="1"/>
  <c r="J8" i="1"/>
  <c r="J9" i="1"/>
  <c r="J10" i="1"/>
  <c r="J11" i="1"/>
  <c r="J12" i="1"/>
  <c r="J13" i="1"/>
  <c r="J14" i="1"/>
  <c r="K3" i="1" l="1"/>
  <c r="L3" i="1"/>
  <c r="K4" i="1"/>
  <c r="L4" i="1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6" i="1"/>
  <c r="L16" i="1"/>
  <c r="K17" i="1"/>
  <c r="L17" i="1"/>
  <c r="K18" i="1"/>
  <c r="L18" i="1"/>
  <c r="K19" i="1"/>
  <c r="L19" i="1"/>
  <c r="K20" i="1"/>
  <c r="L20" i="1"/>
  <c r="K21" i="1"/>
  <c r="L21" i="1"/>
  <c r="K22" i="1"/>
  <c r="L22" i="1"/>
  <c r="K23" i="1"/>
  <c r="L23" i="1"/>
  <c r="K24" i="1"/>
  <c r="L24" i="1"/>
  <c r="K25" i="1"/>
  <c r="L25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K34" i="1"/>
  <c r="L34" i="1"/>
  <c r="K35" i="1"/>
  <c r="L35" i="1"/>
  <c r="K36" i="1"/>
  <c r="L36" i="1"/>
  <c r="K37" i="1"/>
  <c r="L37" i="1"/>
  <c r="K38" i="1"/>
  <c r="L38" i="1"/>
  <c r="K39" i="1"/>
  <c r="L39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16" i="1"/>
  <c r="H17" i="1"/>
  <c r="H18" i="1"/>
  <c r="H19" i="1"/>
  <c r="H20" i="1"/>
  <c r="H21" i="1"/>
  <c r="H22" i="1"/>
  <c r="H23" i="1"/>
  <c r="H24" i="1"/>
  <c r="H25" i="1"/>
  <c r="H3" i="1"/>
  <c r="H4" i="1"/>
  <c r="H5" i="1"/>
  <c r="H6" i="1"/>
  <c r="H7" i="1"/>
  <c r="H8" i="1"/>
  <c r="H9" i="1"/>
  <c r="H10" i="1"/>
  <c r="H11" i="1"/>
  <c r="H12" i="1"/>
  <c r="H13" i="1"/>
  <c r="H14" i="1"/>
  <c r="D27" i="1" l="1"/>
  <c r="D28" i="1"/>
  <c r="D29" i="1"/>
  <c r="D30" i="1"/>
  <c r="D31" i="1"/>
  <c r="D32" i="1"/>
  <c r="D33" i="1"/>
  <c r="D34" i="1"/>
  <c r="D35" i="1"/>
  <c r="D36" i="1"/>
  <c r="D37" i="1"/>
  <c r="D38" i="1"/>
  <c r="D39" i="1"/>
  <c r="D16" i="1"/>
  <c r="D17" i="1"/>
  <c r="D18" i="1"/>
  <c r="D19" i="1"/>
  <c r="D20" i="1"/>
  <c r="D21" i="1"/>
  <c r="D22" i="1"/>
  <c r="D23" i="1"/>
  <c r="D24" i="1"/>
  <c r="D25" i="1"/>
  <c r="D3" i="1"/>
  <c r="D4" i="1"/>
  <c r="D5" i="1"/>
  <c r="D6" i="1"/>
  <c r="D7" i="1"/>
  <c r="D8" i="1"/>
  <c r="D9" i="1"/>
  <c r="D10" i="1"/>
  <c r="D11" i="1"/>
  <c r="D12" i="1"/>
  <c r="D13" i="1"/>
  <c r="D14" i="1"/>
  <c r="F27" i="1" l="1"/>
  <c r="F28" i="1"/>
  <c r="F29" i="1"/>
  <c r="F30" i="1"/>
  <c r="F31" i="1"/>
  <c r="F32" i="1"/>
  <c r="F33" i="1"/>
  <c r="F34" i="1"/>
  <c r="F35" i="1"/>
  <c r="F36" i="1"/>
  <c r="F37" i="1"/>
  <c r="F38" i="1"/>
  <c r="F39" i="1"/>
  <c r="F16" i="1"/>
  <c r="F17" i="1"/>
  <c r="F18" i="1"/>
  <c r="F19" i="1"/>
  <c r="F20" i="1"/>
  <c r="F21" i="1"/>
  <c r="F22" i="1"/>
  <c r="F23" i="1"/>
  <c r="F24" i="1"/>
  <c r="F25" i="1"/>
  <c r="F3" i="1"/>
  <c r="F4" i="1"/>
  <c r="F5" i="1"/>
  <c r="F6" i="1"/>
  <c r="F7" i="1"/>
  <c r="F8" i="1"/>
  <c r="F9" i="1"/>
  <c r="F10" i="1"/>
  <c r="F11" i="1"/>
  <c r="F12" i="1"/>
  <c r="F13" i="1"/>
  <c r="F14" i="1"/>
  <c r="I27" i="1" l="1"/>
  <c r="I28" i="1"/>
  <c r="I29" i="1"/>
  <c r="I30" i="1"/>
  <c r="I31" i="1"/>
  <c r="I32" i="1"/>
  <c r="I33" i="1"/>
  <c r="I34" i="1"/>
  <c r="I35" i="1"/>
  <c r="I36" i="1"/>
  <c r="I37" i="1"/>
  <c r="I38" i="1"/>
  <c r="I39" i="1"/>
  <c r="I16" i="1"/>
  <c r="I17" i="1"/>
  <c r="I18" i="1"/>
  <c r="I19" i="1"/>
  <c r="I20" i="1"/>
  <c r="I21" i="1"/>
  <c r="I22" i="1"/>
  <c r="I23" i="1"/>
  <c r="I24" i="1"/>
  <c r="I25" i="1"/>
  <c r="I3" i="1"/>
  <c r="I4" i="1"/>
  <c r="I5" i="1"/>
  <c r="I6" i="1"/>
  <c r="I7" i="1"/>
  <c r="I8" i="1"/>
  <c r="I9" i="1"/>
  <c r="I10" i="1"/>
  <c r="I11" i="1"/>
  <c r="I12" i="1"/>
  <c r="I13" i="1"/>
  <c r="I14" i="1"/>
  <c r="G27" i="1" l="1"/>
  <c r="G28" i="1"/>
  <c r="G29" i="1"/>
  <c r="G30" i="1"/>
  <c r="G31" i="1"/>
  <c r="G32" i="1"/>
  <c r="G33" i="1"/>
  <c r="G34" i="1"/>
  <c r="G35" i="1"/>
  <c r="G36" i="1"/>
  <c r="G37" i="1"/>
  <c r="G38" i="1"/>
  <c r="G39" i="1"/>
  <c r="G16" i="1"/>
  <c r="G17" i="1"/>
  <c r="G18" i="1"/>
  <c r="G19" i="1"/>
  <c r="G20" i="1"/>
  <c r="G21" i="1"/>
  <c r="G22" i="1"/>
  <c r="G23" i="1"/>
  <c r="G24" i="1"/>
  <c r="G25" i="1"/>
  <c r="G3" i="1"/>
  <c r="G4" i="1"/>
  <c r="G5" i="1"/>
  <c r="G6" i="1"/>
  <c r="G7" i="1"/>
  <c r="G8" i="1"/>
  <c r="G9" i="1"/>
  <c r="G10" i="1"/>
  <c r="G11" i="1"/>
  <c r="G12" i="1"/>
  <c r="G13" i="1"/>
  <c r="G14" i="1"/>
  <c r="E27" i="1" l="1"/>
  <c r="E28" i="1"/>
  <c r="E29" i="1"/>
  <c r="E30" i="1"/>
  <c r="E31" i="1"/>
  <c r="E32" i="1"/>
  <c r="E33" i="1"/>
  <c r="E34" i="1"/>
  <c r="E35" i="1"/>
  <c r="E36" i="1"/>
  <c r="E37" i="1"/>
  <c r="E38" i="1"/>
  <c r="E39" i="1"/>
  <c r="E16" i="1"/>
  <c r="E17" i="1"/>
  <c r="E18" i="1"/>
  <c r="E19" i="1"/>
  <c r="E20" i="1"/>
  <c r="E21" i="1"/>
  <c r="E22" i="1"/>
  <c r="E23" i="1"/>
  <c r="E24" i="1"/>
  <c r="E25" i="1"/>
  <c r="E3" i="1"/>
  <c r="E4" i="1"/>
  <c r="E5" i="1"/>
  <c r="E6" i="1"/>
  <c r="E7" i="1"/>
  <c r="E8" i="1"/>
  <c r="E9" i="1"/>
  <c r="E10" i="1"/>
  <c r="E11" i="1"/>
  <c r="E12" i="1"/>
  <c r="E13" i="1"/>
  <c r="E14" i="1"/>
  <c r="C27" i="1" l="1"/>
  <c r="C28" i="1"/>
  <c r="C29" i="1"/>
  <c r="C30" i="1"/>
  <c r="C31" i="1"/>
  <c r="C32" i="1"/>
  <c r="C33" i="1"/>
  <c r="C34" i="1"/>
  <c r="C35" i="1"/>
  <c r="C36" i="1"/>
  <c r="C37" i="1"/>
  <c r="C38" i="1"/>
  <c r="C39" i="1"/>
  <c r="C3" i="1"/>
  <c r="C4" i="1"/>
  <c r="C5" i="1"/>
  <c r="C6" i="1"/>
  <c r="C7" i="1"/>
  <c r="C8" i="1"/>
  <c r="C9" i="1"/>
  <c r="C10" i="1"/>
  <c r="C11" i="1"/>
  <c r="C12" i="1"/>
  <c r="C13" i="1"/>
  <c r="C14" i="1"/>
</calcChain>
</file>

<file path=xl/sharedStrings.xml><?xml version="1.0" encoding="utf-8"?>
<sst xmlns="http://schemas.openxmlformats.org/spreadsheetml/2006/main" count="53" uniqueCount="43">
  <si>
    <t>Kinshasa-Centre</t>
  </si>
  <si>
    <t>Bumbu</t>
  </si>
  <si>
    <t>Kalamu I</t>
  </si>
  <si>
    <t>Kalamu II</t>
  </si>
  <si>
    <t>Kasa-Vubu</t>
  </si>
  <si>
    <t>Kingabwa</t>
  </si>
  <si>
    <t>Kisenso</t>
  </si>
  <si>
    <t>Lemba</t>
  </si>
  <si>
    <t>Limeté</t>
  </si>
  <si>
    <t>Makala</t>
  </si>
  <si>
    <t>Matete</t>
  </si>
  <si>
    <t>Ngaba</t>
  </si>
  <si>
    <t>Ngiri-ngiri</t>
  </si>
  <si>
    <t>Kinshasa-Est</t>
  </si>
  <si>
    <t>Biyela</t>
  </si>
  <si>
    <t>Kikimi</t>
  </si>
  <si>
    <t>Kimbanseke</t>
  </si>
  <si>
    <t>Kingasani</t>
  </si>
  <si>
    <t>Maluku I</t>
  </si>
  <si>
    <t>Maluku II</t>
  </si>
  <si>
    <t>Masina I</t>
  </si>
  <si>
    <t>Masina II</t>
  </si>
  <si>
    <t>Ndjili</t>
  </si>
  <si>
    <t>Nsele</t>
  </si>
  <si>
    <t>Kinshasa-Ouest</t>
  </si>
  <si>
    <t>Bandalungwa</t>
  </si>
  <si>
    <t>Barumbu</t>
  </si>
  <si>
    <t>Binza-meteo</t>
  </si>
  <si>
    <t>Binza-ozone</t>
  </si>
  <si>
    <t>Gombe</t>
  </si>
  <si>
    <t>Kinshasa</t>
  </si>
  <si>
    <t>Kintambo</t>
  </si>
  <si>
    <t>Kokolo</t>
  </si>
  <si>
    <t>Lingwala</t>
  </si>
  <si>
    <t>Mont-ngafula I</t>
  </si>
  <si>
    <t>Mont-ngafula II</t>
  </si>
  <si>
    <t xml:space="preserve">Police </t>
  </si>
  <si>
    <t>Selembao</t>
  </si>
  <si>
    <t>Pool</t>
  </si>
  <si>
    <t xml:space="preserve">Total </t>
  </si>
  <si>
    <t>Health district</t>
  </si>
  <si>
    <t>Dropout</t>
  </si>
  <si>
    <t>VCDTP3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</si>
</sst>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2" xfId="0" applyBorder="1" applyAlignment="1">
      <alignment horizontal="center" vertical="center" textRotation="90"/>
    </xf>
    <xf numFmtId="0" fontId="0" fillId="0" borderId="4" xfId="0" applyBorder="1"/>
    <xf numFmtId="0" fontId="0" fillId="0" borderId="3" xfId="0" applyBorder="1"/>
    <xf numFmtId="9" fontId="0" fillId="0" borderId="3" xfId="0" applyNumberFormat="1" applyBorder="1" applyAlignment="1">
      <alignment horizontal="center"/>
    </xf>
    <xf numFmtId="9" fontId="0" fillId="0" borderId="3" xfId="1" applyFont="1" applyBorder="1" applyAlignment="1">
      <alignment horizontal="center"/>
    </xf>
    <xf numFmtId="9" fontId="0" fillId="0" borderId="4" xfId="0" applyNumberFormat="1" applyBorder="1" applyAlignment="1">
      <alignment horizontal="center"/>
    </xf>
    <xf numFmtId="9" fontId="0" fillId="0" borderId="4" xfId="1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2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/>
    </xf>
    <xf numFmtId="9" fontId="4" fillId="0" borderId="4" xfId="0" applyNumberFormat="1" applyFont="1" applyBorder="1" applyAlignment="1">
      <alignment horizontal="center"/>
    </xf>
    <xf numFmtId="9" fontId="3" fillId="0" borderId="4" xfId="0" applyNumberFormat="1" applyFont="1" applyBorder="1" applyAlignment="1">
      <alignment horizontal="center"/>
    </xf>
    <xf numFmtId="9" fontId="3" fillId="0" borderId="4" xfId="1" applyFont="1" applyBorder="1" applyAlignment="1">
      <alignment horizontal="center"/>
    </xf>
    <xf numFmtId="9" fontId="2" fillId="0" borderId="4" xfId="0" applyNumberFormat="1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2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 textRotation="90"/>
    </xf>
    <xf numFmtId="0" fontId="0" fillId="0" borderId="1" xfId="0" applyBorder="1" applyAlignment="1">
      <alignment horizontal="center" vertical="center" textRotation="9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9" fontId="5" fillId="0" borderId="4" xfId="0" applyNumberFormat="1" applyFont="1" applyBorder="1" applyAlignment="1">
      <alignment horizontal="center"/>
    </xf>
    <xf numFmtId="9" fontId="5" fillId="0" borderId="4" xfId="1" applyFont="1" applyBorder="1" applyAlignment="1">
      <alignment horizontal="center"/>
    </xf>
    <xf numFmtId="0" fontId="2" fillId="0" borderId="4" xfId="0" applyFont="1" applyBorder="1"/>
    <xf numFmtId="9" fontId="6" fillId="0" borderId="4" xfId="0" applyNumberFormat="1" applyFont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co\Desktop\Mater%20ECOM-ALGER\BIBLIO\PEV%20de%20Routine_Kinshasa\KN_VACCINATION%20ROUTINE_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co\Desktop\Mater%20ECOM-ALGER\BIBLIO\PEV%20de%20Routine_Kinshasa\KINSHASA_VACCINATION%20ROUTINE_201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co\Desktop\Mater%20ECOM-ALGER\BIBLIO\PEV%20de%20Routine_Kinshasa\KINSHASA_VACCINATION%20ROUTINE_2016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co\Desktop\Mater%20ECOM-ALGER\BIBLIO\PEV%20de%20Routine_Kinshasa\KINSHASA_VACCINATION%20ROUTINE_2017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lco\Desktop\Travail%20Memoire\Pev%202015-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"/>
      <sheetName val="Janvier"/>
      <sheetName val="Fevrier"/>
      <sheetName val="Mars"/>
      <sheetName val="Avril"/>
      <sheetName val="Mai"/>
      <sheetName val="Juin"/>
      <sheetName val="Juillet"/>
      <sheetName val="aout"/>
      <sheetName val="septembre"/>
      <sheetName val="Octobre"/>
      <sheetName val="Novembre"/>
      <sheetName val="Decembre"/>
      <sheetName val="Trim1"/>
      <sheetName val="Trim2"/>
      <sheetName val="Trim3"/>
      <sheetName val="Trim4"/>
      <sheetName val="Sem1"/>
      <sheetName val="Sem2"/>
      <sheetName val="Recap2014"/>
      <sheetName val="CV-Cumulee-2014"/>
    </sheetNames>
    <sheetDataSet>
      <sheetData sheetId="0"/>
      <sheetData sheetId="1">
        <row r="6">
          <cell r="BR6">
            <v>0</v>
          </cell>
        </row>
        <row r="7">
          <cell r="BR7">
            <v>7.9207920792079209E-2</v>
          </cell>
        </row>
        <row r="8">
          <cell r="BR8">
            <v>-8.0568720379146919E-2</v>
          </cell>
        </row>
        <row r="9">
          <cell r="BR9">
            <v>5.5096418732782371E-2</v>
          </cell>
        </row>
        <row r="10">
          <cell r="BR10">
            <v>7.1661237785016291E-2</v>
          </cell>
        </row>
        <row r="11">
          <cell r="BR11">
            <v>-4.0665434380776341E-2</v>
          </cell>
        </row>
        <row r="12">
          <cell r="BR12">
            <v>-0.12545676004872108</v>
          </cell>
        </row>
        <row r="13">
          <cell r="BR13">
            <v>-0.1733800350262697</v>
          </cell>
        </row>
        <row r="14">
          <cell r="BR14">
            <v>-3.41726618705036E-2</v>
          </cell>
        </row>
        <row r="15">
          <cell r="BR15">
            <v>1.1811023622047244E-2</v>
          </cell>
        </row>
        <row r="16">
          <cell r="BR16">
            <v>9.5238095238095233E-2</v>
          </cell>
        </row>
        <row r="17">
          <cell r="BR17">
            <v>0.14465408805031446</v>
          </cell>
        </row>
        <row r="18">
          <cell r="BR18">
            <v>-1.3452914798206279E-2</v>
          </cell>
        </row>
        <row r="31">
          <cell r="BR31">
            <v>1.0282776349614395E-2</v>
          </cell>
        </row>
        <row r="32">
          <cell r="BR32">
            <v>0</v>
          </cell>
        </row>
        <row r="33">
          <cell r="BR33">
            <v>3.8350910834132309E-3</v>
          </cell>
        </row>
        <row r="34">
          <cell r="BR34">
            <v>0.17579617834394903</v>
          </cell>
        </row>
        <row r="35">
          <cell r="BR35">
            <v>0.1619718309859155</v>
          </cell>
        </row>
        <row r="36">
          <cell r="BR36">
            <v>3.67965367965368E-2</v>
          </cell>
        </row>
        <row r="37">
          <cell r="BR37">
            <v>-0.26470588235294118</v>
          </cell>
        </row>
        <row r="38">
          <cell r="BR38">
            <v>1.9656019656019656E-2</v>
          </cell>
        </row>
        <row r="39">
          <cell r="BR39">
            <v>2.7027027027027029E-2</v>
          </cell>
        </row>
        <row r="40">
          <cell r="BR40">
            <v>-8.7537091988130561E-2</v>
          </cell>
        </row>
        <row r="41">
          <cell r="BR41">
            <v>0.14757709251101322</v>
          </cell>
        </row>
        <row r="42">
          <cell r="BR42">
            <v>-0.2</v>
          </cell>
        </row>
        <row r="43">
          <cell r="BR43">
            <v>5.6105610561056105E-2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6">
          <cell r="K6" t="str">
            <v>%</v>
          </cell>
        </row>
        <row r="7">
          <cell r="K7">
            <v>0.71245697277840181</v>
          </cell>
        </row>
        <row r="8">
          <cell r="K8">
            <v>0.82984422463255525</v>
          </cell>
        </row>
        <row r="9">
          <cell r="K9">
            <v>0.87295944595900821</v>
          </cell>
        </row>
        <row r="10">
          <cell r="K10">
            <v>0.65230006686735731</v>
          </cell>
        </row>
        <row r="11">
          <cell r="K11">
            <v>0.95987722275430309</v>
          </cell>
        </row>
        <row r="12">
          <cell r="K12">
            <v>0.90806221014182531</v>
          </cell>
        </row>
        <row r="13">
          <cell r="K13">
            <v>0.77520415898568129</v>
          </cell>
        </row>
        <row r="14">
          <cell r="K14">
            <v>1.0245771248056583</v>
          </cell>
        </row>
        <row r="15">
          <cell r="K15">
            <v>0.73052168354858438</v>
          </cell>
        </row>
        <row r="16">
          <cell r="K16">
            <v>0.83669383840963141</v>
          </cell>
        </row>
        <row r="17">
          <cell r="K17">
            <v>0.70297738710319102</v>
          </cell>
        </row>
        <row r="18">
          <cell r="K18">
            <v>0.85937453764316174</v>
          </cell>
        </row>
        <row r="20">
          <cell r="K20">
            <v>0.74942055464522361</v>
          </cell>
          <cell r="Y20">
            <v>0.1510366607167376</v>
          </cell>
        </row>
        <row r="21">
          <cell r="K21">
            <v>0.91053915591471202</v>
          </cell>
          <cell r="Y21">
            <v>7.9991421831438994E-2</v>
          </cell>
        </row>
        <row r="22">
          <cell r="K22">
            <v>0.84260558339274083</v>
          </cell>
          <cell r="Y22">
            <v>8.2761532777367253E-2</v>
          </cell>
        </row>
        <row r="23">
          <cell r="K23">
            <v>0.68203683068545429</v>
          </cell>
          <cell r="Y23">
            <v>5.9103260869565216E-2</v>
          </cell>
        </row>
        <row r="24">
          <cell r="K24">
            <v>0.9072237970143322</v>
          </cell>
          <cell r="Y24">
            <v>6.7061759201497192E-2</v>
          </cell>
        </row>
        <row r="25">
          <cell r="K25">
            <v>0.88573116333526369</v>
          </cell>
          <cell r="Y25">
            <v>7.0434782608695651E-2</v>
          </cell>
        </row>
        <row r="26">
          <cell r="K26">
            <v>0.71487350608126721</v>
          </cell>
          <cell r="Y26">
            <v>7.5599197550417066E-2</v>
          </cell>
        </row>
        <row r="27">
          <cell r="K27">
            <v>0.85191719982692993</v>
          </cell>
          <cell r="Y27">
            <v>-3.2598274209012464E-2</v>
          </cell>
        </row>
        <row r="28">
          <cell r="K28">
            <v>0.7452570151439506</v>
          </cell>
          <cell r="Y28">
            <v>0.10123608131576259</v>
          </cell>
        </row>
        <row r="29">
          <cell r="K29">
            <v>1.3459326795611271</v>
          </cell>
          <cell r="Y29">
            <v>0.14082137555665511</v>
          </cell>
        </row>
        <row r="31">
          <cell r="K31">
            <v>0.68814933323670446</v>
          </cell>
        </row>
        <row r="32">
          <cell r="K32">
            <v>0.79771773378886313</v>
          </cell>
        </row>
        <row r="33">
          <cell r="K33">
            <v>0.97059236374837243</v>
          </cell>
        </row>
        <row r="34">
          <cell r="K34">
            <v>0.72209515237224375</v>
          </cell>
        </row>
        <row r="35">
          <cell r="K35">
            <v>0.95569234036574791</v>
          </cell>
        </row>
        <row r="36">
          <cell r="K36">
            <v>0.8655980300991114</v>
          </cell>
        </row>
        <row r="37">
          <cell r="K37">
            <v>0.67923361026353035</v>
          </cell>
        </row>
        <row r="38">
          <cell r="K38">
            <v>1.1170925401131326</v>
          </cell>
        </row>
        <row r="39">
          <cell r="K39">
            <v>0.59613409642400661</v>
          </cell>
        </row>
        <row r="40">
          <cell r="K40">
            <v>0.98798420056238068</v>
          </cell>
        </row>
        <row r="41">
          <cell r="K41">
            <v>1.0085225536362643</v>
          </cell>
        </row>
        <row r="42">
          <cell r="K42">
            <v>0.75678361465184363</v>
          </cell>
        </row>
        <row r="43">
          <cell r="K43">
            <v>0.89488661865368258</v>
          </cell>
        </row>
      </sheetData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"/>
      <sheetName val="Janvier"/>
      <sheetName val="Fevrier"/>
      <sheetName val="Mars"/>
      <sheetName val="Avril"/>
      <sheetName val="Mai"/>
      <sheetName val="Juin"/>
      <sheetName val="Juillet"/>
      <sheetName val="aout"/>
      <sheetName val="septembre"/>
      <sheetName val="Octobre"/>
      <sheetName val="Novembre"/>
      <sheetName val="Decembre"/>
      <sheetName val="Trim1"/>
      <sheetName val="Trim2"/>
      <sheetName val="Trim3"/>
      <sheetName val="Trim4"/>
      <sheetName val="Sem1"/>
      <sheetName val="Sem2"/>
      <sheetName val="Recap2015"/>
      <sheetName val="CV-Cumulee-20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6">
          <cell r="K6" t="str">
            <v>%</v>
          </cell>
        </row>
        <row r="7">
          <cell r="K7">
            <v>0.72762694637759884</v>
          </cell>
          <cell r="AA7">
            <v>7.9560155239327301E-2</v>
          </cell>
        </row>
        <row r="8">
          <cell r="K8">
            <v>0.91026454463524942</v>
          </cell>
          <cell r="AA8">
            <v>0.20542082738944364</v>
          </cell>
        </row>
        <row r="9">
          <cell r="K9">
            <v>0.87479447996115933</v>
          </cell>
          <cell r="AA9">
            <v>8.5106382978723402E-2</v>
          </cell>
        </row>
        <row r="10">
          <cell r="K10">
            <v>0.95304131322913643</v>
          </cell>
          <cell r="AA10">
            <v>9.6902153381186254E-2</v>
          </cell>
        </row>
        <row r="11">
          <cell r="K11">
            <v>0.98989620081815966</v>
          </cell>
          <cell r="AA11">
            <v>0.10526315789473684</v>
          </cell>
        </row>
        <row r="12">
          <cell r="K12">
            <v>0.9156161041563452</v>
          </cell>
          <cell r="AA12">
            <v>1.0900442624033824E-2</v>
          </cell>
        </row>
        <row r="13">
          <cell r="K13">
            <v>0.75887602871784188</v>
          </cell>
          <cell r="AA13">
            <v>2.7713382507903055E-2</v>
          </cell>
        </row>
        <row r="14">
          <cell r="K14">
            <v>1.0082784802246656</v>
          </cell>
          <cell r="AA14">
            <v>9.5201924294214452E-2</v>
          </cell>
        </row>
        <row r="15">
          <cell r="K15">
            <v>0.852367727731424</v>
          </cell>
          <cell r="AA15">
            <v>7.4001309757694825E-2</v>
          </cell>
        </row>
        <row r="16">
          <cell r="K16">
            <v>0.87440790260507006</v>
          </cell>
          <cell r="AA16">
            <v>4.6946946946946948E-2</v>
          </cell>
        </row>
        <row r="17">
          <cell r="K17">
            <v>0.90447204124903546</v>
          </cell>
          <cell r="AA17">
            <v>2.8910767307391779E-2</v>
          </cell>
        </row>
        <row r="18">
          <cell r="K18">
            <v>0.92804673082830569</v>
          </cell>
          <cell r="AA18">
            <v>2.2019611216239462E-2</v>
          </cell>
        </row>
        <row r="20">
          <cell r="K20">
            <v>0.76124820294920004</v>
          </cell>
          <cell r="AA20">
            <v>9.3850679366858106E-2</v>
          </cell>
        </row>
        <row r="21">
          <cell r="K21">
            <v>1.0044635561378379</v>
          </cell>
          <cell r="AA21">
            <v>4.8878048780487807E-2</v>
          </cell>
        </row>
        <row r="22">
          <cell r="K22">
            <v>0.90618746167793107</v>
          </cell>
          <cell r="AA22">
            <v>8.5336881117552027E-2</v>
          </cell>
        </row>
        <row r="23">
          <cell r="K23">
            <v>0.74129761030303654</v>
          </cell>
          <cell r="AA23">
            <v>3.5608770020214585E-2</v>
          </cell>
        </row>
        <row r="24">
          <cell r="K24">
            <v>0.81100724080898723</v>
          </cell>
          <cell r="AA24">
            <v>6.4855687606112059E-2</v>
          </cell>
        </row>
        <row r="25">
          <cell r="K25">
            <v>1.0590290140780101</v>
          </cell>
          <cell r="AA25">
            <v>5.1512968299711817E-2</v>
          </cell>
        </row>
        <row r="26">
          <cell r="K26">
            <v>0.94995139791096617</v>
          </cell>
          <cell r="AA26">
            <v>4.1436685065194781E-2</v>
          </cell>
        </row>
        <row r="27">
          <cell r="K27">
            <v>0.83276785890538008</v>
          </cell>
          <cell r="AA27">
            <v>7.0900717575238303E-2</v>
          </cell>
        </row>
        <row r="28">
          <cell r="K28">
            <v>0.80694220361119617</v>
          </cell>
          <cell r="AA28">
            <v>5.9702922855773839E-2</v>
          </cell>
        </row>
        <row r="29">
          <cell r="K29">
            <v>1.6193407294411344</v>
          </cell>
          <cell r="AA29">
            <v>9.245044285111767E-2</v>
          </cell>
        </row>
        <row r="31">
          <cell r="K31">
            <v>0.69025975580089305</v>
          </cell>
          <cell r="AA31">
            <v>-1.4132762312633832E-2</v>
          </cell>
        </row>
        <row r="32">
          <cell r="K32">
            <v>0.85435563533789083</v>
          </cell>
          <cell r="AA32">
            <v>2.9516640253565769E-2</v>
          </cell>
        </row>
        <row r="33">
          <cell r="K33">
            <v>1.065604294268335</v>
          </cell>
          <cell r="AA33">
            <v>1.0110294117647059E-2</v>
          </cell>
        </row>
        <row r="34">
          <cell r="K34">
            <v>0.75477888266697046</v>
          </cell>
          <cell r="AA34">
            <v>7.0102014125032697E-2</v>
          </cell>
        </row>
        <row r="35">
          <cell r="K35">
            <v>1.0930995278932538</v>
          </cell>
          <cell r="AA35">
            <v>0.1307019617111794</v>
          </cell>
        </row>
        <row r="36">
          <cell r="K36">
            <v>0.86238111120172956</v>
          </cell>
          <cell r="AA36">
            <v>4.2347566332806189E-2</v>
          </cell>
        </row>
        <row r="37">
          <cell r="K37">
            <v>0.6457853696073026</v>
          </cell>
          <cell r="AA37">
            <v>8.694096601073345E-2</v>
          </cell>
        </row>
        <row r="38">
          <cell r="K38">
            <v>1.1875081471868134</v>
          </cell>
          <cell r="AA38">
            <v>6.793330748352075E-2</v>
          </cell>
        </row>
        <row r="39">
          <cell r="K39">
            <v>0.77087367147578623</v>
          </cell>
          <cell r="AA39">
            <v>2.6438569206842923E-2</v>
          </cell>
        </row>
        <row r="40">
          <cell r="K40">
            <v>1.1020481717174722</v>
          </cell>
          <cell r="AA40">
            <v>0.18564631245043617</v>
          </cell>
        </row>
        <row r="41">
          <cell r="K41">
            <v>1.2370789876584944</v>
          </cell>
          <cell r="AA41">
            <v>8.6073893625659759E-2</v>
          </cell>
        </row>
        <row r="42">
          <cell r="K42">
            <v>0.85284700877427555</v>
          </cell>
          <cell r="AA42">
            <v>6.6878258898209017E-2</v>
          </cell>
        </row>
        <row r="43">
          <cell r="K43">
            <v>0.97548469083174794</v>
          </cell>
          <cell r="AA43">
            <v>4.5840154784938233E-2</v>
          </cell>
        </row>
      </sheetData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"/>
      <sheetName val="Janvier"/>
      <sheetName val="Fevrier"/>
      <sheetName val="Mars"/>
      <sheetName val="Avril"/>
      <sheetName val="Mai"/>
      <sheetName val="Juin"/>
      <sheetName val="Juillet"/>
      <sheetName val="aout"/>
      <sheetName val="septembre"/>
      <sheetName val="Octobre"/>
      <sheetName val="Novembre"/>
      <sheetName val="Decembre"/>
      <sheetName val="Doses VAR 12-23 mois"/>
      <sheetName val="Trim1"/>
      <sheetName val="Trim2"/>
      <sheetName val="Trim3"/>
      <sheetName val="Trim4"/>
      <sheetName val="Sem1"/>
      <sheetName val="Sem2"/>
      <sheetName val="Recap2015"/>
      <sheetName val="CV-Cumulee-2014"/>
      <sheetName val="V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6">
          <cell r="K6" t="str">
            <v>%</v>
          </cell>
        </row>
        <row r="7">
          <cell r="K7">
            <v>0.71164654710906661</v>
          </cell>
          <cell r="AA7">
            <v>8.563227555413809E-2</v>
          </cell>
        </row>
        <row r="8">
          <cell r="K8">
            <v>1.0651564918950878</v>
          </cell>
          <cell r="AA8">
            <v>5.9757236227824466E-2</v>
          </cell>
        </row>
        <row r="9">
          <cell r="K9">
            <v>1.0436699101636411</v>
          </cell>
          <cell r="AA9">
            <v>-8.8811044714609516E-2</v>
          </cell>
        </row>
        <row r="10">
          <cell r="K10">
            <v>0.80664689995370831</v>
          </cell>
          <cell r="AA10">
            <v>0.10442629995702621</v>
          </cell>
        </row>
        <row r="11">
          <cell r="K11">
            <v>0.96879006684292723</v>
          </cell>
          <cell r="AA11">
            <v>6.9054913975960405E-2</v>
          </cell>
        </row>
        <row r="12">
          <cell r="K12">
            <v>0.77934325194448317</v>
          </cell>
          <cell r="AA12">
            <v>7.8553878553878548E-2</v>
          </cell>
        </row>
        <row r="13">
          <cell r="K13">
            <v>0.73932803264148783</v>
          </cell>
          <cell r="AA13">
            <v>0.12971143904502302</v>
          </cell>
        </row>
        <row r="14">
          <cell r="K14">
            <v>1.0419164805477525</v>
          </cell>
          <cell r="AA14">
            <v>8.6026673074612522E-2</v>
          </cell>
        </row>
        <row r="15">
          <cell r="K15">
            <v>0.93673214570197316</v>
          </cell>
          <cell r="AA15">
            <v>3.8613351638922259E-2</v>
          </cell>
        </row>
        <row r="16">
          <cell r="K16">
            <v>0.7742194635996078</v>
          </cell>
          <cell r="AA16">
            <v>8.8494646231366783E-2</v>
          </cell>
        </row>
        <row r="17">
          <cell r="K17">
            <v>0.90257560089143984</v>
          </cell>
          <cell r="AA17">
            <v>8.8454376163873364E-3</v>
          </cell>
        </row>
        <row r="18">
          <cell r="K18">
            <v>0.92574069980926343</v>
          </cell>
          <cell r="AA18">
            <v>2.6013006503251626E-2</v>
          </cell>
        </row>
        <row r="20">
          <cell r="K20">
            <v>0.79551486584041287</v>
          </cell>
          <cell r="AA20">
            <v>4.929000546149645E-2</v>
          </cell>
        </row>
        <row r="21">
          <cell r="K21">
            <v>1.0664360867468099</v>
          </cell>
          <cell r="AA21">
            <v>5.3365299236370095E-2</v>
          </cell>
        </row>
        <row r="22">
          <cell r="K22">
            <v>0.93162149634815017</v>
          </cell>
          <cell r="AA22">
            <v>3.4025210880485261E-2</v>
          </cell>
        </row>
        <row r="23">
          <cell r="K23">
            <v>0.83250142552104767</v>
          </cell>
          <cell r="AA23">
            <v>1.2253889577309652E-2</v>
          </cell>
        </row>
        <row r="24">
          <cell r="K24">
            <v>0.93334078502617146</v>
          </cell>
          <cell r="AA24">
            <v>6.0169857492442781E-2</v>
          </cell>
        </row>
        <row r="25">
          <cell r="K25">
            <v>1.0449749599639953</v>
          </cell>
          <cell r="AA25">
            <v>3.8102084831056794E-2</v>
          </cell>
        </row>
        <row r="26">
          <cell r="K26">
            <v>0.98400959792486775</v>
          </cell>
          <cell r="AA26">
            <v>2.270295061917138E-2</v>
          </cell>
        </row>
        <row r="27">
          <cell r="K27">
            <v>0.94626250764850706</v>
          </cell>
          <cell r="AA27">
            <v>3.5985567793391571E-2</v>
          </cell>
        </row>
        <row r="28">
          <cell r="K28">
            <v>0.74287777819101708</v>
          </cell>
          <cell r="AA28">
            <v>0.11567341507461268</v>
          </cell>
        </row>
        <row r="29">
          <cell r="K29">
            <v>0.90725672699784443</v>
          </cell>
          <cell r="AA29">
            <v>1.488776912505726E-2</v>
          </cell>
        </row>
        <row r="31">
          <cell r="K31">
            <v>0.52341717165513957</v>
          </cell>
          <cell r="AA31">
            <v>0.12985179957657023</v>
          </cell>
        </row>
        <row r="32">
          <cell r="K32">
            <v>0.78375658911549129</v>
          </cell>
          <cell r="AA32">
            <v>0.12824858757062146</v>
          </cell>
        </row>
        <row r="33">
          <cell r="K33">
            <v>0.86780694255168855</v>
          </cell>
          <cell r="AA33">
            <v>0.12075006488450558</v>
          </cell>
        </row>
        <row r="34">
          <cell r="K34">
            <v>0.67301709663885367</v>
          </cell>
          <cell r="AA34">
            <v>0.15886646629454701</v>
          </cell>
        </row>
        <row r="35">
          <cell r="K35">
            <v>0.98018105456568916</v>
          </cell>
          <cell r="AA35">
            <v>0.21036727103672712</v>
          </cell>
        </row>
        <row r="36">
          <cell r="K36">
            <v>0.82205421324315575</v>
          </cell>
          <cell r="AA36">
            <v>0.11568335812262436</v>
          </cell>
        </row>
        <row r="37">
          <cell r="K37">
            <v>0.58864996255710234</v>
          </cell>
          <cell r="AA37">
            <v>0.16253058371198881</v>
          </cell>
        </row>
        <row r="38">
          <cell r="K38">
            <v>1.0519116853049497</v>
          </cell>
          <cell r="AA38">
            <v>0.14767604539095289</v>
          </cell>
        </row>
        <row r="39">
          <cell r="K39">
            <v>0.76635445177576689</v>
          </cell>
          <cell r="AA39">
            <v>3.5001881821603312E-2</v>
          </cell>
        </row>
        <row r="40">
          <cell r="K40">
            <v>1.0899545832954187</v>
          </cell>
          <cell r="AA40">
            <v>0.21575830272134344</v>
          </cell>
        </row>
        <row r="41">
          <cell r="K41">
            <v>0.9404915595568627</v>
          </cell>
          <cell r="AA41">
            <v>0.19019908116385911</v>
          </cell>
        </row>
        <row r="42">
          <cell r="K42">
            <v>0.89861671435994261</v>
          </cell>
          <cell r="AA42">
            <v>0.10802715654952076</v>
          </cell>
        </row>
        <row r="43">
          <cell r="K43">
            <v>0.88251617638810453</v>
          </cell>
          <cell r="AA43">
            <v>0.16330532212885154</v>
          </cell>
        </row>
      </sheetData>
      <sheetData sheetId="21"/>
      <sheetData sheetId="2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"/>
      <sheetName val="Janvier"/>
      <sheetName val="Fevrier"/>
      <sheetName val="Mars"/>
      <sheetName val="Avril"/>
      <sheetName val="Mai"/>
      <sheetName val="Juin"/>
      <sheetName val="Juillet"/>
      <sheetName val="aout"/>
      <sheetName val="septembre"/>
      <sheetName val="Octobre"/>
      <sheetName val="Novembre"/>
      <sheetName val="Decembre"/>
      <sheetName val="Trim1"/>
      <sheetName val="Trim2"/>
      <sheetName val="Trim3"/>
      <sheetName val="Trim4"/>
      <sheetName val="Sem1"/>
      <sheetName val="Sem2"/>
      <sheetName val="Recap2015"/>
      <sheetName val="CV-Cumulee-20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6">
          <cell r="K6" t="str">
            <v>%</v>
          </cell>
        </row>
        <row r="7">
          <cell r="K7">
            <v>0.86166596545343299</v>
          </cell>
          <cell r="AA7">
            <v>3.9760348583877995E-2</v>
          </cell>
        </row>
        <row r="8">
          <cell r="K8">
            <v>1.0828433133563078</v>
          </cell>
          <cell r="AA8">
            <v>6.2641402714932126E-2</v>
          </cell>
        </row>
        <row r="9">
          <cell r="K9">
            <v>0.92416698445470891</v>
          </cell>
          <cell r="AA9">
            <v>5.3175210405508801E-2</v>
          </cell>
        </row>
        <row r="10">
          <cell r="K10">
            <v>0.95216755410827236</v>
          </cell>
          <cell r="AA10">
            <v>5.2660250590157984E-2</v>
          </cell>
        </row>
        <row r="11">
          <cell r="K11">
            <v>0.96665904448234874</v>
          </cell>
          <cell r="AA11">
            <v>6.8868220294701646E-2</v>
          </cell>
        </row>
        <row r="12">
          <cell r="K12">
            <v>0.7716182513802945</v>
          </cell>
          <cell r="AA12">
            <v>9.2455621301775148E-2</v>
          </cell>
        </row>
        <row r="13">
          <cell r="K13">
            <v>0.96321286817956331</v>
          </cell>
          <cell r="AA13">
            <v>8.4005446737194928E-2</v>
          </cell>
        </row>
        <row r="14">
          <cell r="K14">
            <v>0.88706492197198972</v>
          </cell>
          <cell r="AA14">
            <v>0.10486668649023689</v>
          </cell>
        </row>
        <row r="15">
          <cell r="K15">
            <v>0.95393931556946454</v>
          </cell>
          <cell r="AA15">
            <v>8.1389888871497881E-2</v>
          </cell>
        </row>
        <row r="16">
          <cell r="K16">
            <v>0.58820508250728354</v>
          </cell>
          <cell r="AA16">
            <v>7.0779601406799536E-2</v>
          </cell>
        </row>
        <row r="17">
          <cell r="K17">
            <v>0.93260741731008634</v>
          </cell>
          <cell r="AA17">
            <v>1.6061242870009006E-2</v>
          </cell>
        </row>
        <row r="18">
          <cell r="K18">
            <v>0.91689911703482485</v>
          </cell>
          <cell r="AA18">
            <v>3.9387308533916851E-2</v>
          </cell>
        </row>
        <row r="20">
          <cell r="K20">
            <v>0.91847307201060135</v>
          </cell>
          <cell r="AA20">
            <v>0.161865864144454</v>
          </cell>
        </row>
        <row r="21">
          <cell r="K21">
            <v>0.93643736096781727</v>
          </cell>
          <cell r="AA21">
            <v>5.1869722557297951E-2</v>
          </cell>
        </row>
        <row r="22">
          <cell r="K22">
            <v>0.90879414894620458</v>
          </cell>
          <cell r="AA22">
            <v>7.3471223021582738E-2</v>
          </cell>
        </row>
        <row r="23">
          <cell r="K23">
            <v>0.9934551117537489</v>
          </cell>
          <cell r="AA23">
            <v>7.3990107172300076E-2</v>
          </cell>
        </row>
        <row r="24">
          <cell r="K24">
            <v>0.98017149133253068</v>
          </cell>
          <cell r="AA24">
            <v>3.9757490964206596E-2</v>
          </cell>
        </row>
        <row r="25">
          <cell r="K25">
            <v>1.1204721012329042</v>
          </cell>
          <cell r="AA25">
            <v>4.4416243654822336E-2</v>
          </cell>
        </row>
        <row r="26">
          <cell r="K26">
            <v>1.0017743331686411</v>
          </cell>
          <cell r="AA26">
            <v>5.3449347420758235E-2</v>
          </cell>
        </row>
        <row r="27">
          <cell r="K27">
            <v>0.93507581687577024</v>
          </cell>
          <cell r="AA27">
            <v>3.0711160675988676E-2</v>
          </cell>
        </row>
        <row r="28">
          <cell r="K28">
            <v>0.89230993365795053</v>
          </cell>
          <cell r="AA28">
            <v>9.4151329243353787E-2</v>
          </cell>
        </row>
        <row r="29">
          <cell r="K29">
            <v>1.0871305895927472</v>
          </cell>
          <cell r="AA29">
            <v>6.8059456928838954E-2</v>
          </cell>
        </row>
        <row r="31">
          <cell r="K31">
            <v>0.66777064529464758</v>
          </cell>
          <cell r="AA31">
            <v>9.8338572070049396E-2</v>
          </cell>
        </row>
        <row r="32">
          <cell r="K32">
            <v>0.9673830240748742</v>
          </cell>
          <cell r="AA32">
            <v>9.9386319413261481E-2</v>
          </cell>
        </row>
        <row r="33">
          <cell r="K33">
            <v>0.92919337099602084</v>
          </cell>
          <cell r="AA33">
            <v>3.1946798800365104E-3</v>
          </cell>
        </row>
        <row r="34">
          <cell r="K34">
            <v>0.94002671590185827</v>
          </cell>
          <cell r="AA34">
            <v>9.0820091874388137E-2</v>
          </cell>
        </row>
        <row r="35">
          <cell r="K35">
            <v>0.99595295025544839</v>
          </cell>
          <cell r="AA35">
            <v>7.6942610462163538E-2</v>
          </cell>
        </row>
        <row r="36">
          <cell r="K36">
            <v>1.0332037466234236</v>
          </cell>
          <cell r="AA36">
            <v>2.3246043971432571E-2</v>
          </cell>
        </row>
        <row r="37">
          <cell r="K37">
            <v>0.83499240250168882</v>
          </cell>
          <cell r="AA37">
            <v>3.5003684598378777E-2</v>
          </cell>
        </row>
        <row r="38">
          <cell r="K38">
            <v>1.1477376760874212</v>
          </cell>
          <cell r="AA38">
            <v>5.5692422545726018E-2</v>
          </cell>
        </row>
        <row r="39">
          <cell r="K39">
            <v>0.88215788869674794</v>
          </cell>
          <cell r="AA39">
            <v>2.9587661315706643E-2</v>
          </cell>
        </row>
        <row r="40">
          <cell r="K40">
            <v>1.3286438079936069</v>
          </cell>
          <cell r="AA40">
            <v>7.149446494464945E-2</v>
          </cell>
        </row>
        <row r="41">
          <cell r="K41">
            <v>0.97335331678019521</v>
          </cell>
          <cell r="AA41">
            <v>0.1023714486968772</v>
          </cell>
        </row>
        <row r="42">
          <cell r="K42">
            <v>1.0955044059037986</v>
          </cell>
          <cell r="AA42">
            <v>6.8527918781725886E-2</v>
          </cell>
        </row>
        <row r="43">
          <cell r="K43">
            <v>1.0186263656860024</v>
          </cell>
          <cell r="AA43">
            <v>5.3899223851176542E-2</v>
          </cell>
        </row>
      </sheetData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3">
          <cell r="K3" t="str">
            <v xml:space="preserve"> Tx Abd</v>
          </cell>
        </row>
        <row r="4">
          <cell r="K4">
            <v>6.3626559852102915E-2</v>
          </cell>
          <cell r="L4">
            <v>0.82402816061482109</v>
          </cell>
        </row>
        <row r="5">
          <cell r="K5">
            <v>8.9874693936338762E-2</v>
          </cell>
          <cell r="L5">
            <v>1.0021407696834457</v>
          </cell>
        </row>
        <row r="6">
          <cell r="K6">
            <v>4.9255651534644368E-2</v>
          </cell>
          <cell r="L6">
            <v>0.93767104257805411</v>
          </cell>
        </row>
        <row r="7">
          <cell r="K7">
            <v>5.2536824877250407E-2</v>
          </cell>
          <cell r="L7">
            <v>1.0257909580018998</v>
          </cell>
        </row>
        <row r="8">
          <cell r="K8">
            <v>8.3999614680666607E-2</v>
          </cell>
          <cell r="L8">
            <v>1.0015975127741987</v>
          </cell>
        </row>
        <row r="9">
          <cell r="K9">
            <v>9.6886250236847091E-2</v>
          </cell>
          <cell r="L9">
            <v>0.79365852436728712</v>
          </cell>
        </row>
        <row r="10">
          <cell r="K10">
            <v>6.2062062062062065E-2</v>
          </cell>
          <cell r="L10">
            <v>0.90179399239046543</v>
          </cell>
        </row>
        <row r="11">
          <cell r="K11">
            <v>4.3564356435643561E-2</v>
          </cell>
          <cell r="L11">
            <v>1.0133329170262904</v>
          </cell>
        </row>
        <row r="12">
          <cell r="K12">
            <v>6.2334217506631297E-2</v>
          </cell>
          <cell r="L12">
            <v>0.94832620911167254</v>
          </cell>
        </row>
        <row r="13">
          <cell r="K13">
            <v>0.11839491458085022</v>
          </cell>
          <cell r="L13">
            <v>0.59953197701673122</v>
          </cell>
        </row>
        <row r="14">
          <cell r="K14">
            <v>1.9456408733105598E-2</v>
          </cell>
          <cell r="L14">
            <v>0.9119362184178964</v>
          </cell>
        </row>
        <row r="15">
          <cell r="K15">
            <v>4.9462661890327914E-2</v>
          </cell>
          <cell r="L15">
            <v>0.93264141192077565</v>
          </cell>
        </row>
        <row r="17">
          <cell r="K17">
            <v>0.13904982618771727</v>
          </cell>
          <cell r="L17">
            <v>0.93460364713165733</v>
          </cell>
        </row>
        <row r="18">
          <cell r="K18">
            <v>6.3697144922298513E-2</v>
          </cell>
          <cell r="L18">
            <v>0.92206408752396674</v>
          </cell>
        </row>
        <row r="19">
          <cell r="K19">
            <v>6.4055144586415605E-2</v>
          </cell>
          <cell r="L19">
            <v>0.95348928009157885</v>
          </cell>
        </row>
        <row r="20">
          <cell r="K20">
            <v>9.0412507063477116E-2</v>
          </cell>
          <cell r="L20">
            <v>1.036649185606705</v>
          </cell>
        </row>
        <row r="21">
          <cell r="K21">
            <v>7.719729563614014E-2</v>
          </cell>
          <cell r="L21">
            <v>0.86739101663939366</v>
          </cell>
        </row>
        <row r="22">
          <cell r="K22">
            <v>3.8670284938941653E-2</v>
          </cell>
          <cell r="L22">
            <v>1.0235491480337713</v>
          </cell>
        </row>
        <row r="23">
          <cell r="K23">
            <v>7.1021571021571028E-2</v>
          </cell>
          <cell r="L23">
            <v>0.97174496573889591</v>
          </cell>
        </row>
        <row r="24">
          <cell r="K24">
            <v>2.830785927466763E-2</v>
          </cell>
          <cell r="L24">
            <v>0.86324802147739466</v>
          </cell>
        </row>
        <row r="25">
          <cell r="K25">
            <v>8.8526407474859445E-2</v>
          </cell>
          <cell r="L25">
            <v>0.90050688539557089</v>
          </cell>
        </row>
        <row r="26">
          <cell r="K26">
            <v>0.11403228894135664</v>
          </cell>
          <cell r="L26">
            <v>0.92019454700618486</v>
          </cell>
        </row>
        <row r="28">
          <cell r="K28">
            <v>0.11398113981139811</v>
          </cell>
          <cell r="L28">
            <v>0.69771997663797891</v>
          </cell>
        </row>
        <row r="29">
          <cell r="K29">
            <v>5.5297593921485859E-2</v>
          </cell>
          <cell r="L29">
            <v>1.048003088924214</v>
          </cell>
        </row>
        <row r="30">
          <cell r="K30">
            <v>1.0301011596348384E-2</v>
          </cell>
          <cell r="L30">
            <v>0.94673736734584568</v>
          </cell>
        </row>
        <row r="31">
          <cell r="K31">
            <v>7.1148459383753498E-2</v>
          </cell>
          <cell r="L31">
            <v>1.1280148236325724</v>
          </cell>
        </row>
        <row r="32">
          <cell r="K32">
            <v>8.0563504292317858E-2</v>
          </cell>
          <cell r="L32">
            <v>1.1111217727372784</v>
          </cell>
        </row>
        <row r="33">
          <cell r="K33">
            <v>8.2033441813488941E-2</v>
          </cell>
          <cell r="L33">
            <v>1.1764076483111812</v>
          </cell>
        </row>
        <row r="34">
          <cell r="K34">
            <v>9.6572060449686692E-2</v>
          </cell>
          <cell r="L34">
            <v>0.75867035092013901</v>
          </cell>
        </row>
        <row r="35">
          <cell r="K35">
            <v>5.8336587270597422E-2</v>
          </cell>
          <cell r="L35">
            <v>1.0622445228228736</v>
          </cell>
        </row>
        <row r="36">
          <cell r="K36">
            <v>2.1648408972352633E-2</v>
          </cell>
          <cell r="L36">
            <v>1.0420357930591819</v>
          </cell>
        </row>
        <row r="37">
          <cell r="K37">
            <v>4.3950117964273679E-2</v>
          </cell>
          <cell r="L37">
            <v>1.2983674857375274</v>
          </cell>
        </row>
        <row r="38">
          <cell r="K38">
            <v>0.10789980732177264</v>
          </cell>
          <cell r="L38">
            <v>1.0872604404759358</v>
          </cell>
        </row>
        <row r="39">
          <cell r="K39">
            <v>5.8353808353808351E-2</v>
          </cell>
          <cell r="L39">
            <v>0.9520203098843889</v>
          </cell>
        </row>
        <row r="40">
          <cell r="K40">
            <v>6.9763344882259673E-2</v>
          </cell>
          <cell r="L40">
            <v>1.019993353811842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activeCell="K37" sqref="K37"/>
    </sheetView>
  </sheetViews>
  <sheetFormatPr baseColWidth="10" defaultColWidth="8.77734375" defaultRowHeight="14.4" x14ac:dyDescent="0.3"/>
  <cols>
    <col min="2" max="2" width="13.77734375" bestFit="1" customWidth="1"/>
    <col min="12" max="12" width="10.21875" bestFit="1" customWidth="1"/>
  </cols>
  <sheetData>
    <row r="1" spans="1:12" ht="15" thickBot="1" x14ac:dyDescent="0.35">
      <c r="A1" s="23" t="s">
        <v>38</v>
      </c>
      <c r="B1" s="21" t="s">
        <v>40</v>
      </c>
      <c r="C1" s="8" t="s">
        <v>41</v>
      </c>
      <c r="D1" s="9" t="s">
        <v>42</v>
      </c>
      <c r="E1" s="8" t="s">
        <v>41</v>
      </c>
      <c r="F1" s="9" t="s">
        <v>42</v>
      </c>
      <c r="G1" s="8" t="s">
        <v>41</v>
      </c>
      <c r="H1" s="9" t="s">
        <v>42</v>
      </c>
      <c r="I1" s="8" t="s">
        <v>41</v>
      </c>
      <c r="J1" s="9" t="s">
        <v>42</v>
      </c>
      <c r="K1" s="8" t="s">
        <v>41</v>
      </c>
      <c r="L1" s="9" t="s">
        <v>42</v>
      </c>
    </row>
    <row r="2" spans="1:12" ht="15" thickBot="1" x14ac:dyDescent="0.35">
      <c r="A2" s="24"/>
      <c r="B2" s="22"/>
      <c r="C2" s="25">
        <v>2014</v>
      </c>
      <c r="D2" s="26"/>
      <c r="E2" s="27">
        <v>2015</v>
      </c>
      <c r="F2" s="28"/>
      <c r="G2" s="27">
        <v>2016</v>
      </c>
      <c r="H2" s="28"/>
      <c r="I2" s="16">
        <v>2017</v>
      </c>
      <c r="J2" s="17"/>
      <c r="K2" s="16">
        <v>2018</v>
      </c>
      <c r="L2" s="17"/>
    </row>
    <row r="3" spans="1:12" x14ac:dyDescent="0.3">
      <c r="A3" s="18" t="s">
        <v>0</v>
      </c>
      <c r="B3" s="3" t="s">
        <v>1</v>
      </c>
      <c r="C3" s="4">
        <f>[1]Janvier!BR7</f>
        <v>7.9207920792079209E-2</v>
      </c>
      <c r="D3" s="4">
        <f>[1]Recap2014!K7</f>
        <v>0.71245697277840181</v>
      </c>
      <c r="E3" s="4">
        <f>[2]Recap2015!AA7</f>
        <v>7.9560155239327301E-2</v>
      </c>
      <c r="F3" s="4">
        <f>[2]Recap2015!K7</f>
        <v>0.72762694637759884</v>
      </c>
      <c r="G3" s="4">
        <f>[3]Recap2015!AA7</f>
        <v>8.563227555413809E-2</v>
      </c>
      <c r="H3" s="4">
        <f>[3]Recap2015!K7</f>
        <v>0.71164654710906661</v>
      </c>
      <c r="I3" s="4">
        <f>[4]Recap2015!AA7</f>
        <v>3.9760348583877995E-2</v>
      </c>
      <c r="J3" s="4">
        <f>[4]Recap2015!K7</f>
        <v>0.86166596545343299</v>
      </c>
      <c r="K3" s="4">
        <f>[5]Feuil1!K4</f>
        <v>6.3626559852102915E-2</v>
      </c>
      <c r="L3" s="5">
        <f>[5]Feuil1!L4</f>
        <v>0.82402816061482109</v>
      </c>
    </row>
    <row r="4" spans="1:12" x14ac:dyDescent="0.3">
      <c r="A4" s="18"/>
      <c r="B4" s="2" t="s">
        <v>2</v>
      </c>
      <c r="C4" s="6">
        <f>[1]Janvier!BR8</f>
        <v>-8.0568720379146919E-2</v>
      </c>
      <c r="D4" s="6">
        <f>[1]Recap2014!K8</f>
        <v>0.82984422463255525</v>
      </c>
      <c r="E4" s="6">
        <f>[2]Recap2015!AA8</f>
        <v>0.20542082738944364</v>
      </c>
      <c r="F4" s="6">
        <f>[2]Recap2015!K8</f>
        <v>0.91026454463524942</v>
      </c>
      <c r="G4" s="6">
        <f>[3]Recap2015!AA8</f>
        <v>5.9757236227824466E-2</v>
      </c>
      <c r="H4" s="6">
        <f>[3]Recap2015!K8</f>
        <v>1.0651564918950878</v>
      </c>
      <c r="I4" s="6">
        <f>[4]Recap2015!AA8</f>
        <v>6.2641402714932126E-2</v>
      </c>
      <c r="J4" s="6">
        <f>[4]Recap2015!K8</f>
        <v>1.0828433133563078</v>
      </c>
      <c r="K4" s="6">
        <f>[5]Feuil1!K5</f>
        <v>8.9874693936338762E-2</v>
      </c>
      <c r="L4" s="7">
        <f>[5]Feuil1!L5</f>
        <v>1.0021407696834457</v>
      </c>
    </row>
    <row r="5" spans="1:12" x14ac:dyDescent="0.3">
      <c r="A5" s="18"/>
      <c r="B5" s="2" t="s">
        <v>3</v>
      </c>
      <c r="C5" s="6">
        <f>[1]Janvier!BR9</f>
        <v>5.5096418732782371E-2</v>
      </c>
      <c r="D5" s="6">
        <f>[1]Recap2014!K9</f>
        <v>0.87295944595900821</v>
      </c>
      <c r="E5" s="6">
        <f>[2]Recap2015!AA9</f>
        <v>8.5106382978723402E-2</v>
      </c>
      <c r="F5" s="6">
        <f>[2]Recap2015!K9</f>
        <v>0.87479447996115933</v>
      </c>
      <c r="G5" s="6">
        <f>[3]Recap2015!AA9</f>
        <v>-8.8811044714609516E-2</v>
      </c>
      <c r="H5" s="6">
        <f>[3]Recap2015!K9</f>
        <v>1.0436699101636411</v>
      </c>
      <c r="I5" s="6">
        <f>[4]Recap2015!AA9</f>
        <v>5.3175210405508801E-2</v>
      </c>
      <c r="J5" s="6">
        <f>[4]Recap2015!K9</f>
        <v>0.92416698445470891</v>
      </c>
      <c r="K5" s="6">
        <f>[5]Feuil1!K6</f>
        <v>4.9255651534644368E-2</v>
      </c>
      <c r="L5" s="7">
        <f>[5]Feuil1!L6</f>
        <v>0.93767104257805411</v>
      </c>
    </row>
    <row r="6" spans="1:12" x14ac:dyDescent="0.3">
      <c r="A6" s="18"/>
      <c r="B6" s="2" t="s">
        <v>4</v>
      </c>
      <c r="C6" s="6">
        <f>[1]Janvier!BR10</f>
        <v>7.1661237785016291E-2</v>
      </c>
      <c r="D6" s="6">
        <f>[1]Recap2014!K10</f>
        <v>0.65230006686735731</v>
      </c>
      <c r="E6" s="6">
        <f>[2]Recap2015!AA10</f>
        <v>9.6902153381186254E-2</v>
      </c>
      <c r="F6" s="6">
        <f>[2]Recap2015!K10</f>
        <v>0.95304131322913643</v>
      </c>
      <c r="G6" s="6">
        <f>[3]Recap2015!AA10</f>
        <v>0.10442629995702621</v>
      </c>
      <c r="H6" s="6">
        <f>[3]Recap2015!K10</f>
        <v>0.80664689995370831</v>
      </c>
      <c r="I6" s="6">
        <f>[4]Recap2015!AA10</f>
        <v>5.2660250590157984E-2</v>
      </c>
      <c r="J6" s="6">
        <f>[4]Recap2015!K10</f>
        <v>0.95216755410827236</v>
      </c>
      <c r="K6" s="6">
        <f>[5]Feuil1!K7</f>
        <v>5.2536824877250407E-2</v>
      </c>
      <c r="L6" s="7">
        <f>[5]Feuil1!L7</f>
        <v>1.0257909580018998</v>
      </c>
    </row>
    <row r="7" spans="1:12" x14ac:dyDescent="0.3">
      <c r="A7" s="18"/>
      <c r="B7" s="2" t="s">
        <v>5</v>
      </c>
      <c r="C7" s="6">
        <f>[1]Janvier!BR11</f>
        <v>-4.0665434380776341E-2</v>
      </c>
      <c r="D7" s="6">
        <f>[1]Recap2014!K11</f>
        <v>0.95987722275430309</v>
      </c>
      <c r="E7" s="6">
        <f>[2]Recap2015!AA11</f>
        <v>0.10526315789473684</v>
      </c>
      <c r="F7" s="6">
        <f>[2]Recap2015!K11</f>
        <v>0.98989620081815966</v>
      </c>
      <c r="G7" s="6">
        <f>[3]Recap2015!AA11</f>
        <v>6.9054913975960405E-2</v>
      </c>
      <c r="H7" s="6">
        <f>[3]Recap2015!K11</f>
        <v>0.96879006684292723</v>
      </c>
      <c r="I7" s="6">
        <f>[4]Recap2015!AA11</f>
        <v>6.8868220294701646E-2</v>
      </c>
      <c r="J7" s="6">
        <f>[4]Recap2015!K11</f>
        <v>0.96665904448234874</v>
      </c>
      <c r="K7" s="6">
        <f>[5]Feuil1!K8</f>
        <v>8.3999614680666607E-2</v>
      </c>
      <c r="L7" s="7">
        <f>[5]Feuil1!L8</f>
        <v>1.0015975127741987</v>
      </c>
    </row>
    <row r="8" spans="1:12" x14ac:dyDescent="0.3">
      <c r="A8" s="18"/>
      <c r="B8" s="2" t="s">
        <v>6</v>
      </c>
      <c r="C8" s="6">
        <f>[1]Janvier!BR12</f>
        <v>-0.12545676004872108</v>
      </c>
      <c r="D8" s="6">
        <f>[1]Recap2014!K12</f>
        <v>0.90806221014182531</v>
      </c>
      <c r="E8" s="6">
        <f>[2]Recap2015!AA12</f>
        <v>1.0900442624033824E-2</v>
      </c>
      <c r="F8" s="6">
        <f>[2]Recap2015!K12</f>
        <v>0.9156161041563452</v>
      </c>
      <c r="G8" s="6">
        <f>[3]Recap2015!AA12</f>
        <v>7.8553878553878548E-2</v>
      </c>
      <c r="H8" s="6">
        <f>[3]Recap2015!K12</f>
        <v>0.77934325194448317</v>
      </c>
      <c r="I8" s="6">
        <f>[4]Recap2015!AA12</f>
        <v>9.2455621301775148E-2</v>
      </c>
      <c r="J8" s="6">
        <f>[4]Recap2015!K12</f>
        <v>0.7716182513802945</v>
      </c>
      <c r="K8" s="6">
        <f>[5]Feuil1!K9</f>
        <v>9.6886250236847091E-2</v>
      </c>
      <c r="L8" s="7">
        <f>[5]Feuil1!L9</f>
        <v>0.79365852436728712</v>
      </c>
    </row>
    <row r="9" spans="1:12" x14ac:dyDescent="0.3">
      <c r="A9" s="18"/>
      <c r="B9" s="2" t="s">
        <v>7</v>
      </c>
      <c r="C9" s="6">
        <f>[1]Janvier!BR13</f>
        <v>-0.1733800350262697</v>
      </c>
      <c r="D9" s="6">
        <f>[1]Recap2014!K13</f>
        <v>0.77520415898568129</v>
      </c>
      <c r="E9" s="6">
        <f>[2]Recap2015!AA13</f>
        <v>2.7713382507903055E-2</v>
      </c>
      <c r="F9" s="6">
        <f>[2]Recap2015!K13</f>
        <v>0.75887602871784188</v>
      </c>
      <c r="G9" s="6">
        <f>[3]Recap2015!AA13</f>
        <v>0.12971143904502302</v>
      </c>
      <c r="H9" s="6">
        <f>[3]Recap2015!K13</f>
        <v>0.73932803264148783</v>
      </c>
      <c r="I9" s="6">
        <f>[4]Recap2015!AA13</f>
        <v>8.4005446737194928E-2</v>
      </c>
      <c r="J9" s="6">
        <f>[4]Recap2015!K13</f>
        <v>0.96321286817956331</v>
      </c>
      <c r="K9" s="6">
        <f>[5]Feuil1!K10</f>
        <v>6.2062062062062065E-2</v>
      </c>
      <c r="L9" s="7">
        <f>[5]Feuil1!L10</f>
        <v>0.90179399239046543</v>
      </c>
    </row>
    <row r="10" spans="1:12" x14ac:dyDescent="0.3">
      <c r="A10" s="18"/>
      <c r="B10" s="2" t="s">
        <v>8</v>
      </c>
      <c r="C10" s="6">
        <f>[1]Janvier!BR14</f>
        <v>-3.41726618705036E-2</v>
      </c>
      <c r="D10" s="6">
        <f>[1]Recap2014!K14</f>
        <v>1.0245771248056583</v>
      </c>
      <c r="E10" s="6">
        <f>[2]Recap2015!AA14</f>
        <v>9.5201924294214452E-2</v>
      </c>
      <c r="F10" s="6">
        <f>[2]Recap2015!K14</f>
        <v>1.0082784802246656</v>
      </c>
      <c r="G10" s="6">
        <f>[3]Recap2015!AA14</f>
        <v>8.6026673074612522E-2</v>
      </c>
      <c r="H10" s="6">
        <f>[3]Recap2015!K14</f>
        <v>1.0419164805477525</v>
      </c>
      <c r="I10" s="6">
        <f>[4]Recap2015!AA14</f>
        <v>0.10486668649023689</v>
      </c>
      <c r="J10" s="6">
        <f>[4]Recap2015!K14</f>
        <v>0.88706492197198972</v>
      </c>
      <c r="K10" s="6">
        <f>[5]Feuil1!K11</f>
        <v>4.3564356435643561E-2</v>
      </c>
      <c r="L10" s="7">
        <f>[5]Feuil1!L11</f>
        <v>1.0133329170262904</v>
      </c>
    </row>
    <row r="11" spans="1:12" x14ac:dyDescent="0.3">
      <c r="A11" s="18"/>
      <c r="B11" s="2" t="s">
        <v>9</v>
      </c>
      <c r="C11" s="6">
        <f>[1]Janvier!BR15</f>
        <v>1.1811023622047244E-2</v>
      </c>
      <c r="D11" s="6">
        <f>[1]Recap2014!K15</f>
        <v>0.73052168354858438</v>
      </c>
      <c r="E11" s="6">
        <f>[2]Recap2015!AA15</f>
        <v>7.4001309757694825E-2</v>
      </c>
      <c r="F11" s="6">
        <f>[2]Recap2015!K15</f>
        <v>0.852367727731424</v>
      </c>
      <c r="G11" s="6">
        <f>[3]Recap2015!AA15</f>
        <v>3.8613351638922259E-2</v>
      </c>
      <c r="H11" s="6">
        <f>[3]Recap2015!K15</f>
        <v>0.93673214570197316</v>
      </c>
      <c r="I11" s="6">
        <f>[4]Recap2015!AA15</f>
        <v>8.1389888871497881E-2</v>
      </c>
      <c r="J11" s="6">
        <f>[4]Recap2015!K15</f>
        <v>0.95393931556946454</v>
      </c>
      <c r="K11" s="6">
        <f>[5]Feuil1!K12</f>
        <v>6.2334217506631297E-2</v>
      </c>
      <c r="L11" s="7">
        <f>[5]Feuil1!L12</f>
        <v>0.94832620911167254</v>
      </c>
    </row>
    <row r="12" spans="1:12" x14ac:dyDescent="0.3">
      <c r="A12" s="18"/>
      <c r="B12" s="2" t="s">
        <v>10</v>
      </c>
      <c r="C12" s="6">
        <f>[1]Janvier!BR16</f>
        <v>9.5238095238095233E-2</v>
      </c>
      <c r="D12" s="6">
        <f>[1]Recap2014!K16</f>
        <v>0.83669383840963141</v>
      </c>
      <c r="E12" s="6">
        <f>[2]Recap2015!AA16</f>
        <v>4.6946946946946948E-2</v>
      </c>
      <c r="F12" s="6">
        <f>[2]Recap2015!K16</f>
        <v>0.87440790260507006</v>
      </c>
      <c r="G12" s="6">
        <f>[3]Recap2015!AA16</f>
        <v>8.8494646231366783E-2</v>
      </c>
      <c r="H12" s="6">
        <f>[3]Recap2015!K16</f>
        <v>0.7742194635996078</v>
      </c>
      <c r="I12" s="6">
        <f>[4]Recap2015!AA16</f>
        <v>7.0779601406799536E-2</v>
      </c>
      <c r="J12" s="6">
        <f>[4]Recap2015!K16</f>
        <v>0.58820508250728354</v>
      </c>
      <c r="K12" s="6">
        <f>[5]Feuil1!K13</f>
        <v>0.11839491458085022</v>
      </c>
      <c r="L12" s="7">
        <f>[5]Feuil1!L13</f>
        <v>0.59953197701673122</v>
      </c>
    </row>
    <row r="13" spans="1:12" x14ac:dyDescent="0.3">
      <c r="A13" s="18"/>
      <c r="B13" s="2" t="s">
        <v>11</v>
      </c>
      <c r="C13" s="6">
        <f>[1]Janvier!BR17</f>
        <v>0.14465408805031446</v>
      </c>
      <c r="D13" s="6">
        <f>[1]Recap2014!K17</f>
        <v>0.70297738710319102</v>
      </c>
      <c r="E13" s="6">
        <f>[2]Recap2015!AA17</f>
        <v>2.8910767307391779E-2</v>
      </c>
      <c r="F13" s="6">
        <f>[2]Recap2015!K17</f>
        <v>0.90447204124903546</v>
      </c>
      <c r="G13" s="6">
        <f>[3]Recap2015!AA17</f>
        <v>8.8454376163873364E-3</v>
      </c>
      <c r="H13" s="6">
        <f>[3]Recap2015!K17</f>
        <v>0.90257560089143984</v>
      </c>
      <c r="I13" s="6">
        <f>[4]Recap2015!AA17</f>
        <v>1.6061242870009006E-2</v>
      </c>
      <c r="J13" s="6">
        <f>[4]Recap2015!K17</f>
        <v>0.93260741731008634</v>
      </c>
      <c r="K13" s="6">
        <f>[5]Feuil1!K14</f>
        <v>1.9456408733105598E-2</v>
      </c>
      <c r="L13" s="7">
        <f>[5]Feuil1!L14</f>
        <v>0.9119362184178964</v>
      </c>
    </row>
    <row r="14" spans="1:12" x14ac:dyDescent="0.3">
      <c r="A14" s="19"/>
      <c r="B14" s="2" t="s">
        <v>12</v>
      </c>
      <c r="C14" s="6">
        <f>[1]Janvier!BR18</f>
        <v>-1.3452914798206279E-2</v>
      </c>
      <c r="D14" s="6">
        <f>[1]Recap2014!K18</f>
        <v>0.85937453764316174</v>
      </c>
      <c r="E14" s="6">
        <f>[2]Recap2015!AA18</f>
        <v>2.2019611216239462E-2</v>
      </c>
      <c r="F14" s="6">
        <f>[2]Recap2015!K18</f>
        <v>0.92804673082830569</v>
      </c>
      <c r="G14" s="6">
        <f>[3]Recap2015!AA18</f>
        <v>2.6013006503251626E-2</v>
      </c>
      <c r="H14" s="6">
        <f>[3]Recap2015!K18</f>
        <v>0.92574069980926343</v>
      </c>
      <c r="I14" s="6">
        <f>[4]Recap2015!AA18</f>
        <v>3.9387308533916851E-2</v>
      </c>
      <c r="J14" s="6">
        <f>[4]Recap2015!K18</f>
        <v>0.91689911703482485</v>
      </c>
      <c r="K14" s="6">
        <f>[5]Feuil1!K15</f>
        <v>4.9462661890327914E-2</v>
      </c>
      <c r="L14" s="7">
        <f>[5]Feuil1!L15</f>
        <v>0.93264141192077565</v>
      </c>
    </row>
    <row r="15" spans="1:12" ht="30.6" x14ac:dyDescent="0.3">
      <c r="A15" s="1" t="s">
        <v>39</v>
      </c>
      <c r="B15" s="2"/>
      <c r="C15" s="13">
        <v>0.04</v>
      </c>
      <c r="D15" s="13">
        <v>0.83</v>
      </c>
      <c r="E15" s="13">
        <v>7.0000000000000007E-2</v>
      </c>
      <c r="F15" s="13">
        <v>0.87</v>
      </c>
      <c r="G15" s="13">
        <v>7.0000000000000007E-2</v>
      </c>
      <c r="H15" s="13">
        <v>0.86</v>
      </c>
      <c r="I15" s="12">
        <v>7.0000000000000007E-2</v>
      </c>
      <c r="J15" s="12">
        <v>0.88</v>
      </c>
      <c r="K15" s="13">
        <v>7.0000000000000007E-2</v>
      </c>
      <c r="L15" s="14">
        <v>0.89</v>
      </c>
    </row>
    <row r="16" spans="1:12" x14ac:dyDescent="0.3">
      <c r="A16" s="20" t="s">
        <v>13</v>
      </c>
      <c r="B16" s="2" t="s">
        <v>14</v>
      </c>
      <c r="C16" s="29">
        <f>[1]Recap2014!Y20</f>
        <v>0.1510366607167376</v>
      </c>
      <c r="D16" s="29">
        <f>[1]Recap2014!K20</f>
        <v>0.74942055464522361</v>
      </c>
      <c r="E16" s="29">
        <f>[2]Recap2015!AA20</f>
        <v>9.3850679366858106E-2</v>
      </c>
      <c r="F16" s="29">
        <f>[2]Recap2015!K20</f>
        <v>0.76124820294920004</v>
      </c>
      <c r="G16" s="29">
        <f>[3]Recap2015!AA20</f>
        <v>4.929000546149645E-2</v>
      </c>
      <c r="H16" s="29">
        <f>[3]Recap2015!K20</f>
        <v>0.79551486584041287</v>
      </c>
      <c r="I16" s="29">
        <f>[4]Recap2015!AA20</f>
        <v>0.161865864144454</v>
      </c>
      <c r="J16" s="29">
        <f>[4]Recap2015!K20</f>
        <v>0.91847307201060135</v>
      </c>
      <c r="K16" s="29">
        <f>[5]Feuil1!K17</f>
        <v>0.13904982618771727</v>
      </c>
      <c r="L16" s="30">
        <f>[5]Feuil1!L17</f>
        <v>0.93460364713165733</v>
      </c>
    </row>
    <row r="17" spans="1:12" x14ac:dyDescent="0.3">
      <c r="A17" s="18"/>
      <c r="B17" s="2" t="s">
        <v>15</v>
      </c>
      <c r="C17" s="6">
        <f>[1]Recap2014!Y21</f>
        <v>7.9991421831438994E-2</v>
      </c>
      <c r="D17" s="6">
        <f>[1]Recap2014!K21</f>
        <v>0.91053915591471202</v>
      </c>
      <c r="E17" s="6">
        <f>[2]Recap2015!AA21</f>
        <v>4.8878048780487807E-2</v>
      </c>
      <c r="F17" s="6">
        <f>[2]Recap2015!K21</f>
        <v>1.0044635561378379</v>
      </c>
      <c r="G17" s="6">
        <f>[3]Recap2015!AA21</f>
        <v>5.3365299236370095E-2</v>
      </c>
      <c r="H17" s="6">
        <f>[3]Recap2015!K21</f>
        <v>1.0664360867468099</v>
      </c>
      <c r="I17" s="6">
        <f>[4]Recap2015!AA21</f>
        <v>5.1869722557297951E-2</v>
      </c>
      <c r="J17" s="6">
        <f>[4]Recap2015!K21</f>
        <v>0.93643736096781727</v>
      </c>
      <c r="K17" s="6">
        <f>[5]Feuil1!K18</f>
        <v>6.3697144922298513E-2</v>
      </c>
      <c r="L17" s="7">
        <f>[5]Feuil1!L18</f>
        <v>0.92206408752396674</v>
      </c>
    </row>
    <row r="18" spans="1:12" x14ac:dyDescent="0.3">
      <c r="A18" s="18"/>
      <c r="B18" s="2" t="s">
        <v>16</v>
      </c>
      <c r="C18" s="6">
        <f>[1]Recap2014!Y22</f>
        <v>8.2761532777367253E-2</v>
      </c>
      <c r="D18" s="6">
        <f>[1]Recap2014!K22</f>
        <v>0.84260558339274083</v>
      </c>
      <c r="E18" s="6">
        <f>[2]Recap2015!AA22</f>
        <v>8.5336881117552027E-2</v>
      </c>
      <c r="F18" s="6">
        <f>[2]Recap2015!K22</f>
        <v>0.90618746167793107</v>
      </c>
      <c r="G18" s="6">
        <f>[3]Recap2015!AA22</f>
        <v>3.4025210880485261E-2</v>
      </c>
      <c r="H18" s="6">
        <f>[3]Recap2015!K22</f>
        <v>0.93162149634815017</v>
      </c>
      <c r="I18" s="6">
        <f>[4]Recap2015!AA22</f>
        <v>7.3471223021582738E-2</v>
      </c>
      <c r="J18" s="6">
        <f>[4]Recap2015!K22</f>
        <v>0.90879414894620458</v>
      </c>
      <c r="K18" s="6">
        <f>[5]Feuil1!K19</f>
        <v>6.4055144586415605E-2</v>
      </c>
      <c r="L18" s="7">
        <f>[5]Feuil1!L19</f>
        <v>0.95348928009157885</v>
      </c>
    </row>
    <row r="19" spans="1:12" x14ac:dyDescent="0.3">
      <c r="A19" s="18"/>
      <c r="B19" s="2" t="s">
        <v>17</v>
      </c>
      <c r="C19" s="6">
        <f>[1]Recap2014!Y23</f>
        <v>5.9103260869565216E-2</v>
      </c>
      <c r="D19" s="6">
        <f>[1]Recap2014!K23</f>
        <v>0.68203683068545429</v>
      </c>
      <c r="E19" s="6">
        <f>[2]Recap2015!AA23</f>
        <v>3.5608770020214585E-2</v>
      </c>
      <c r="F19" s="6">
        <f>[2]Recap2015!K23</f>
        <v>0.74129761030303654</v>
      </c>
      <c r="G19" s="6">
        <f>[3]Recap2015!AA23</f>
        <v>1.2253889577309652E-2</v>
      </c>
      <c r="H19" s="6">
        <f>[3]Recap2015!K23</f>
        <v>0.83250142552104767</v>
      </c>
      <c r="I19" s="6">
        <f>[4]Recap2015!AA23</f>
        <v>7.3990107172300076E-2</v>
      </c>
      <c r="J19" s="6">
        <f>[4]Recap2015!K23</f>
        <v>0.9934551117537489</v>
      </c>
      <c r="K19" s="6">
        <f>[5]Feuil1!K20</f>
        <v>9.0412507063477116E-2</v>
      </c>
      <c r="L19" s="7">
        <f>[5]Feuil1!L20</f>
        <v>1.036649185606705</v>
      </c>
    </row>
    <row r="20" spans="1:12" x14ac:dyDescent="0.3">
      <c r="A20" s="18"/>
      <c r="B20" s="2" t="s">
        <v>18</v>
      </c>
      <c r="C20" s="6">
        <f>[1]Recap2014!Y24</f>
        <v>6.7061759201497192E-2</v>
      </c>
      <c r="D20" s="6">
        <f>[1]Recap2014!K24</f>
        <v>0.9072237970143322</v>
      </c>
      <c r="E20" s="6">
        <f>[2]Recap2015!AA24</f>
        <v>6.4855687606112059E-2</v>
      </c>
      <c r="F20" s="6">
        <f>[2]Recap2015!K24</f>
        <v>0.81100724080898723</v>
      </c>
      <c r="G20" s="6">
        <f>[3]Recap2015!AA24</f>
        <v>6.0169857492442781E-2</v>
      </c>
      <c r="H20" s="6">
        <f>[3]Recap2015!K24</f>
        <v>0.93334078502617146</v>
      </c>
      <c r="I20" s="6">
        <f>[4]Recap2015!AA24</f>
        <v>3.9757490964206596E-2</v>
      </c>
      <c r="J20" s="6">
        <f>[4]Recap2015!K24</f>
        <v>0.98017149133253068</v>
      </c>
      <c r="K20" s="6">
        <f>[5]Feuil1!K21</f>
        <v>7.719729563614014E-2</v>
      </c>
      <c r="L20" s="7">
        <f>[5]Feuil1!L21</f>
        <v>0.86739101663939366</v>
      </c>
    </row>
    <row r="21" spans="1:12" x14ac:dyDescent="0.3">
      <c r="A21" s="18"/>
      <c r="B21" s="2" t="s">
        <v>19</v>
      </c>
      <c r="C21" s="6">
        <f>[1]Recap2014!Y25</f>
        <v>7.0434782608695651E-2</v>
      </c>
      <c r="D21" s="6">
        <f>[1]Recap2014!K25</f>
        <v>0.88573116333526369</v>
      </c>
      <c r="E21" s="6">
        <f>[2]Recap2015!AA25</f>
        <v>5.1512968299711817E-2</v>
      </c>
      <c r="F21" s="6">
        <f>[2]Recap2015!K25</f>
        <v>1.0590290140780101</v>
      </c>
      <c r="G21" s="6">
        <f>[3]Recap2015!AA25</f>
        <v>3.8102084831056794E-2</v>
      </c>
      <c r="H21" s="6">
        <f>[3]Recap2015!K25</f>
        <v>1.0449749599639953</v>
      </c>
      <c r="I21" s="6">
        <f>[4]Recap2015!AA25</f>
        <v>4.4416243654822336E-2</v>
      </c>
      <c r="J21" s="6">
        <f>[4]Recap2015!K25</f>
        <v>1.1204721012329042</v>
      </c>
      <c r="K21" s="6">
        <f>[5]Feuil1!K22</f>
        <v>3.8670284938941653E-2</v>
      </c>
      <c r="L21" s="7">
        <f>[5]Feuil1!L22</f>
        <v>1.0235491480337713</v>
      </c>
    </row>
    <row r="22" spans="1:12" x14ac:dyDescent="0.3">
      <c r="A22" s="18"/>
      <c r="B22" s="2" t="s">
        <v>20</v>
      </c>
      <c r="C22" s="6">
        <f>[1]Recap2014!Y26</f>
        <v>7.5599197550417066E-2</v>
      </c>
      <c r="D22" s="6">
        <f>[1]Recap2014!K26</f>
        <v>0.71487350608126721</v>
      </c>
      <c r="E22" s="6">
        <f>[2]Recap2015!AA26</f>
        <v>4.1436685065194781E-2</v>
      </c>
      <c r="F22" s="6">
        <f>[2]Recap2015!K26</f>
        <v>0.94995139791096617</v>
      </c>
      <c r="G22" s="6">
        <f>[3]Recap2015!AA26</f>
        <v>2.270295061917138E-2</v>
      </c>
      <c r="H22" s="6">
        <f>[3]Recap2015!K26</f>
        <v>0.98400959792486775</v>
      </c>
      <c r="I22" s="6">
        <f>[4]Recap2015!AA26</f>
        <v>5.3449347420758235E-2</v>
      </c>
      <c r="J22" s="6">
        <f>[4]Recap2015!K26</f>
        <v>1.0017743331686411</v>
      </c>
      <c r="K22" s="6">
        <f>[5]Feuil1!K23</f>
        <v>7.1021571021571028E-2</v>
      </c>
      <c r="L22" s="7">
        <f>[5]Feuil1!L23</f>
        <v>0.97174496573889591</v>
      </c>
    </row>
    <row r="23" spans="1:12" x14ac:dyDescent="0.3">
      <c r="A23" s="18"/>
      <c r="B23" s="2" t="s">
        <v>21</v>
      </c>
      <c r="C23" s="6">
        <f>[1]Recap2014!Y27</f>
        <v>-3.2598274209012464E-2</v>
      </c>
      <c r="D23" s="6">
        <f>[1]Recap2014!K27</f>
        <v>0.85191719982692993</v>
      </c>
      <c r="E23" s="6">
        <f>[2]Recap2015!AA27</f>
        <v>7.0900717575238303E-2</v>
      </c>
      <c r="F23" s="6">
        <f>[2]Recap2015!K27</f>
        <v>0.83276785890538008</v>
      </c>
      <c r="G23" s="6">
        <f>[3]Recap2015!AA27</f>
        <v>3.5985567793391571E-2</v>
      </c>
      <c r="H23" s="6">
        <f>[3]Recap2015!K27</f>
        <v>0.94626250764850706</v>
      </c>
      <c r="I23" s="6">
        <f>[4]Recap2015!AA27</f>
        <v>3.0711160675988676E-2</v>
      </c>
      <c r="J23" s="6">
        <f>[4]Recap2015!K27</f>
        <v>0.93507581687577024</v>
      </c>
      <c r="K23" s="6">
        <f>[5]Feuil1!K24</f>
        <v>2.830785927466763E-2</v>
      </c>
      <c r="L23" s="7">
        <f>[5]Feuil1!L24</f>
        <v>0.86324802147739466</v>
      </c>
    </row>
    <row r="24" spans="1:12" x14ac:dyDescent="0.3">
      <c r="A24" s="18"/>
      <c r="B24" s="2" t="s">
        <v>22</v>
      </c>
      <c r="C24" s="6">
        <f>[1]Recap2014!Y28</f>
        <v>0.10123608131576259</v>
      </c>
      <c r="D24" s="6">
        <f>[1]Recap2014!K28</f>
        <v>0.7452570151439506</v>
      </c>
      <c r="E24" s="6">
        <f>[2]Recap2015!AA28</f>
        <v>5.9702922855773839E-2</v>
      </c>
      <c r="F24" s="6">
        <f>[2]Recap2015!K28</f>
        <v>0.80694220361119617</v>
      </c>
      <c r="G24" s="6">
        <f>[3]Recap2015!AA28</f>
        <v>0.11567341507461268</v>
      </c>
      <c r="H24" s="6">
        <f>[3]Recap2015!K28</f>
        <v>0.74287777819101708</v>
      </c>
      <c r="I24" s="6">
        <f>[4]Recap2015!AA28</f>
        <v>9.4151329243353787E-2</v>
      </c>
      <c r="J24" s="6">
        <f>[4]Recap2015!K28</f>
        <v>0.89230993365795053</v>
      </c>
      <c r="K24" s="6">
        <f>[5]Feuil1!K25</f>
        <v>8.8526407474859445E-2</v>
      </c>
      <c r="L24" s="7">
        <f>[5]Feuil1!L25</f>
        <v>0.90050688539557089</v>
      </c>
    </row>
    <row r="25" spans="1:12" x14ac:dyDescent="0.3">
      <c r="A25" s="19"/>
      <c r="B25" s="2" t="s">
        <v>23</v>
      </c>
      <c r="C25" s="6">
        <f>[1]Recap2014!Y29</f>
        <v>0.14082137555665511</v>
      </c>
      <c r="D25" s="6">
        <f>[1]Recap2014!K29</f>
        <v>1.3459326795611271</v>
      </c>
      <c r="E25" s="6">
        <f>[2]Recap2015!AA29</f>
        <v>9.245044285111767E-2</v>
      </c>
      <c r="F25" s="6">
        <f>[2]Recap2015!K29</f>
        <v>1.6193407294411344</v>
      </c>
      <c r="G25" s="6">
        <f>[3]Recap2015!AA29</f>
        <v>1.488776912505726E-2</v>
      </c>
      <c r="H25" s="6">
        <f>[3]Recap2015!K29</f>
        <v>0.90725672699784443</v>
      </c>
      <c r="I25" s="6">
        <f>[4]Recap2015!AA29</f>
        <v>6.8059456928838954E-2</v>
      </c>
      <c r="J25" s="6">
        <f>[4]Recap2015!K29</f>
        <v>1.0871305895927472</v>
      </c>
      <c r="K25" s="6">
        <f>[5]Feuil1!K26</f>
        <v>0.11403228894135664</v>
      </c>
      <c r="L25" s="7">
        <f>[5]Feuil1!L26</f>
        <v>0.92019454700618486</v>
      </c>
    </row>
    <row r="26" spans="1:12" ht="25.8" x14ac:dyDescent="0.3">
      <c r="A26" s="10" t="s">
        <v>39</v>
      </c>
      <c r="B26" s="2"/>
      <c r="C26" s="13">
        <v>0.08</v>
      </c>
      <c r="D26" s="13">
        <v>0.83</v>
      </c>
      <c r="E26" s="13">
        <v>7.0000000000000007E-2</v>
      </c>
      <c r="F26" s="13">
        <v>0.92</v>
      </c>
      <c r="G26" s="13">
        <v>0.04</v>
      </c>
      <c r="H26" s="13">
        <v>0.91</v>
      </c>
      <c r="I26" s="13">
        <v>7.0000000000000007E-2</v>
      </c>
      <c r="J26" s="13">
        <v>0.99</v>
      </c>
      <c r="K26" s="13">
        <v>0.08</v>
      </c>
      <c r="L26" s="14">
        <v>0.93</v>
      </c>
    </row>
    <row r="27" spans="1:12" x14ac:dyDescent="0.3">
      <c r="A27" s="20" t="s">
        <v>24</v>
      </c>
      <c r="B27" s="2" t="s">
        <v>25</v>
      </c>
      <c r="C27" s="6">
        <f>[1]Janvier!BR31</f>
        <v>1.0282776349614395E-2</v>
      </c>
      <c r="D27" s="6">
        <f>[1]Recap2014!K31</f>
        <v>0.68814933323670446</v>
      </c>
      <c r="E27" s="6">
        <f>[2]Recap2015!AA31</f>
        <v>-1.4132762312633832E-2</v>
      </c>
      <c r="F27" s="6">
        <f>[2]Recap2015!K31</f>
        <v>0.69025975580089305</v>
      </c>
      <c r="G27" s="6">
        <f>[3]Recap2015!AA31</f>
        <v>0.12985179957657023</v>
      </c>
      <c r="H27" s="6">
        <f>[3]Recap2015!K31</f>
        <v>0.52341717165513957</v>
      </c>
      <c r="I27" s="6">
        <f>[4]Recap2015!AA31</f>
        <v>9.8338572070049396E-2</v>
      </c>
      <c r="J27" s="6">
        <f>[4]Recap2015!K31</f>
        <v>0.66777064529464758</v>
      </c>
      <c r="K27" s="6">
        <f>[5]Feuil1!K28</f>
        <v>0.11398113981139811</v>
      </c>
      <c r="L27" s="6">
        <f>[5]Feuil1!L28</f>
        <v>0.69771997663797891</v>
      </c>
    </row>
    <row r="28" spans="1:12" x14ac:dyDescent="0.3">
      <c r="A28" s="18"/>
      <c r="B28" s="2" t="s">
        <v>26</v>
      </c>
      <c r="C28" s="6">
        <f>[1]Janvier!BR32</f>
        <v>0</v>
      </c>
      <c r="D28" s="6">
        <f>[1]Recap2014!K32</f>
        <v>0.79771773378886313</v>
      </c>
      <c r="E28" s="6">
        <f>[2]Recap2015!AA32</f>
        <v>2.9516640253565769E-2</v>
      </c>
      <c r="F28" s="6">
        <f>[2]Recap2015!K32</f>
        <v>0.85435563533789083</v>
      </c>
      <c r="G28" s="6">
        <f>[3]Recap2015!AA32</f>
        <v>0.12824858757062146</v>
      </c>
      <c r="H28" s="6">
        <f>[3]Recap2015!K32</f>
        <v>0.78375658911549129</v>
      </c>
      <c r="I28" s="6">
        <f>[4]Recap2015!AA32</f>
        <v>9.9386319413261481E-2</v>
      </c>
      <c r="J28" s="6">
        <f>[4]Recap2015!K32</f>
        <v>0.9673830240748742</v>
      </c>
      <c r="K28" s="6">
        <f>[5]Feuil1!K29</f>
        <v>5.5297593921485859E-2</v>
      </c>
      <c r="L28" s="6">
        <f>[5]Feuil1!L29</f>
        <v>1.048003088924214</v>
      </c>
    </row>
    <row r="29" spans="1:12" x14ac:dyDescent="0.3">
      <c r="A29" s="18"/>
      <c r="B29" s="2" t="s">
        <v>27</v>
      </c>
      <c r="C29" s="6">
        <f>[1]Janvier!BR33</f>
        <v>3.8350910834132309E-3</v>
      </c>
      <c r="D29" s="6">
        <f>[1]Recap2014!K33</f>
        <v>0.97059236374837243</v>
      </c>
      <c r="E29" s="6">
        <f>[2]Recap2015!AA33</f>
        <v>1.0110294117647059E-2</v>
      </c>
      <c r="F29" s="6">
        <f>[2]Recap2015!K33</f>
        <v>1.065604294268335</v>
      </c>
      <c r="G29" s="6">
        <f>[3]Recap2015!AA33</f>
        <v>0.12075006488450558</v>
      </c>
      <c r="H29" s="6">
        <f>[3]Recap2015!K33</f>
        <v>0.86780694255168855</v>
      </c>
      <c r="I29" s="6">
        <f>[4]Recap2015!AA33</f>
        <v>3.1946798800365104E-3</v>
      </c>
      <c r="J29" s="6">
        <f>[4]Recap2015!K33</f>
        <v>0.92919337099602084</v>
      </c>
      <c r="K29" s="6">
        <f>[5]Feuil1!K30</f>
        <v>1.0301011596348384E-2</v>
      </c>
      <c r="L29" s="6">
        <f>[5]Feuil1!L30</f>
        <v>0.94673736734584568</v>
      </c>
    </row>
    <row r="30" spans="1:12" x14ac:dyDescent="0.3">
      <c r="A30" s="18"/>
      <c r="B30" s="2" t="s">
        <v>28</v>
      </c>
      <c r="C30" s="6">
        <f>[1]Janvier!BR34</f>
        <v>0.17579617834394903</v>
      </c>
      <c r="D30" s="6">
        <f>[1]Recap2014!K34</f>
        <v>0.72209515237224375</v>
      </c>
      <c r="E30" s="6">
        <f>[2]Recap2015!AA34</f>
        <v>7.0102014125032697E-2</v>
      </c>
      <c r="F30" s="6">
        <f>[2]Recap2015!K34</f>
        <v>0.75477888266697046</v>
      </c>
      <c r="G30" s="6">
        <f>[3]Recap2015!AA34</f>
        <v>0.15886646629454701</v>
      </c>
      <c r="H30" s="6">
        <f>[3]Recap2015!K34</f>
        <v>0.67301709663885367</v>
      </c>
      <c r="I30" s="6">
        <f>[4]Recap2015!AA34</f>
        <v>9.0820091874388137E-2</v>
      </c>
      <c r="J30" s="6">
        <f>[4]Recap2015!K34</f>
        <v>0.94002671590185827</v>
      </c>
      <c r="K30" s="6">
        <f>[5]Feuil1!K31</f>
        <v>7.1148459383753498E-2</v>
      </c>
      <c r="L30" s="6">
        <f>[5]Feuil1!L31</f>
        <v>1.1280148236325724</v>
      </c>
    </row>
    <row r="31" spans="1:12" x14ac:dyDescent="0.3">
      <c r="A31" s="18"/>
      <c r="B31" s="2" t="s">
        <v>29</v>
      </c>
      <c r="C31" s="6">
        <f>[1]Janvier!BR35</f>
        <v>0.1619718309859155</v>
      </c>
      <c r="D31" s="6">
        <f>[1]Recap2014!K35</f>
        <v>0.95569234036574791</v>
      </c>
      <c r="E31" s="6">
        <f>[2]Recap2015!AA35</f>
        <v>0.1307019617111794</v>
      </c>
      <c r="F31" s="6">
        <f>[2]Recap2015!K35</f>
        <v>1.0930995278932538</v>
      </c>
      <c r="G31" s="6">
        <f>[3]Recap2015!AA35</f>
        <v>0.21036727103672712</v>
      </c>
      <c r="H31" s="6">
        <f>[3]Recap2015!K35</f>
        <v>0.98018105456568916</v>
      </c>
      <c r="I31" s="6">
        <f>[4]Recap2015!AA35</f>
        <v>7.6942610462163538E-2</v>
      </c>
      <c r="J31" s="6">
        <f>[4]Recap2015!K35</f>
        <v>0.99595295025544839</v>
      </c>
      <c r="K31" s="6">
        <f>[5]Feuil1!K32</f>
        <v>8.0563504292317858E-2</v>
      </c>
      <c r="L31" s="6">
        <f>[5]Feuil1!L32</f>
        <v>1.1111217727372784</v>
      </c>
    </row>
    <row r="32" spans="1:12" x14ac:dyDescent="0.3">
      <c r="A32" s="18"/>
      <c r="B32" s="2" t="s">
        <v>30</v>
      </c>
      <c r="C32" s="6">
        <f>[1]Janvier!BR36</f>
        <v>3.67965367965368E-2</v>
      </c>
      <c r="D32" s="6">
        <f>[1]Recap2014!K36</f>
        <v>0.8655980300991114</v>
      </c>
      <c r="E32" s="6">
        <f>[2]Recap2015!AA36</f>
        <v>4.2347566332806189E-2</v>
      </c>
      <c r="F32" s="6">
        <f>[2]Recap2015!K36</f>
        <v>0.86238111120172956</v>
      </c>
      <c r="G32" s="6">
        <f>[3]Recap2015!AA36</f>
        <v>0.11568335812262436</v>
      </c>
      <c r="H32" s="6">
        <f>[3]Recap2015!K36</f>
        <v>0.82205421324315575</v>
      </c>
      <c r="I32" s="6">
        <f>[4]Recap2015!AA36</f>
        <v>2.3246043971432571E-2</v>
      </c>
      <c r="J32" s="6">
        <f>[4]Recap2015!K36</f>
        <v>1.0332037466234236</v>
      </c>
      <c r="K32" s="6">
        <f>[5]Feuil1!K33</f>
        <v>8.2033441813488941E-2</v>
      </c>
      <c r="L32" s="6">
        <f>[5]Feuil1!L33</f>
        <v>1.1764076483111812</v>
      </c>
    </row>
    <row r="33" spans="1:12" x14ac:dyDescent="0.3">
      <c r="A33" s="18"/>
      <c r="B33" s="2" t="s">
        <v>31</v>
      </c>
      <c r="C33" s="6">
        <f>[1]Janvier!BR37</f>
        <v>-0.26470588235294118</v>
      </c>
      <c r="D33" s="6">
        <f>[1]Recap2014!K37</f>
        <v>0.67923361026353035</v>
      </c>
      <c r="E33" s="6">
        <f>[2]Recap2015!AA37</f>
        <v>8.694096601073345E-2</v>
      </c>
      <c r="F33" s="6">
        <f>[2]Recap2015!K37</f>
        <v>0.6457853696073026</v>
      </c>
      <c r="G33" s="6">
        <f>[3]Recap2015!AA37</f>
        <v>0.16253058371198881</v>
      </c>
      <c r="H33" s="6">
        <f>[3]Recap2015!K37</f>
        <v>0.58864996255710234</v>
      </c>
      <c r="I33" s="6">
        <f>[4]Recap2015!AA37</f>
        <v>3.5003684598378777E-2</v>
      </c>
      <c r="J33" s="6">
        <f>[4]Recap2015!K37</f>
        <v>0.83499240250168882</v>
      </c>
      <c r="K33" s="6">
        <f>[5]Feuil1!K34</f>
        <v>9.6572060449686692E-2</v>
      </c>
      <c r="L33" s="6">
        <f>[5]Feuil1!L34</f>
        <v>0.75867035092013901</v>
      </c>
    </row>
    <row r="34" spans="1:12" x14ac:dyDescent="0.3">
      <c r="A34" s="18"/>
      <c r="B34" s="2" t="s">
        <v>32</v>
      </c>
      <c r="C34" s="6">
        <f>[1]Janvier!BR38</f>
        <v>1.9656019656019656E-2</v>
      </c>
      <c r="D34" s="6">
        <f>[1]Recap2014!K38</f>
        <v>1.1170925401131326</v>
      </c>
      <c r="E34" s="6">
        <f>[2]Recap2015!AA38</f>
        <v>6.793330748352075E-2</v>
      </c>
      <c r="F34" s="6">
        <f>[2]Recap2015!K38</f>
        <v>1.1875081471868134</v>
      </c>
      <c r="G34" s="6">
        <f>[3]Recap2015!AA38</f>
        <v>0.14767604539095289</v>
      </c>
      <c r="H34" s="6">
        <f>[3]Recap2015!K38</f>
        <v>1.0519116853049497</v>
      </c>
      <c r="I34" s="6">
        <f>[4]Recap2015!AA38</f>
        <v>5.5692422545726018E-2</v>
      </c>
      <c r="J34" s="6">
        <f>[4]Recap2015!K38</f>
        <v>1.1477376760874212</v>
      </c>
      <c r="K34" s="6">
        <f>[5]Feuil1!K35</f>
        <v>5.8336587270597422E-2</v>
      </c>
      <c r="L34" s="6">
        <f>[5]Feuil1!L35</f>
        <v>1.0622445228228736</v>
      </c>
    </row>
    <row r="35" spans="1:12" x14ac:dyDescent="0.3">
      <c r="A35" s="18"/>
      <c r="B35" s="2" t="s">
        <v>33</v>
      </c>
      <c r="C35" s="6">
        <f>[1]Janvier!BR39</f>
        <v>2.7027027027027029E-2</v>
      </c>
      <c r="D35" s="6">
        <f>[1]Recap2014!K39</f>
        <v>0.59613409642400661</v>
      </c>
      <c r="E35" s="6">
        <f>[2]Recap2015!AA39</f>
        <v>2.6438569206842923E-2</v>
      </c>
      <c r="F35" s="6">
        <f>[2]Recap2015!K39</f>
        <v>0.77087367147578623</v>
      </c>
      <c r="G35" s="6">
        <f>[3]Recap2015!AA39</f>
        <v>3.5001881821603312E-2</v>
      </c>
      <c r="H35" s="6">
        <f>[3]Recap2015!K39</f>
        <v>0.76635445177576689</v>
      </c>
      <c r="I35" s="6">
        <f>[4]Recap2015!AA39</f>
        <v>2.9587661315706643E-2</v>
      </c>
      <c r="J35" s="6">
        <f>[4]Recap2015!K39</f>
        <v>0.88215788869674794</v>
      </c>
      <c r="K35" s="6">
        <f>[5]Feuil1!K36</f>
        <v>2.1648408972352633E-2</v>
      </c>
      <c r="L35" s="6">
        <f>[5]Feuil1!L36</f>
        <v>1.0420357930591819</v>
      </c>
    </row>
    <row r="36" spans="1:12" x14ac:dyDescent="0.3">
      <c r="A36" s="18"/>
      <c r="B36" s="2" t="s">
        <v>34</v>
      </c>
      <c r="C36" s="6">
        <f>[1]Janvier!BR40</f>
        <v>-8.7537091988130561E-2</v>
      </c>
      <c r="D36" s="6">
        <f>[1]Recap2014!K40</f>
        <v>0.98798420056238068</v>
      </c>
      <c r="E36" s="6">
        <f>[2]Recap2015!AA40</f>
        <v>0.18564631245043617</v>
      </c>
      <c r="F36" s="6">
        <f>[2]Recap2015!K40</f>
        <v>1.1020481717174722</v>
      </c>
      <c r="G36" s="6">
        <f>[3]Recap2015!AA40</f>
        <v>0.21575830272134344</v>
      </c>
      <c r="H36" s="6">
        <f>[3]Recap2015!K40</f>
        <v>1.0899545832954187</v>
      </c>
      <c r="I36" s="6">
        <f>[4]Recap2015!AA40</f>
        <v>7.149446494464945E-2</v>
      </c>
      <c r="J36" s="6">
        <f>[4]Recap2015!K40</f>
        <v>1.3286438079936069</v>
      </c>
      <c r="K36" s="6">
        <f>[5]Feuil1!K37</f>
        <v>4.3950117964273679E-2</v>
      </c>
      <c r="L36" s="6">
        <f>[5]Feuil1!L37</f>
        <v>1.2983674857375274</v>
      </c>
    </row>
    <row r="37" spans="1:12" x14ac:dyDescent="0.3">
      <c r="A37" s="18"/>
      <c r="B37" s="31" t="s">
        <v>35</v>
      </c>
      <c r="C37" s="32">
        <f>[1]Janvier!BR41</f>
        <v>0.14757709251101322</v>
      </c>
      <c r="D37" s="6">
        <f>[1]Recap2014!K41</f>
        <v>1.0085225536362643</v>
      </c>
      <c r="E37" s="15">
        <f>[2]Recap2015!AA41</f>
        <v>8.6073893625659759E-2</v>
      </c>
      <c r="F37" s="6">
        <f>[2]Recap2015!K41</f>
        <v>1.2370789876584944</v>
      </c>
      <c r="G37" s="32">
        <f>[3]Recap2015!AA41</f>
        <v>0.19019908116385911</v>
      </c>
      <c r="H37" s="6">
        <f>[3]Recap2015!K41</f>
        <v>0.9404915595568627</v>
      </c>
      <c r="I37" s="32">
        <f>[4]Recap2015!AA41</f>
        <v>0.1023714486968772</v>
      </c>
      <c r="J37" s="6">
        <f>[4]Recap2015!K41</f>
        <v>0.97335331678019521</v>
      </c>
      <c r="K37" s="32">
        <f>[5]Feuil1!K38</f>
        <v>0.10789980732177264</v>
      </c>
      <c r="L37" s="6">
        <f>[5]Feuil1!L38</f>
        <v>1.0872604404759358</v>
      </c>
    </row>
    <row r="38" spans="1:12" x14ac:dyDescent="0.3">
      <c r="A38" s="18"/>
      <c r="B38" s="2" t="s">
        <v>36</v>
      </c>
      <c r="C38" s="6">
        <f>[1]Janvier!BR42</f>
        <v>-0.2</v>
      </c>
      <c r="D38" s="6">
        <f>[1]Recap2014!K42</f>
        <v>0.75678361465184363</v>
      </c>
      <c r="E38" s="6">
        <f>[2]Recap2015!AA42</f>
        <v>6.6878258898209017E-2</v>
      </c>
      <c r="F38" s="6">
        <f>[2]Recap2015!K42</f>
        <v>0.85284700877427555</v>
      </c>
      <c r="G38" s="6">
        <f>[3]Recap2015!AA42</f>
        <v>0.10802715654952076</v>
      </c>
      <c r="H38" s="6">
        <f>[3]Recap2015!K42</f>
        <v>0.89861671435994261</v>
      </c>
      <c r="I38" s="6">
        <f>[4]Recap2015!AA42</f>
        <v>6.8527918781725886E-2</v>
      </c>
      <c r="J38" s="6">
        <f>[4]Recap2015!K42</f>
        <v>1.0955044059037986</v>
      </c>
      <c r="K38" s="6">
        <f>[5]Feuil1!K39</f>
        <v>5.8353808353808351E-2</v>
      </c>
      <c r="L38" s="6">
        <f>[5]Feuil1!L39</f>
        <v>0.9520203098843889</v>
      </c>
    </row>
    <row r="39" spans="1:12" x14ac:dyDescent="0.3">
      <c r="A39" s="19"/>
      <c r="B39" s="2" t="s">
        <v>37</v>
      </c>
      <c r="C39" s="6">
        <f>[1]Janvier!BR43</f>
        <v>5.6105610561056105E-2</v>
      </c>
      <c r="D39" s="6">
        <f>[1]Recap2014!K43</f>
        <v>0.89488661865368258</v>
      </c>
      <c r="E39" s="6">
        <f>[2]Recap2015!AA43</f>
        <v>4.5840154784938233E-2</v>
      </c>
      <c r="F39" s="6">
        <f>[2]Recap2015!K43</f>
        <v>0.97548469083174794</v>
      </c>
      <c r="G39" s="6">
        <f>[3]Recap2015!AA43</f>
        <v>0.16330532212885154</v>
      </c>
      <c r="H39" s="6">
        <f>[3]Recap2015!K43</f>
        <v>0.88251617638810453</v>
      </c>
      <c r="I39" s="6">
        <f>[4]Recap2015!AA43</f>
        <v>5.3899223851176542E-2</v>
      </c>
      <c r="J39" s="6">
        <f>[4]Recap2015!K43</f>
        <v>1.0186263656860024</v>
      </c>
      <c r="K39" s="6">
        <f>[5]Feuil1!K40</f>
        <v>6.9763344882259673E-2</v>
      </c>
      <c r="L39" s="6">
        <f>[5]Feuil1!L40</f>
        <v>1.019993353811842</v>
      </c>
    </row>
    <row r="40" spans="1:12" ht="30.6" x14ac:dyDescent="0.3">
      <c r="A40" s="11" t="s">
        <v>39</v>
      </c>
      <c r="B40" s="2"/>
      <c r="C40" s="13">
        <v>0.04</v>
      </c>
      <c r="D40" s="13">
        <v>0.87</v>
      </c>
      <c r="E40" s="13">
        <v>7.0000000000000007E-2</v>
      </c>
      <c r="F40" s="13">
        <v>0.95</v>
      </c>
      <c r="G40" s="13">
        <v>0.15</v>
      </c>
      <c r="H40" s="13">
        <v>0.84</v>
      </c>
      <c r="I40" s="13">
        <v>0.06</v>
      </c>
      <c r="J40" s="13">
        <v>1.02</v>
      </c>
      <c r="K40" s="13">
        <v>0.06</v>
      </c>
      <c r="L40" s="13">
        <v>1.04</v>
      </c>
    </row>
  </sheetData>
  <mergeCells count="10">
    <mergeCell ref="K2:L2"/>
    <mergeCell ref="A3:A14"/>
    <mergeCell ref="A16:A25"/>
    <mergeCell ref="A27:A39"/>
    <mergeCell ref="B1:B2"/>
    <mergeCell ref="A1:A2"/>
    <mergeCell ref="C2:D2"/>
    <mergeCell ref="E2:F2"/>
    <mergeCell ref="G2:H2"/>
    <mergeCell ref="I2:J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2019-10-19T21:08:25Z</dcterms:modified>
</cp:coreProperties>
</file>