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58481bac05a50694/Desktop/Thyme/"/>
    </mc:Choice>
  </mc:AlternateContent>
  <xr:revisionPtr revIDLastSave="11" documentId="8_{8B0303B7-3497-7C4A-A383-15AA9D913805}" xr6:coauthVersionLast="47" xr6:coauthVersionMax="47" xr10:uidLastSave="{43E55370-3FFA-4EC5-A09C-FAE0CBF5AF23}"/>
  <bookViews>
    <workbookView xWindow="-98" yWindow="-98" windowWidth="19396" windowHeight="11475" activeTab="4" xr2:uid="{00000000-000D-0000-FFFF-FFFF00000000}"/>
  </bookViews>
  <sheets>
    <sheet name="Raw Data" sheetId="1" r:id="rId1"/>
    <sheet name="MTT Analysis" sheetId="2" r:id="rId2"/>
    <sheet name="Agarose gel analysis" sheetId="3" r:id="rId3"/>
    <sheet name="primer info" sheetId="5" r:id="rId4"/>
    <sheet name="analyse formula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4" l="1"/>
  <c r="F1" i="4"/>
  <c r="E2" i="4"/>
  <c r="F2" i="4"/>
  <c r="E3" i="4"/>
  <c r="F3" i="4"/>
  <c r="E4" i="4"/>
  <c r="F4" i="4"/>
  <c r="E5" i="4"/>
  <c r="F5" i="4"/>
  <c r="H26" i="4"/>
  <c r="H25" i="4"/>
  <c r="H24" i="4"/>
  <c r="H23" i="4"/>
  <c r="H19" i="4"/>
  <c r="H18" i="4"/>
  <c r="H17" i="4"/>
  <c r="H16" i="4"/>
  <c r="H12" i="4" l="1"/>
  <c r="H11" i="4"/>
  <c r="H10" i="4"/>
  <c r="H9" i="4"/>
  <c r="H5" i="4"/>
  <c r="H4" i="4"/>
  <c r="H3" i="4"/>
  <c r="H2" i="4"/>
  <c r="F8" i="4" l="1"/>
  <c r="F9" i="4"/>
  <c r="F10" i="4"/>
  <c r="F11" i="4"/>
  <c r="F12" i="4"/>
  <c r="F15" i="4"/>
  <c r="F16" i="4"/>
  <c r="F17" i="4"/>
  <c r="F18" i="4"/>
  <c r="F19" i="4"/>
  <c r="F22" i="4"/>
  <c r="F23" i="4"/>
  <c r="F24" i="4"/>
  <c r="F25" i="4"/>
  <c r="F26" i="4"/>
  <c r="E8" i="4"/>
  <c r="E9" i="4"/>
  <c r="E10" i="4"/>
  <c r="E11" i="4"/>
  <c r="E12" i="4"/>
  <c r="E15" i="4"/>
  <c r="E16" i="4"/>
  <c r="E17" i="4"/>
  <c r="E18" i="4"/>
  <c r="E19" i="4"/>
  <c r="E22" i="4"/>
  <c r="E23" i="4"/>
  <c r="E24" i="4"/>
  <c r="E25" i="4"/>
  <c r="E26" i="4"/>
  <c r="F3" i="2"/>
  <c r="F4" i="2"/>
  <c r="F5" i="2"/>
  <c r="F6" i="2"/>
  <c r="F7" i="2"/>
  <c r="F8" i="2"/>
  <c r="F2" i="2"/>
  <c r="E3" i="2"/>
  <c r="E4" i="2"/>
  <c r="E5" i="2"/>
  <c r="E6" i="2"/>
  <c r="E7" i="2"/>
  <c r="E8" i="2"/>
  <c r="E2" i="2"/>
</calcChain>
</file>

<file path=xl/sharedStrings.xml><?xml version="1.0" encoding="utf-8"?>
<sst xmlns="http://schemas.openxmlformats.org/spreadsheetml/2006/main" count="201" uniqueCount="76">
  <si>
    <t>SD</t>
  </si>
  <si>
    <t>Replica 1</t>
  </si>
  <si>
    <t>Replica 2</t>
  </si>
  <si>
    <t>Replica 3</t>
  </si>
  <si>
    <t>Mean</t>
  </si>
  <si>
    <r>
      <t>Extract Concentration (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  <scheme val="minor"/>
      </rPr>
      <t>g/mL)</t>
    </r>
  </si>
  <si>
    <t>0.18</t>
  </si>
  <si>
    <t>0.96</t>
  </si>
  <si>
    <t>0.58</t>
  </si>
  <si>
    <t>0.32</t>
  </si>
  <si>
    <t>0.16</t>
  </si>
  <si>
    <t>0.20</t>
  </si>
  <si>
    <t>0.38</t>
  </si>
  <si>
    <t>0.65</t>
  </si>
  <si>
    <t>0.22</t>
  </si>
  <si>
    <t>0.99</t>
  </si>
  <si>
    <t>0.55</t>
  </si>
  <si>
    <t>0.60</t>
  </si>
  <si>
    <t>0.35</t>
  </si>
  <si>
    <t>0.19</t>
  </si>
  <si>
    <t>0.95</t>
  </si>
  <si>
    <t>0.29</t>
  </si>
  <si>
    <t>0.2</t>
  </si>
  <si>
    <t>0.34</t>
  </si>
  <si>
    <t>0.69</t>
  </si>
  <si>
    <t>0.27</t>
  </si>
  <si>
    <t>0.21</t>
  </si>
  <si>
    <t>0.94</t>
  </si>
  <si>
    <t>0.24</t>
  </si>
  <si>
    <t>0.61</t>
  </si>
  <si>
    <t>0.36</t>
  </si>
  <si>
    <t>0.13</t>
  </si>
  <si>
    <t>0.93</t>
  </si>
  <si>
    <t>0.521</t>
  </si>
  <si>
    <t>0.3</t>
  </si>
  <si>
    <t>0.12</t>
  </si>
  <si>
    <t>0.4</t>
  </si>
  <si>
    <t>0.64</t>
  </si>
  <si>
    <t>0.26</t>
  </si>
  <si>
    <t>0.39</t>
  </si>
  <si>
    <t>0.1</t>
  </si>
  <si>
    <t>0.42</t>
  </si>
  <si>
    <t>0.63</t>
  </si>
  <si>
    <t>0.98</t>
  </si>
  <si>
    <t>0.59</t>
  </si>
  <si>
    <t>Control</t>
  </si>
  <si>
    <t>LPS</t>
  </si>
  <si>
    <t>Extract 50 + LPS</t>
  </si>
  <si>
    <t>Extract 100 + LPS</t>
  </si>
  <si>
    <t>Extract 100 alone</t>
  </si>
  <si>
    <t>Il6 Expression</t>
  </si>
  <si>
    <t>TNF Expression</t>
  </si>
  <si>
    <t>Cox2 Expression</t>
  </si>
  <si>
    <t>Nos2 Expression</t>
  </si>
  <si>
    <t xml:space="preserve"> </t>
  </si>
  <si>
    <t xml:space="preserve">p value </t>
  </si>
  <si>
    <t>LPs</t>
  </si>
  <si>
    <t>Gene</t>
  </si>
  <si>
    <t>Forward primer (5′–3′)</t>
  </si>
  <si>
    <t>Reverse primer (5′–3′)</t>
  </si>
  <si>
    <t>Product size (bp)</t>
  </si>
  <si>
    <t>Il6</t>
  </si>
  <si>
    <t>Tnf</t>
  </si>
  <si>
    <t>Cox2</t>
  </si>
  <si>
    <t>Nos2</t>
  </si>
  <si>
    <t>Actb</t>
  </si>
  <si>
    <t>AGTTGCCTTCTTGGGACTGA</t>
  </si>
  <si>
    <t>TCCACGATTTCCCAGAGAAC</t>
  </si>
  <si>
    <t>CCCTCACACTCAGATCATCTTCT</t>
  </si>
  <si>
    <t>GCTACGACGTGGGCTACAG</t>
  </si>
  <si>
    <t>CACTACATCCTGACCCACTT</t>
  </si>
  <si>
    <t>ATGCTCCTGCTTGAGTATGT</t>
  </si>
  <si>
    <t>GTTCTCAGCCCAACAATACAAGA</t>
  </si>
  <si>
    <t>GTGGACGGGTCGATGTCAC</t>
  </si>
  <si>
    <t>GGCTGTATTCCCCTCCATCG</t>
  </si>
  <si>
    <t>CCAGTTGGTAACAATGCCATGT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</si>
</sst>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DB4DB"/>
        <bgColor indexed="64"/>
      </patternFill>
    </fill>
    <fill>
      <patternFill patternType="solid">
        <fgColor rgb="FFA8DADC"/>
        <bgColor indexed="64"/>
      </patternFill>
    </fill>
    <fill>
      <patternFill patternType="solid">
        <fgColor rgb="FFF7CAD0"/>
        <bgColor indexed="64"/>
      </patternFill>
    </fill>
    <fill>
      <patternFill patternType="solid">
        <fgColor rgb="FFF9E5A1"/>
        <bgColor indexed="64"/>
      </patternFill>
    </fill>
    <fill>
      <patternFill patternType="solid">
        <fgColor rgb="FFF1F8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2FB"/>
        <bgColor indexed="64"/>
      </patternFill>
    </fill>
    <fill>
      <patternFill patternType="solid">
        <fgColor rgb="FFF2FBF9"/>
        <bgColor indexed="64"/>
      </patternFill>
    </fill>
    <fill>
      <patternFill patternType="solid">
        <fgColor rgb="FFFFFB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2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/>
    <xf numFmtId="0" fontId="2" fillId="0" borderId="0" xfId="0" applyFont="1"/>
    <xf numFmtId="0" fontId="4" fillId="3" borderId="1" xfId="0" applyFont="1" applyFill="1" applyBorder="1"/>
    <xf numFmtId="0" fontId="4" fillId="4" borderId="1" xfId="0" applyFont="1" applyFill="1" applyBorder="1"/>
    <xf numFmtId="0" fontId="4" fillId="5" borderId="1" xfId="0" applyFont="1" applyFill="1" applyBorder="1"/>
    <xf numFmtId="0" fontId="5" fillId="6" borderId="1" xfId="0" applyFont="1" applyFill="1" applyBorder="1"/>
    <xf numFmtId="0" fontId="4" fillId="7" borderId="1" xfId="0" applyFont="1" applyFill="1" applyBorder="1"/>
    <xf numFmtId="0" fontId="6" fillId="8" borderId="1" xfId="0" applyFont="1" applyFill="1" applyBorder="1"/>
    <xf numFmtId="0" fontId="4" fillId="8" borderId="1" xfId="0" applyFont="1" applyFill="1" applyBorder="1"/>
    <xf numFmtId="0" fontId="4" fillId="9" borderId="1" xfId="0" applyFont="1" applyFill="1" applyBorder="1"/>
    <xf numFmtId="0" fontId="4" fillId="10" borderId="1" xfId="0" applyFont="1" applyFill="1" applyBorder="1"/>
    <xf numFmtId="0" fontId="5" fillId="2" borderId="1" xfId="0" applyFont="1" applyFill="1" applyBorder="1"/>
    <xf numFmtId="0" fontId="7" fillId="6" borderId="1" xfId="0" applyFont="1" applyFill="1" applyBorder="1"/>
    <xf numFmtId="0" fontId="7" fillId="7" borderId="1" xfId="0" applyFont="1" applyFill="1" applyBorder="1"/>
    <xf numFmtId="0" fontId="6" fillId="9" borderId="1" xfId="0" applyFont="1" applyFill="1" applyBorder="1"/>
    <xf numFmtId="0" fontId="6" fillId="1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B4DB"/>
      <color rgb="FFFFFBEF"/>
      <color rgb="FFF2FBF9"/>
      <color rgb="FFF7F2FB"/>
      <color rgb="FFFFFFFF"/>
      <color rgb="FFF1F8FF"/>
      <color rgb="FFF9E5A1"/>
      <color rgb="FFF7CAD0"/>
      <color rgb="FFA8DADC"/>
      <color rgb="FF3F90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1"/>
                </a:solidFill>
              </a:rPr>
              <a:t>Effect of </a:t>
            </a:r>
            <a:r>
              <a:rPr lang="en-US" sz="1000" b="1" i="1">
                <a:solidFill>
                  <a:schemeClr val="tx1"/>
                </a:solidFill>
              </a:rPr>
              <a:t>S.cilicica </a:t>
            </a:r>
            <a:r>
              <a:rPr lang="en-US" sz="1000" b="1">
                <a:solidFill>
                  <a:schemeClr val="tx1"/>
                </a:solidFill>
              </a:rPr>
              <a:t>extract on RAW 264.7 cells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'MTT Analysis'!$F$2:$F$8</c:f>
                <c:numCache>
                  <c:formatCode>General</c:formatCode>
                  <c:ptCount val="7"/>
                  <c:pt idx="0">
                    <c:v>1.6329931618554521</c:v>
                  </c:pt>
                  <c:pt idx="1">
                    <c:v>1.6329931618554521</c:v>
                  </c:pt>
                  <c:pt idx="2">
                    <c:v>2.0548046676563256</c:v>
                  </c:pt>
                  <c:pt idx="3">
                    <c:v>2.0548046676563256</c:v>
                  </c:pt>
                  <c:pt idx="4">
                    <c:v>0.81649658092772603</c:v>
                  </c:pt>
                  <c:pt idx="5">
                    <c:v>2.0548046676563256</c:v>
                  </c:pt>
                  <c:pt idx="6">
                    <c:v>2.8674417556808756</c:v>
                  </c:pt>
                </c:numCache>
              </c:numRef>
            </c:plus>
            <c:minus>
              <c:numRef>
                <c:f>'MTT Analysis'!$F$2:$F$8</c:f>
                <c:numCache>
                  <c:formatCode>General</c:formatCode>
                  <c:ptCount val="7"/>
                  <c:pt idx="0">
                    <c:v>1.6329931618554521</c:v>
                  </c:pt>
                  <c:pt idx="1">
                    <c:v>1.6329931618554521</c:v>
                  </c:pt>
                  <c:pt idx="2">
                    <c:v>2.0548046676563256</c:v>
                  </c:pt>
                  <c:pt idx="3">
                    <c:v>2.0548046676563256</c:v>
                  </c:pt>
                  <c:pt idx="4">
                    <c:v>0.81649658092772603</c:v>
                  </c:pt>
                  <c:pt idx="5">
                    <c:v>2.0548046676563256</c:v>
                  </c:pt>
                  <c:pt idx="6">
                    <c:v>2.8674417556808756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'MTT Analysis'!$A$2:$A$8</c:f>
              <c:numCache>
                <c:formatCode>0</c:formatCode>
                <c:ptCount val="7"/>
                <c:pt idx="0">
                  <c:v>0</c:v>
                </c:pt>
                <c:pt idx="1">
                  <c:v>12.5</c:v>
                </c:pt>
                <c:pt idx="2">
                  <c:v>25</c:v>
                </c:pt>
                <c:pt idx="3">
                  <c:v>50</c:v>
                </c:pt>
                <c:pt idx="4">
                  <c:v>100</c:v>
                </c:pt>
                <c:pt idx="5">
                  <c:v>200</c:v>
                </c:pt>
                <c:pt idx="6">
                  <c:v>400</c:v>
                </c:pt>
              </c:numCache>
            </c:numRef>
          </c:cat>
          <c:val>
            <c:numRef>
              <c:f>'MTT Analysis'!$E$2:$E$8</c:f>
              <c:numCache>
                <c:formatCode>General</c:formatCode>
                <c:ptCount val="7"/>
                <c:pt idx="0">
                  <c:v>100</c:v>
                </c:pt>
                <c:pt idx="1">
                  <c:v>99</c:v>
                </c:pt>
                <c:pt idx="2">
                  <c:v>98.333333333333329</c:v>
                </c:pt>
                <c:pt idx="3">
                  <c:v>95.333333333333329</c:v>
                </c:pt>
                <c:pt idx="4">
                  <c:v>89</c:v>
                </c:pt>
                <c:pt idx="5">
                  <c:v>77.666666666666671</c:v>
                </c:pt>
                <c:pt idx="6">
                  <c:v>48.333333333333336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C4-48C5-B0D2-1307E6088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5989216"/>
        <c:axId val="1765989696"/>
      </c:barChart>
      <c:catAx>
        <c:axId val="1765989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  <a:latin typeface="+mn-lt"/>
                  </a:rPr>
                  <a:t>Extract Concentration (µg/mL)</a:t>
                </a:r>
              </a:p>
            </c:rich>
          </c:tx>
          <c:layout>
            <c:manualLayout>
              <c:xMode val="edge"/>
              <c:yMode val="edge"/>
              <c:x val="0.34103056970819823"/>
              <c:y val="0.906688495621215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5989696"/>
        <c:crosses val="autoZero"/>
        <c:auto val="1"/>
        <c:lblAlgn val="ctr"/>
        <c:lblOffset val="100"/>
        <c:noMultiLvlLbl val="0"/>
      </c:catAx>
      <c:valAx>
        <c:axId val="1765989696"/>
        <c:scaling>
          <c:orientation val="minMax"/>
          <c:max val="10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Cell Viability %  of control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5989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>
                <a:solidFill>
                  <a:schemeClr val="tx1"/>
                </a:solidFill>
              </a:rPr>
              <a:t>Il6 Expression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'Agarose gel analysis'!$F$2:$F$6</c:f>
                <c:numCache>
                  <c:formatCode>General</c:formatCode>
                  <c:ptCount val="5"/>
                  <c:pt idx="0">
                    <c:v>1.6329931618554526E-2</c:v>
                  </c:pt>
                  <c:pt idx="1">
                    <c:v>3.7416573867739451E-2</c:v>
                  </c:pt>
                  <c:pt idx="2">
                    <c:v>2.9439202887759516E-2</c:v>
                  </c:pt>
                  <c:pt idx="3">
                    <c:v>2.4494897427831779E-2</c:v>
                  </c:pt>
                  <c:pt idx="4">
                    <c:v>1.6329931618554526E-2</c:v>
                  </c:pt>
                </c:numCache>
              </c:numRef>
            </c:plus>
            <c:minus>
              <c:numRef>
                <c:f>'Agarose gel analysis'!$F$2:$F$6</c:f>
                <c:numCache>
                  <c:formatCode>General</c:formatCode>
                  <c:ptCount val="5"/>
                  <c:pt idx="0">
                    <c:v>1.6329931618554526E-2</c:v>
                  </c:pt>
                  <c:pt idx="1">
                    <c:v>3.7416573867739451E-2</c:v>
                  </c:pt>
                  <c:pt idx="2">
                    <c:v>2.9439202887759516E-2</c:v>
                  </c:pt>
                  <c:pt idx="3">
                    <c:v>2.4494897427831779E-2</c:v>
                  </c:pt>
                  <c:pt idx="4">
                    <c:v>1.6329931618554526E-2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'Agarose gel analysis'!$A$2:$A$6</c:f>
              <c:strCache>
                <c:ptCount val="5"/>
                <c:pt idx="0">
                  <c:v>Control</c:v>
                </c:pt>
                <c:pt idx="1">
                  <c:v>LPS</c:v>
                </c:pt>
                <c:pt idx="2">
                  <c:v>Extract 50 + LPS</c:v>
                </c:pt>
                <c:pt idx="3">
                  <c:v>Extract 100 + LPS</c:v>
                </c:pt>
                <c:pt idx="4">
                  <c:v>Extract 100 alone</c:v>
                </c:pt>
              </c:strCache>
            </c:strRef>
          </c:cat>
          <c:val>
            <c:numRef>
              <c:f>'Agarose gel analysis'!$E$2:$E$6</c:f>
              <c:numCache>
                <c:formatCode>#,##0.00</c:formatCode>
                <c:ptCount val="5"/>
                <c:pt idx="0">
                  <c:v>0.20000000000000004</c:v>
                </c:pt>
                <c:pt idx="1">
                  <c:v>1</c:v>
                </c:pt>
                <c:pt idx="2">
                  <c:v>0.61</c:v>
                </c:pt>
                <c:pt idx="3">
                  <c:v>0.34999999999999992</c:v>
                </c:pt>
                <c:pt idx="4">
                  <c:v>0.18000000000000002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6-4881-828B-73B2A736D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4479407"/>
        <c:axId val="854480367"/>
      </c:barChart>
      <c:catAx>
        <c:axId val="854479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4480367"/>
        <c:crosses val="autoZero"/>
        <c:auto val="1"/>
        <c:lblAlgn val="ctr"/>
        <c:lblOffset val="100"/>
        <c:noMultiLvlLbl val="0"/>
      </c:catAx>
      <c:valAx>
        <c:axId val="854480367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>
                    <a:solidFill>
                      <a:schemeClr val="tx1"/>
                    </a:solidFill>
                  </a:rPr>
                  <a:t>Relative Expression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4479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</a:rPr>
              <a:t>TNF Expression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'Agarose gel analysis'!$F$11:$F$15</c:f>
                <c:numCache>
                  <c:formatCode>General</c:formatCode>
                  <c:ptCount val="5"/>
                  <c:pt idx="0">
                    <c:v>3.399346342395184E-2</c:v>
                  </c:pt>
                  <c:pt idx="1">
                    <c:v>7.3181661333667228E-2</c:v>
                  </c:pt>
                  <c:pt idx="2">
                    <c:v>5.734883511361747E-2</c:v>
                  </c:pt>
                  <c:pt idx="3">
                    <c:v>2.9439202887759499E-2</c:v>
                  </c:pt>
                  <c:pt idx="4">
                    <c:v>2.9439202887759544E-2</c:v>
                  </c:pt>
                </c:numCache>
              </c:numRef>
            </c:plus>
            <c:minus>
              <c:numRef>
                <c:f>'Agarose gel analysis'!$F$11:$F$15</c:f>
                <c:numCache>
                  <c:formatCode>General</c:formatCode>
                  <c:ptCount val="5"/>
                  <c:pt idx="0">
                    <c:v>3.399346342395184E-2</c:v>
                  </c:pt>
                  <c:pt idx="1">
                    <c:v>7.3181661333667228E-2</c:v>
                  </c:pt>
                  <c:pt idx="2">
                    <c:v>5.734883511361747E-2</c:v>
                  </c:pt>
                  <c:pt idx="3">
                    <c:v>2.9439202887759499E-2</c:v>
                  </c:pt>
                  <c:pt idx="4">
                    <c:v>2.9439202887759544E-2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'Agarose gel analysis'!$A$11:$A$15</c:f>
              <c:strCache>
                <c:ptCount val="5"/>
                <c:pt idx="0">
                  <c:v>Control</c:v>
                </c:pt>
                <c:pt idx="1">
                  <c:v>LPS</c:v>
                </c:pt>
                <c:pt idx="2">
                  <c:v>Extract 50 + LPS</c:v>
                </c:pt>
                <c:pt idx="3">
                  <c:v>Extract 100 + LPS</c:v>
                </c:pt>
                <c:pt idx="4">
                  <c:v>Extract 100 alone</c:v>
                </c:pt>
              </c:strCache>
            </c:strRef>
          </c:cat>
          <c:val>
            <c:numRef>
              <c:f>'Agarose gel analysis'!$E$11:$E$15</c:f>
              <c:numCache>
                <c:formatCode>#,##0.00</c:formatCode>
                <c:ptCount val="5"/>
                <c:pt idx="0">
                  <c:v>0.22333333333333336</c:v>
                </c:pt>
                <c:pt idx="1">
                  <c:v>0.99666666666666659</c:v>
                </c:pt>
                <c:pt idx="2">
                  <c:v>0.6166666666666667</c:v>
                </c:pt>
                <c:pt idx="3">
                  <c:v>0.33</c:v>
                </c:pt>
                <c:pt idx="4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ED-4181-8989-B8473CC3F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780335"/>
        <c:axId val="852780815"/>
      </c:barChart>
      <c:catAx>
        <c:axId val="852780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780815"/>
        <c:crosses val="autoZero"/>
        <c:auto val="1"/>
        <c:lblAlgn val="ctr"/>
        <c:lblOffset val="100"/>
        <c:noMultiLvlLbl val="0"/>
      </c:catAx>
      <c:valAx>
        <c:axId val="852780815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Relative Expression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780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</a:rPr>
              <a:t>Cox2 Expression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'Agarose gel analysis'!$F$20:$F$24</c:f>
                <c:numCache>
                  <c:formatCode>General</c:formatCode>
                  <c:ptCount val="5"/>
                  <c:pt idx="0">
                    <c:v>2.4944382578493175E-2</c:v>
                  </c:pt>
                  <c:pt idx="1">
                    <c:v>0.30070288030250436</c:v>
                  </c:pt>
                  <c:pt idx="2">
                    <c:v>7.0884883202743956E-2</c:v>
                  </c:pt>
                  <c:pt idx="3">
                    <c:v>4.4969125210774008E-2</c:v>
                  </c:pt>
                  <c:pt idx="4">
                    <c:v>6.1824123303304702E-2</c:v>
                  </c:pt>
                </c:numCache>
              </c:numRef>
            </c:plus>
            <c:minus>
              <c:numRef>
                <c:f>'Agarose gel analysis'!$F$20:$F$24</c:f>
                <c:numCache>
                  <c:formatCode>General</c:formatCode>
                  <c:ptCount val="5"/>
                  <c:pt idx="0">
                    <c:v>2.4944382578493175E-2</c:v>
                  </c:pt>
                  <c:pt idx="1">
                    <c:v>0.30070288030250436</c:v>
                  </c:pt>
                  <c:pt idx="2">
                    <c:v>7.0884883202743956E-2</c:v>
                  </c:pt>
                  <c:pt idx="3">
                    <c:v>4.4969125210774008E-2</c:v>
                  </c:pt>
                  <c:pt idx="4">
                    <c:v>6.1824123303304702E-2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'Agarose gel analysis'!$A$20:$A$24</c:f>
              <c:strCache>
                <c:ptCount val="5"/>
                <c:pt idx="0">
                  <c:v>Control</c:v>
                </c:pt>
                <c:pt idx="1">
                  <c:v>LPS</c:v>
                </c:pt>
                <c:pt idx="2">
                  <c:v>Extract 50 + LPS</c:v>
                </c:pt>
                <c:pt idx="3">
                  <c:v>Extract 100 + LPS</c:v>
                </c:pt>
                <c:pt idx="4">
                  <c:v>Extract 100 alone</c:v>
                </c:pt>
              </c:strCache>
            </c:strRef>
          </c:cat>
          <c:val>
            <c:numRef>
              <c:f>'Agarose gel analysis'!$E$20:$E$24</c:f>
              <c:numCache>
                <c:formatCode>#,##0.00</c:formatCode>
                <c:ptCount val="5"/>
                <c:pt idx="0">
                  <c:v>0.23333333333333331</c:v>
                </c:pt>
                <c:pt idx="1">
                  <c:v>1.1766666666666667</c:v>
                </c:pt>
                <c:pt idx="2">
                  <c:v>0.61699999999999999</c:v>
                </c:pt>
                <c:pt idx="3">
                  <c:v>0.36333333333333329</c:v>
                </c:pt>
                <c:pt idx="4">
                  <c:v>0.15333333333333332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D8-4E60-889A-7A79B4B02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6018303"/>
        <c:axId val="846017823"/>
      </c:barChart>
      <c:catAx>
        <c:axId val="84601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6017823"/>
        <c:crosses val="autoZero"/>
        <c:auto val="1"/>
        <c:lblAlgn val="ctr"/>
        <c:lblOffset val="100"/>
        <c:noMultiLvlLbl val="0"/>
      </c:catAx>
      <c:valAx>
        <c:axId val="846017823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</a:rPr>
                  <a:t>Relative Expression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601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</a:rPr>
              <a:t>Nos2 Expression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'Agarose gel analysis'!$F$29:$F$33</c:f>
                <c:numCache>
                  <c:formatCode>General</c:formatCode>
                  <c:ptCount val="5"/>
                  <c:pt idx="0">
                    <c:v>1.6329931618554526E-2</c:v>
                  </c:pt>
                  <c:pt idx="1">
                    <c:v>5.0990195135927896E-2</c:v>
                  </c:pt>
                  <c:pt idx="2">
                    <c:v>3.2659863237109024E-2</c:v>
                  </c:pt>
                  <c:pt idx="3">
                    <c:v>2.8674417556808759E-2</c:v>
                  </c:pt>
                  <c:pt idx="4">
                    <c:v>1.6329931618554526E-2</c:v>
                  </c:pt>
                </c:numCache>
              </c:numRef>
            </c:plus>
            <c:minus>
              <c:numRef>
                <c:f>'Agarose gel analysis'!$F$29:$F$33</c:f>
                <c:numCache>
                  <c:formatCode>General</c:formatCode>
                  <c:ptCount val="5"/>
                  <c:pt idx="0">
                    <c:v>1.6329931618554526E-2</c:v>
                  </c:pt>
                  <c:pt idx="1">
                    <c:v>5.0990195135927896E-2</c:v>
                  </c:pt>
                  <c:pt idx="2">
                    <c:v>3.2659863237109024E-2</c:v>
                  </c:pt>
                  <c:pt idx="3">
                    <c:v>2.8674417556808759E-2</c:v>
                  </c:pt>
                  <c:pt idx="4">
                    <c:v>1.6329931618554526E-2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'Agarose gel analysis'!$A$29:$A$33</c:f>
              <c:strCache>
                <c:ptCount val="5"/>
                <c:pt idx="0">
                  <c:v>Control</c:v>
                </c:pt>
                <c:pt idx="1">
                  <c:v>LPS</c:v>
                </c:pt>
                <c:pt idx="2">
                  <c:v>Extract 50 + LPS</c:v>
                </c:pt>
                <c:pt idx="3">
                  <c:v>Extract 100 + LPS</c:v>
                </c:pt>
                <c:pt idx="4">
                  <c:v>Extract 100 alone</c:v>
                </c:pt>
              </c:strCache>
            </c:strRef>
          </c:cat>
          <c:val>
            <c:numRef>
              <c:f>'Agarose gel analysis'!$E$29:$E$33</c:f>
              <c:numCache>
                <c:formatCode>#,##0.00</c:formatCode>
                <c:ptCount val="5"/>
                <c:pt idx="0">
                  <c:v>0.20000000000000004</c:v>
                </c:pt>
                <c:pt idx="1">
                  <c:v>1</c:v>
                </c:pt>
                <c:pt idx="2">
                  <c:v>0.59</c:v>
                </c:pt>
                <c:pt idx="3">
                  <c:v>0.38666666666666671</c:v>
                </c:pt>
                <c:pt idx="4">
                  <c:v>0.18000000000000002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F-4BE0-89B8-483735257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5980959"/>
        <c:axId val="1042162303"/>
      </c:barChart>
      <c:catAx>
        <c:axId val="405980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162303"/>
        <c:crosses val="autoZero"/>
        <c:auto val="1"/>
        <c:lblAlgn val="ctr"/>
        <c:lblOffset val="100"/>
        <c:noMultiLvlLbl val="0"/>
      </c:catAx>
      <c:valAx>
        <c:axId val="1042162303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Relative Expression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5980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116680</xdr:colOff>
      <xdr:row>2</xdr:row>
      <xdr:rowOff>28575</xdr:rowOff>
    </xdr:from>
    <xdr:to>
      <xdr:col>14</xdr:col>
      <xdr:colOff>154780</xdr:colOff>
      <xdr:row>17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F31A96-8F9C-F18B-ABB3-46917099C3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345281</xdr:colOff>
      <xdr:row>0</xdr:row>
      <xdr:rowOff>128587</xdr:rowOff>
    </xdr:from>
    <xdr:to>
      <xdr:col>14</xdr:col>
      <xdr:colOff>383381</xdr:colOff>
      <xdr:row>15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533729-D8AF-ADDC-947A-873715CA2B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359568</xdr:colOff>
      <xdr:row>16</xdr:row>
      <xdr:rowOff>109537</xdr:rowOff>
    </xdr:from>
    <xdr:to>
      <xdr:col>14</xdr:col>
      <xdr:colOff>397668</xdr:colOff>
      <xdr:row>31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1C87B1-9F0D-B68C-348E-345B967923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421481</xdr:colOff>
      <xdr:row>32</xdr:row>
      <xdr:rowOff>109538</xdr:rowOff>
    </xdr:from>
    <xdr:to>
      <xdr:col>14</xdr:col>
      <xdr:colOff>459581</xdr:colOff>
      <xdr:row>47</xdr:row>
      <xdr:rowOff>138113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12AF6E-3C81-DC1D-7B38-5FC160625B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840581</xdr:colOff>
      <xdr:row>34</xdr:row>
      <xdr:rowOff>90487</xdr:rowOff>
    </xdr:from>
    <xdr:to>
      <xdr:col>6</xdr:col>
      <xdr:colOff>478631</xdr:colOff>
      <xdr:row>49</xdr:row>
      <xdr:rowOff>119062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EAA0CAB-4637-C8E3-16BD-0D00C34FAD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opLeftCell="A16" workbookViewId="0">
      <selection activeCell="A10" sqref="A10:C35"/>
    </sheetView>
  </sheetViews>
  <sheetFormatPr defaultColWidth="8.796875" defaultRowHeight="14.25" x14ac:dyDescent="0.45"/>
  <cols>
    <col min="2" max="2" width="9" style="2"/>
    <col min="4" max="4" width="9" customWidth="1"/>
  </cols>
  <sheetData>
    <row r="1" spans="1:7" x14ac:dyDescent="0.45">
      <c r="A1">
        <v>100</v>
      </c>
      <c r="B1" s="2">
        <v>102</v>
      </c>
      <c r="C1">
        <v>98</v>
      </c>
      <c r="D1" s="3"/>
    </row>
    <row r="2" spans="1:7" x14ac:dyDescent="0.45">
      <c r="A2">
        <v>99</v>
      </c>
      <c r="B2" s="2">
        <v>101</v>
      </c>
      <c r="C2">
        <v>97</v>
      </c>
      <c r="D2" s="3"/>
    </row>
    <row r="3" spans="1:7" x14ac:dyDescent="0.45">
      <c r="A3">
        <v>98</v>
      </c>
      <c r="B3" s="2">
        <v>101</v>
      </c>
      <c r="C3">
        <v>96</v>
      </c>
      <c r="D3" s="3"/>
    </row>
    <row r="4" spans="1:7" x14ac:dyDescent="0.45">
      <c r="A4">
        <v>95</v>
      </c>
      <c r="B4" s="2">
        <v>98</v>
      </c>
      <c r="C4">
        <v>93</v>
      </c>
      <c r="D4" s="3"/>
    </row>
    <row r="5" spans="1:7" x14ac:dyDescent="0.45">
      <c r="A5">
        <v>90</v>
      </c>
      <c r="B5" s="2">
        <v>94</v>
      </c>
      <c r="C5">
        <v>88</v>
      </c>
      <c r="D5" s="3"/>
      <c r="G5" s="1"/>
    </row>
    <row r="6" spans="1:7" x14ac:dyDescent="0.45">
      <c r="A6">
        <v>78</v>
      </c>
      <c r="B6" s="2">
        <v>82</v>
      </c>
      <c r="C6">
        <v>80</v>
      </c>
      <c r="D6" s="3"/>
      <c r="G6" s="1"/>
    </row>
    <row r="7" spans="1:7" x14ac:dyDescent="0.45">
      <c r="A7">
        <v>48</v>
      </c>
      <c r="B7" s="2">
        <v>55</v>
      </c>
      <c r="C7">
        <v>52</v>
      </c>
      <c r="D7" s="3"/>
      <c r="G7" s="1"/>
    </row>
    <row r="9" spans="1:7" x14ac:dyDescent="0.45">
      <c r="G9" s="1"/>
    </row>
    <row r="10" spans="1:7" x14ac:dyDescent="0.45">
      <c r="A10" s="3" t="s">
        <v>6</v>
      </c>
      <c r="B10" s="7" t="s">
        <v>14</v>
      </c>
      <c r="C10" s="3" t="s">
        <v>11</v>
      </c>
      <c r="D10" s="2"/>
    </row>
    <row r="11" spans="1:7" x14ac:dyDescent="0.45">
      <c r="A11" s="3" t="s">
        <v>7</v>
      </c>
      <c r="B11" s="8">
        <v>1.05</v>
      </c>
      <c r="C11" s="3" t="s">
        <v>15</v>
      </c>
      <c r="D11" s="2"/>
    </row>
    <row r="12" spans="1:7" x14ac:dyDescent="0.45">
      <c r="A12" s="3" t="s">
        <v>8</v>
      </c>
      <c r="B12" s="7" t="s">
        <v>13</v>
      </c>
      <c r="C12" s="3" t="s">
        <v>17</v>
      </c>
      <c r="D12" s="2"/>
    </row>
    <row r="13" spans="1:7" x14ac:dyDescent="0.45">
      <c r="A13" s="3" t="s">
        <v>9</v>
      </c>
      <c r="B13" s="7" t="s">
        <v>12</v>
      </c>
      <c r="C13" s="3" t="s">
        <v>18</v>
      </c>
      <c r="D13" s="2"/>
    </row>
    <row r="14" spans="1:7" x14ac:dyDescent="0.45">
      <c r="A14" s="3" t="s">
        <v>10</v>
      </c>
      <c r="B14" s="7" t="s">
        <v>11</v>
      </c>
      <c r="C14" s="3" t="s">
        <v>6</v>
      </c>
      <c r="D14" s="2"/>
    </row>
    <row r="17" spans="1:3" x14ac:dyDescent="0.45">
      <c r="A17" s="3" t="s">
        <v>19</v>
      </c>
      <c r="B17" s="7" t="s">
        <v>25</v>
      </c>
      <c r="C17" s="3" t="s">
        <v>26</v>
      </c>
    </row>
    <row r="18" spans="1:3" x14ac:dyDescent="0.45">
      <c r="A18" s="3" t="s">
        <v>20</v>
      </c>
      <c r="B18" s="7">
        <v>1.1000000000000001</v>
      </c>
      <c r="C18" s="3" t="s">
        <v>27</v>
      </c>
    </row>
    <row r="19" spans="1:3" x14ac:dyDescent="0.45">
      <c r="A19" s="3" t="s">
        <v>16</v>
      </c>
      <c r="B19" s="7" t="s">
        <v>24</v>
      </c>
      <c r="C19" s="3" t="s">
        <v>29</v>
      </c>
    </row>
    <row r="20" spans="1:3" x14ac:dyDescent="0.45">
      <c r="A20" s="3" t="s">
        <v>21</v>
      </c>
      <c r="B20" s="7" t="s">
        <v>23</v>
      </c>
      <c r="C20" s="3" t="s">
        <v>30</v>
      </c>
    </row>
    <row r="21" spans="1:3" x14ac:dyDescent="0.45">
      <c r="A21" s="3" t="s">
        <v>6</v>
      </c>
      <c r="B21" s="7" t="s">
        <v>22</v>
      </c>
      <c r="C21" s="3" t="s">
        <v>31</v>
      </c>
    </row>
    <row r="24" spans="1:3" x14ac:dyDescent="0.45">
      <c r="A24" s="3" t="s">
        <v>11</v>
      </c>
      <c r="B24" s="7" t="s">
        <v>28</v>
      </c>
      <c r="C24" s="3" t="s">
        <v>38</v>
      </c>
    </row>
    <row r="25" spans="1:3" x14ac:dyDescent="0.45">
      <c r="A25" s="3" t="s">
        <v>32</v>
      </c>
      <c r="B25" s="7">
        <v>1.6</v>
      </c>
      <c r="C25" s="3">
        <v>1</v>
      </c>
    </row>
    <row r="26" spans="1:3" x14ac:dyDescent="0.45">
      <c r="A26" s="3" t="s">
        <v>33</v>
      </c>
      <c r="B26" s="7" t="s">
        <v>37</v>
      </c>
      <c r="C26" s="3" t="s">
        <v>24</v>
      </c>
    </row>
    <row r="27" spans="1:3" x14ac:dyDescent="0.45">
      <c r="A27" s="3" t="s">
        <v>34</v>
      </c>
      <c r="B27" s="7" t="s">
        <v>36</v>
      </c>
      <c r="C27" s="3" t="s">
        <v>39</v>
      </c>
    </row>
    <row r="28" spans="1:3" x14ac:dyDescent="0.45">
      <c r="A28" s="3" t="s">
        <v>35</v>
      </c>
      <c r="B28" s="7" t="s">
        <v>28</v>
      </c>
      <c r="C28" s="3" t="s">
        <v>40</v>
      </c>
    </row>
    <row r="31" spans="1:3" x14ac:dyDescent="0.45">
      <c r="A31" s="3" t="s">
        <v>6</v>
      </c>
      <c r="B31" s="7" t="s">
        <v>14</v>
      </c>
      <c r="C31" s="3" t="s">
        <v>11</v>
      </c>
    </row>
    <row r="32" spans="1:3" x14ac:dyDescent="0.45">
      <c r="A32" s="3" t="s">
        <v>20</v>
      </c>
      <c r="B32" s="7">
        <v>1.07</v>
      </c>
      <c r="C32" s="3" t="s">
        <v>43</v>
      </c>
    </row>
    <row r="33" spans="1:3" x14ac:dyDescent="0.45">
      <c r="A33" s="3" t="s">
        <v>16</v>
      </c>
      <c r="B33" s="7" t="s">
        <v>42</v>
      </c>
      <c r="C33" s="3" t="s">
        <v>44</v>
      </c>
    </row>
    <row r="34" spans="1:3" x14ac:dyDescent="0.45">
      <c r="A34" s="3" t="s">
        <v>18</v>
      </c>
      <c r="B34" s="7" t="s">
        <v>41</v>
      </c>
      <c r="C34" s="3" t="s">
        <v>39</v>
      </c>
    </row>
    <row r="35" spans="1:3" x14ac:dyDescent="0.45">
      <c r="A35" s="3" t="s">
        <v>10</v>
      </c>
      <c r="B35" s="7" t="s">
        <v>11</v>
      </c>
      <c r="C35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0921F-7201-4829-ACC1-48929F67194E}">
  <dimension ref="A1:F17"/>
  <sheetViews>
    <sheetView workbookViewId="0">
      <selection activeCell="E15" sqref="E15"/>
    </sheetView>
  </sheetViews>
  <sheetFormatPr defaultColWidth="8.796875" defaultRowHeight="14.25" x14ac:dyDescent="0.45"/>
  <cols>
    <col min="1" max="1" width="24.6640625" bestFit="1" customWidth="1"/>
  </cols>
  <sheetData>
    <row r="1" spans="1:6" x14ac:dyDescent="0.45">
      <c r="A1" s="5" t="s">
        <v>5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0</v>
      </c>
    </row>
    <row r="2" spans="1:6" x14ac:dyDescent="0.45">
      <c r="A2" s="6">
        <v>0</v>
      </c>
      <c r="B2" s="4">
        <v>100</v>
      </c>
      <c r="C2" s="4">
        <v>102</v>
      </c>
      <c r="D2" s="4">
        <v>98</v>
      </c>
      <c r="E2" s="4">
        <f>AVERAGE(B2:D2)</f>
        <v>100</v>
      </c>
      <c r="F2" s="4">
        <f>_xlfn.STDEV.P(B2:D2)</f>
        <v>1.6329931618554521</v>
      </c>
    </row>
    <row r="3" spans="1:6" x14ac:dyDescent="0.45">
      <c r="A3" s="6">
        <v>12.5</v>
      </c>
      <c r="B3" s="4">
        <v>99</v>
      </c>
      <c r="C3" s="4">
        <v>101</v>
      </c>
      <c r="D3" s="4">
        <v>97</v>
      </c>
      <c r="E3" s="4">
        <f t="shared" ref="E3:E8" si="0">AVERAGE(B3:D3)</f>
        <v>99</v>
      </c>
      <c r="F3" s="4">
        <f t="shared" ref="F3:F8" si="1">_xlfn.STDEV.P(B3:D3)</f>
        <v>1.6329931618554521</v>
      </c>
    </row>
    <row r="4" spans="1:6" x14ac:dyDescent="0.45">
      <c r="A4" s="6">
        <v>25</v>
      </c>
      <c r="B4" s="4">
        <v>98</v>
      </c>
      <c r="C4" s="4">
        <v>101</v>
      </c>
      <c r="D4" s="4">
        <v>96</v>
      </c>
      <c r="E4" s="4">
        <f t="shared" si="0"/>
        <v>98.333333333333329</v>
      </c>
      <c r="F4" s="4">
        <f t="shared" si="1"/>
        <v>2.0548046676563256</v>
      </c>
    </row>
    <row r="5" spans="1:6" x14ac:dyDescent="0.45">
      <c r="A5" s="6">
        <v>50</v>
      </c>
      <c r="B5" s="4">
        <v>95</v>
      </c>
      <c r="C5" s="4">
        <v>98</v>
      </c>
      <c r="D5" s="4">
        <v>93</v>
      </c>
      <c r="E5" s="4">
        <f t="shared" si="0"/>
        <v>95.333333333333329</v>
      </c>
      <c r="F5" s="4">
        <f t="shared" si="1"/>
        <v>2.0548046676563256</v>
      </c>
    </row>
    <row r="6" spans="1:6" x14ac:dyDescent="0.45">
      <c r="A6" s="6">
        <v>100</v>
      </c>
      <c r="B6" s="4">
        <v>90</v>
      </c>
      <c r="C6" s="4">
        <v>89</v>
      </c>
      <c r="D6" s="4">
        <v>88</v>
      </c>
      <c r="E6" s="4">
        <f t="shared" si="0"/>
        <v>89</v>
      </c>
      <c r="F6" s="4">
        <f t="shared" si="1"/>
        <v>0.81649658092772603</v>
      </c>
    </row>
    <row r="7" spans="1:6" x14ac:dyDescent="0.45">
      <c r="A7" s="6">
        <v>200</v>
      </c>
      <c r="B7" s="4">
        <v>78</v>
      </c>
      <c r="C7" s="4">
        <v>75</v>
      </c>
      <c r="D7" s="4">
        <v>80</v>
      </c>
      <c r="E7" s="4">
        <f t="shared" si="0"/>
        <v>77.666666666666671</v>
      </c>
      <c r="F7" s="4">
        <f t="shared" si="1"/>
        <v>2.0548046676563256</v>
      </c>
    </row>
    <row r="8" spans="1:6" x14ac:dyDescent="0.45">
      <c r="A8" s="6">
        <v>400</v>
      </c>
      <c r="B8" s="4">
        <v>48</v>
      </c>
      <c r="C8" s="4">
        <v>45</v>
      </c>
      <c r="D8" s="4">
        <v>52</v>
      </c>
      <c r="E8" s="4">
        <f t="shared" si="0"/>
        <v>48.333333333333336</v>
      </c>
      <c r="F8" s="4">
        <f t="shared" si="1"/>
        <v>2.8674417556808756</v>
      </c>
    </row>
    <row r="9" spans="1:6" x14ac:dyDescent="0.45">
      <c r="A9" s="2"/>
    </row>
    <row r="10" spans="1:6" x14ac:dyDescent="0.45">
      <c r="A10" s="2"/>
    </row>
    <row r="11" spans="1:6" x14ac:dyDescent="0.45">
      <c r="A11" s="2"/>
    </row>
    <row r="12" spans="1:6" x14ac:dyDescent="0.45">
      <c r="A12" s="2"/>
    </row>
    <row r="13" spans="1:6" x14ac:dyDescent="0.45">
      <c r="A13" s="2"/>
    </row>
    <row r="14" spans="1:6" x14ac:dyDescent="0.45">
      <c r="A14" s="2"/>
    </row>
    <row r="15" spans="1:6" x14ac:dyDescent="0.45">
      <c r="A15" s="2"/>
    </row>
    <row r="16" spans="1:6" x14ac:dyDescent="0.45">
      <c r="A16" s="2"/>
    </row>
    <row r="17" spans="1:1" x14ac:dyDescent="0.45">
      <c r="A17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F62F6-6CE0-41C8-99CD-A309990E5CD3}">
  <dimension ref="A1:Q33"/>
  <sheetViews>
    <sheetView topLeftCell="A15" workbookViewId="0">
      <selection activeCell="R16" sqref="R16"/>
    </sheetView>
  </sheetViews>
  <sheetFormatPr defaultColWidth="8.796875" defaultRowHeight="14.25" x14ac:dyDescent="0.45"/>
  <cols>
    <col min="1" max="1" width="25.33203125" bestFit="1" customWidth="1"/>
    <col min="5" max="5" width="7.46484375" style="12" bestFit="1" customWidth="1"/>
  </cols>
  <sheetData>
    <row r="1" spans="1:17" x14ac:dyDescent="0.45">
      <c r="A1" s="5" t="s">
        <v>50</v>
      </c>
      <c r="B1" s="5" t="s">
        <v>1</v>
      </c>
      <c r="C1" s="5" t="s">
        <v>2</v>
      </c>
      <c r="D1" s="5" t="s">
        <v>3</v>
      </c>
      <c r="E1" s="10" t="s">
        <v>4</v>
      </c>
      <c r="F1" s="5" t="s">
        <v>0</v>
      </c>
    </row>
    <row r="2" spans="1:17" x14ac:dyDescent="0.45">
      <c r="A2" s="6" t="s">
        <v>45</v>
      </c>
      <c r="B2" s="9" t="s">
        <v>6</v>
      </c>
      <c r="C2" s="9" t="s">
        <v>14</v>
      </c>
      <c r="D2" s="9" t="s">
        <v>11</v>
      </c>
      <c r="E2" s="11">
        <v>0.20000000000000004</v>
      </c>
      <c r="F2" s="4">
        <v>1.6329931618554526E-2</v>
      </c>
      <c r="G2" s="2"/>
      <c r="Q2" s="2"/>
    </row>
    <row r="3" spans="1:17" x14ac:dyDescent="0.45">
      <c r="A3" s="6" t="s">
        <v>46</v>
      </c>
      <c r="B3" s="9" t="s">
        <v>7</v>
      </c>
      <c r="C3" s="9">
        <v>1.05</v>
      </c>
      <c r="D3" s="9" t="s">
        <v>15</v>
      </c>
      <c r="E3" s="11">
        <v>1</v>
      </c>
      <c r="F3" s="4">
        <v>3.7416573867739451E-2</v>
      </c>
    </row>
    <row r="4" spans="1:17" x14ac:dyDescent="0.45">
      <c r="A4" s="6" t="s">
        <v>47</v>
      </c>
      <c r="B4" s="9" t="s">
        <v>8</v>
      </c>
      <c r="C4" s="9" t="s">
        <v>13</v>
      </c>
      <c r="D4" s="9" t="s">
        <v>17</v>
      </c>
      <c r="E4" s="11">
        <v>0.61</v>
      </c>
      <c r="F4" s="4">
        <v>2.9439202887759516E-2</v>
      </c>
    </row>
    <row r="5" spans="1:17" x14ac:dyDescent="0.45">
      <c r="A5" s="6" t="s">
        <v>48</v>
      </c>
      <c r="B5" s="9" t="s">
        <v>9</v>
      </c>
      <c r="C5" s="9" t="s">
        <v>12</v>
      </c>
      <c r="D5" s="9" t="s">
        <v>18</v>
      </c>
      <c r="E5" s="11">
        <v>0.34999999999999992</v>
      </c>
      <c r="F5" s="4">
        <v>2.4494897427831779E-2</v>
      </c>
    </row>
    <row r="6" spans="1:17" x14ac:dyDescent="0.45">
      <c r="A6" s="6" t="s">
        <v>49</v>
      </c>
      <c r="B6" s="9" t="s">
        <v>10</v>
      </c>
      <c r="C6" s="9" t="s">
        <v>11</v>
      </c>
      <c r="D6" s="9" t="s">
        <v>6</v>
      </c>
      <c r="E6" s="11">
        <v>0.18000000000000002</v>
      </c>
      <c r="F6" s="4">
        <v>1.6329931618554526E-2</v>
      </c>
    </row>
    <row r="10" spans="1:17" x14ac:dyDescent="0.45">
      <c r="A10" s="5" t="s">
        <v>51</v>
      </c>
      <c r="B10" s="5" t="s">
        <v>1</v>
      </c>
      <c r="C10" s="5" t="s">
        <v>2</v>
      </c>
      <c r="D10" s="5" t="s">
        <v>3</v>
      </c>
      <c r="E10" s="10" t="s">
        <v>4</v>
      </c>
      <c r="F10" s="5" t="s">
        <v>0</v>
      </c>
    </row>
    <row r="11" spans="1:17" x14ac:dyDescent="0.45">
      <c r="A11" s="6" t="s">
        <v>45</v>
      </c>
      <c r="B11" s="9" t="s">
        <v>19</v>
      </c>
      <c r="C11" s="9" t="s">
        <v>25</v>
      </c>
      <c r="D11" s="9" t="s">
        <v>26</v>
      </c>
      <c r="E11" s="11">
        <v>0.22333333333333336</v>
      </c>
      <c r="F11" s="4">
        <v>3.399346342395184E-2</v>
      </c>
    </row>
    <row r="12" spans="1:17" x14ac:dyDescent="0.45">
      <c r="A12" s="6" t="s">
        <v>46</v>
      </c>
      <c r="B12" s="9" t="s">
        <v>20</v>
      </c>
      <c r="C12" s="9">
        <v>1.1000000000000001</v>
      </c>
      <c r="D12" s="9" t="s">
        <v>27</v>
      </c>
      <c r="E12" s="11">
        <v>0.99666666666666659</v>
      </c>
      <c r="F12" s="4">
        <v>7.3181661333667228E-2</v>
      </c>
    </row>
    <row r="13" spans="1:17" x14ac:dyDescent="0.45">
      <c r="A13" s="6" t="s">
        <v>47</v>
      </c>
      <c r="B13" s="9" t="s">
        <v>16</v>
      </c>
      <c r="C13" s="9" t="s">
        <v>24</v>
      </c>
      <c r="D13" s="9" t="s">
        <v>29</v>
      </c>
      <c r="E13" s="11">
        <v>0.6166666666666667</v>
      </c>
      <c r="F13" s="4">
        <v>5.734883511361747E-2</v>
      </c>
    </row>
    <row r="14" spans="1:17" x14ac:dyDescent="0.45">
      <c r="A14" s="6" t="s">
        <v>48</v>
      </c>
      <c r="B14" s="9" t="s">
        <v>21</v>
      </c>
      <c r="C14" s="9" t="s">
        <v>23</v>
      </c>
      <c r="D14" s="9" t="s">
        <v>30</v>
      </c>
      <c r="E14" s="11">
        <v>0.33</v>
      </c>
      <c r="F14" s="4">
        <v>2.9439202887759499E-2</v>
      </c>
    </row>
    <row r="15" spans="1:17" x14ac:dyDescent="0.45">
      <c r="A15" s="6" t="s">
        <v>49</v>
      </c>
      <c r="B15" s="9" t="s">
        <v>6</v>
      </c>
      <c r="C15" s="9" t="s">
        <v>22</v>
      </c>
      <c r="D15" s="9" t="s">
        <v>31</v>
      </c>
      <c r="E15" s="11">
        <v>0.17</v>
      </c>
      <c r="F15" s="4">
        <v>2.9439202887759544E-2</v>
      </c>
    </row>
    <row r="19" spans="1:6" x14ac:dyDescent="0.45">
      <c r="A19" s="5" t="s">
        <v>52</v>
      </c>
      <c r="B19" s="5" t="s">
        <v>1</v>
      </c>
      <c r="C19" s="5" t="s">
        <v>2</v>
      </c>
      <c r="D19" s="5" t="s">
        <v>3</v>
      </c>
      <c r="E19" s="10" t="s">
        <v>4</v>
      </c>
      <c r="F19" s="5" t="s">
        <v>0</v>
      </c>
    </row>
    <row r="20" spans="1:6" x14ac:dyDescent="0.45">
      <c r="A20" s="6" t="s">
        <v>45</v>
      </c>
      <c r="B20" s="9" t="s">
        <v>11</v>
      </c>
      <c r="C20" s="9" t="s">
        <v>28</v>
      </c>
      <c r="D20" s="9" t="s">
        <v>38</v>
      </c>
      <c r="E20" s="11">
        <v>0.23333333333333331</v>
      </c>
      <c r="F20" s="4">
        <v>2.4944382578493175E-2</v>
      </c>
    </row>
    <row r="21" spans="1:6" x14ac:dyDescent="0.45">
      <c r="A21" s="6" t="s">
        <v>46</v>
      </c>
      <c r="B21" s="9" t="s">
        <v>32</v>
      </c>
      <c r="C21" s="9">
        <v>1.6</v>
      </c>
      <c r="D21" s="9">
        <v>1</v>
      </c>
      <c r="E21" s="11">
        <v>1.1766666666666667</v>
      </c>
      <c r="F21" s="4">
        <v>0.30070288030250436</v>
      </c>
    </row>
    <row r="22" spans="1:6" x14ac:dyDescent="0.45">
      <c r="A22" s="6" t="s">
        <v>47</v>
      </c>
      <c r="B22" s="9" t="s">
        <v>33</v>
      </c>
      <c r="C22" s="9" t="s">
        <v>37</v>
      </c>
      <c r="D22" s="9" t="s">
        <v>24</v>
      </c>
      <c r="E22" s="11">
        <v>0.61699999999999999</v>
      </c>
      <c r="F22" s="4">
        <v>7.0884883202743956E-2</v>
      </c>
    </row>
    <row r="23" spans="1:6" x14ac:dyDescent="0.45">
      <c r="A23" s="6" t="s">
        <v>48</v>
      </c>
      <c r="B23" s="9" t="s">
        <v>34</v>
      </c>
      <c r="C23" s="9" t="s">
        <v>36</v>
      </c>
      <c r="D23" s="9" t="s">
        <v>39</v>
      </c>
      <c r="E23" s="11">
        <v>0.36333333333333329</v>
      </c>
      <c r="F23" s="4">
        <v>4.4969125210774008E-2</v>
      </c>
    </row>
    <row r="24" spans="1:6" x14ac:dyDescent="0.45">
      <c r="A24" s="6" t="s">
        <v>49</v>
      </c>
      <c r="B24" s="9" t="s">
        <v>35</v>
      </c>
      <c r="C24" s="9" t="s">
        <v>28</v>
      </c>
      <c r="D24" s="9" t="s">
        <v>40</v>
      </c>
      <c r="E24" s="11">
        <v>0.15333333333333332</v>
      </c>
      <c r="F24" s="4">
        <v>6.1824123303304702E-2</v>
      </c>
    </row>
    <row r="28" spans="1:6" x14ac:dyDescent="0.45">
      <c r="A28" s="5" t="s">
        <v>53</v>
      </c>
      <c r="B28" s="5" t="s">
        <v>1</v>
      </c>
      <c r="C28" s="5" t="s">
        <v>2</v>
      </c>
      <c r="D28" s="5" t="s">
        <v>3</v>
      </c>
      <c r="E28" s="10" t="s">
        <v>4</v>
      </c>
      <c r="F28" s="5" t="s">
        <v>0</v>
      </c>
    </row>
    <row r="29" spans="1:6" x14ac:dyDescent="0.45">
      <c r="A29" s="6" t="s">
        <v>45</v>
      </c>
      <c r="B29" s="9" t="s">
        <v>6</v>
      </c>
      <c r="C29" s="9" t="s">
        <v>14</v>
      </c>
      <c r="D29" s="9" t="s">
        <v>11</v>
      </c>
      <c r="E29" s="11">
        <v>0.20000000000000004</v>
      </c>
      <c r="F29" s="4">
        <v>1.6329931618554526E-2</v>
      </c>
    </row>
    <row r="30" spans="1:6" x14ac:dyDescent="0.45">
      <c r="A30" s="6" t="s">
        <v>46</v>
      </c>
      <c r="B30" s="9" t="s">
        <v>20</v>
      </c>
      <c r="C30" s="9">
        <v>1.07</v>
      </c>
      <c r="D30" s="9" t="s">
        <v>43</v>
      </c>
      <c r="E30" s="11">
        <v>1</v>
      </c>
      <c r="F30" s="4">
        <v>5.0990195135927896E-2</v>
      </c>
    </row>
    <row r="31" spans="1:6" x14ac:dyDescent="0.45">
      <c r="A31" s="6" t="s">
        <v>47</v>
      </c>
      <c r="B31" s="9" t="s">
        <v>16</v>
      </c>
      <c r="C31" s="9" t="s">
        <v>42</v>
      </c>
      <c r="D31" s="9" t="s">
        <v>44</v>
      </c>
      <c r="E31" s="11">
        <v>0.59</v>
      </c>
      <c r="F31" s="4">
        <v>3.2659863237109024E-2</v>
      </c>
    </row>
    <row r="32" spans="1:6" x14ac:dyDescent="0.45">
      <c r="A32" s="6" t="s">
        <v>48</v>
      </c>
      <c r="B32" s="9" t="s">
        <v>18</v>
      </c>
      <c r="C32" s="9" t="s">
        <v>41</v>
      </c>
      <c r="D32" s="9" t="s">
        <v>39</v>
      </c>
      <c r="E32" s="11">
        <v>0.38666666666666671</v>
      </c>
      <c r="F32" s="4">
        <v>2.8674417556808759E-2</v>
      </c>
    </row>
    <row r="33" spans="1:6" x14ac:dyDescent="0.45">
      <c r="A33" s="6" t="s">
        <v>49</v>
      </c>
      <c r="B33" s="9" t="s">
        <v>10</v>
      </c>
      <c r="C33" s="9" t="s">
        <v>11</v>
      </c>
      <c r="D33" s="9" t="s">
        <v>6</v>
      </c>
      <c r="E33" s="11">
        <v>0.18000000000000002</v>
      </c>
      <c r="F33" s="4">
        <v>1.6329931618554526E-2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B44C-B624-FF47-AF2A-DF05E627F941}">
  <dimension ref="A1:D6"/>
  <sheetViews>
    <sheetView workbookViewId="0">
      <selection activeCell="G12" sqref="G12"/>
    </sheetView>
  </sheetViews>
  <sheetFormatPr defaultColWidth="10.6640625" defaultRowHeight="14.25" x14ac:dyDescent="0.45"/>
  <cols>
    <col min="1" max="1" width="5.19921875" bestFit="1" customWidth="1"/>
    <col min="2" max="2" width="23.9296875" bestFit="1" customWidth="1"/>
    <col min="3" max="3" width="22.86328125" bestFit="1" customWidth="1"/>
    <col min="4" max="4" width="13.19921875" bestFit="1" customWidth="1"/>
    <col min="7" max="7" width="9.796875" customWidth="1"/>
    <col min="8" max="8" width="22" customWidth="1"/>
    <col min="9" max="9" width="22.46484375" customWidth="1"/>
    <col min="10" max="10" width="21.33203125" customWidth="1"/>
    <col min="11" max="11" width="12.1328125" customWidth="1"/>
  </cols>
  <sheetData>
    <row r="1" spans="1:4" x14ac:dyDescent="0.45">
      <c r="A1" s="23" t="s">
        <v>57</v>
      </c>
      <c r="B1" s="14" t="s">
        <v>58</v>
      </c>
      <c r="C1" s="15" t="s">
        <v>59</v>
      </c>
      <c r="D1" s="16" t="s">
        <v>60</v>
      </c>
    </row>
    <row r="2" spans="1:4" x14ac:dyDescent="0.45">
      <c r="A2" s="24" t="s">
        <v>61</v>
      </c>
      <c r="B2" s="17" t="s">
        <v>66</v>
      </c>
      <c r="C2" s="17" t="s">
        <v>67</v>
      </c>
      <c r="D2" s="17">
        <v>152</v>
      </c>
    </row>
    <row r="3" spans="1:4" x14ac:dyDescent="0.45">
      <c r="A3" s="25" t="s">
        <v>62</v>
      </c>
      <c r="B3" s="18" t="s">
        <v>68</v>
      </c>
      <c r="C3" s="18" t="s">
        <v>69</v>
      </c>
      <c r="D3" s="18">
        <v>183</v>
      </c>
    </row>
    <row r="4" spans="1:4" x14ac:dyDescent="0.45">
      <c r="A4" s="19" t="s">
        <v>63</v>
      </c>
      <c r="B4" s="20" t="s">
        <v>70</v>
      </c>
      <c r="C4" s="20" t="s">
        <v>71</v>
      </c>
      <c r="D4" s="20">
        <v>210</v>
      </c>
    </row>
    <row r="5" spans="1:4" x14ac:dyDescent="0.45">
      <c r="A5" s="26" t="s">
        <v>64</v>
      </c>
      <c r="B5" s="21" t="s">
        <v>72</v>
      </c>
      <c r="C5" s="21" t="s">
        <v>73</v>
      </c>
      <c r="D5" s="21">
        <v>196</v>
      </c>
    </row>
    <row r="6" spans="1:4" x14ac:dyDescent="0.45">
      <c r="A6" s="27" t="s">
        <v>65</v>
      </c>
      <c r="B6" s="22" t="s">
        <v>74</v>
      </c>
      <c r="C6" s="22" t="s">
        <v>75</v>
      </c>
      <c r="D6" s="22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9C055-8D90-4A08-906C-C51A9AC6D09B}">
  <dimension ref="A1:K26"/>
  <sheetViews>
    <sheetView tabSelected="1" workbookViewId="0">
      <selection sqref="A1:A5"/>
    </sheetView>
  </sheetViews>
  <sheetFormatPr defaultColWidth="8.796875" defaultRowHeight="14.25" x14ac:dyDescent="0.45"/>
  <cols>
    <col min="1" max="1" width="12" customWidth="1"/>
    <col min="6" max="6" width="11.73046875" bestFit="1" customWidth="1"/>
    <col min="7" max="7" width="14.796875" bestFit="1" customWidth="1"/>
    <col min="8" max="8" width="11.73046875" bestFit="1" customWidth="1"/>
    <col min="9" max="9" width="11.796875" bestFit="1" customWidth="1"/>
  </cols>
  <sheetData>
    <row r="1" spans="1:8" x14ac:dyDescent="0.45">
      <c r="A1" t="s">
        <v>50</v>
      </c>
      <c r="B1">
        <v>0.18</v>
      </c>
      <c r="C1">
        <v>0.22</v>
      </c>
      <c r="D1">
        <v>0.2</v>
      </c>
      <c r="E1">
        <f>AVERAGE(B1:D1)</f>
        <v>0.20000000000000004</v>
      </c>
      <c r="F1">
        <f>_xlfn.STDEV.P(B1:D1)</f>
        <v>1.6329931618554526E-2</v>
      </c>
      <c r="H1" t="s">
        <v>55</v>
      </c>
    </row>
    <row r="2" spans="1:8" x14ac:dyDescent="0.45">
      <c r="B2">
        <v>0.96</v>
      </c>
      <c r="C2">
        <v>1.05</v>
      </c>
      <c r="D2">
        <v>0.99</v>
      </c>
      <c r="E2">
        <f t="shared" ref="E2:E26" si="0">AVERAGE(B2:D2)</f>
        <v>1</v>
      </c>
      <c r="F2">
        <f t="shared" ref="F2:F26" si="1">_xlfn.STDEV.P(B2:D2)</f>
        <v>3.7416573867739451E-2</v>
      </c>
      <c r="G2" s="13" t="s">
        <v>56</v>
      </c>
      <c r="H2">
        <f>(_xlfn.T.TEST(B2:D2,B1:D1,2,2))</f>
        <v>1.0084822748890198E-5</v>
      </c>
    </row>
    <row r="3" spans="1:8" x14ac:dyDescent="0.45">
      <c r="B3">
        <v>0.57999999999999996</v>
      </c>
      <c r="C3">
        <v>0.65</v>
      </c>
      <c r="D3">
        <v>0.6</v>
      </c>
      <c r="E3">
        <f t="shared" si="0"/>
        <v>0.61</v>
      </c>
      <c r="F3">
        <f t="shared" si="1"/>
        <v>2.9439202887759516E-2</v>
      </c>
      <c r="G3" s="13" t="s">
        <v>47</v>
      </c>
      <c r="H3">
        <f>(_xlfn.T.TEST(B3:D3,B1:D1,2,2))</f>
        <v>6.6676622921881879E-5</v>
      </c>
    </row>
    <row r="4" spans="1:8" x14ac:dyDescent="0.45">
      <c r="B4">
        <v>0.32</v>
      </c>
      <c r="C4">
        <v>0.38</v>
      </c>
      <c r="D4">
        <v>0.35</v>
      </c>
      <c r="E4">
        <f t="shared" si="0"/>
        <v>0.34999999999999992</v>
      </c>
      <c r="F4">
        <f t="shared" si="1"/>
        <v>2.4494897427831779E-2</v>
      </c>
      <c r="G4" s="6" t="s">
        <v>48</v>
      </c>
      <c r="H4">
        <f>(_xlfn.T.TEST(B4:D4,B1:D1,2,2))</f>
        <v>1.9662075405641305E-3</v>
      </c>
    </row>
    <row r="5" spans="1:8" x14ac:dyDescent="0.45">
      <c r="B5">
        <v>0.16</v>
      </c>
      <c r="C5">
        <v>0.2</v>
      </c>
      <c r="D5">
        <v>0.18</v>
      </c>
      <c r="E5">
        <f t="shared" si="0"/>
        <v>0.18000000000000002</v>
      </c>
      <c r="F5">
        <f t="shared" si="1"/>
        <v>1.6329931618554526E-2</v>
      </c>
      <c r="G5" s="6" t="s">
        <v>49</v>
      </c>
      <c r="H5">
        <f>(_xlfn.T.TEST(B5:D5,B1:D1,2,2))</f>
        <v>0.28786413472669059</v>
      </c>
    </row>
    <row r="8" spans="1:8" x14ac:dyDescent="0.45">
      <c r="A8" t="s">
        <v>51</v>
      </c>
      <c r="B8">
        <v>0.19</v>
      </c>
      <c r="C8">
        <v>0.27</v>
      </c>
      <c r="D8">
        <v>0.21</v>
      </c>
      <c r="E8">
        <f t="shared" si="0"/>
        <v>0.22333333333333336</v>
      </c>
      <c r="F8">
        <f t="shared" si="1"/>
        <v>3.399346342395184E-2</v>
      </c>
    </row>
    <row r="9" spans="1:8" x14ac:dyDescent="0.45">
      <c r="B9">
        <v>0.95</v>
      </c>
      <c r="C9">
        <v>1.1000000000000001</v>
      </c>
      <c r="D9">
        <v>0.94</v>
      </c>
      <c r="E9">
        <f t="shared" si="0"/>
        <v>0.99666666666666659</v>
      </c>
      <c r="F9">
        <f t="shared" si="1"/>
        <v>7.3181661333667228E-2</v>
      </c>
      <c r="G9" s="6" t="s">
        <v>46</v>
      </c>
      <c r="H9">
        <f>(_xlfn.T.TEST(B9:D9,B8:D8,2,2))</f>
        <v>1.7152825067711711E-4</v>
      </c>
    </row>
    <row r="10" spans="1:8" x14ac:dyDescent="0.45">
      <c r="B10">
        <v>0.55000000000000004</v>
      </c>
      <c r="C10">
        <v>0.69</v>
      </c>
      <c r="D10">
        <v>0.61</v>
      </c>
      <c r="E10">
        <f t="shared" si="0"/>
        <v>0.6166666666666667</v>
      </c>
      <c r="F10">
        <f t="shared" si="1"/>
        <v>5.734883511361747E-2</v>
      </c>
      <c r="G10" s="13" t="s">
        <v>47</v>
      </c>
      <c r="H10">
        <f>(_xlfn.T.TEST(B10:D10,B8:D8,2,2))</f>
        <v>1.1277159218195066E-3</v>
      </c>
    </row>
    <row r="11" spans="1:8" x14ac:dyDescent="0.45">
      <c r="B11">
        <v>0.28999999999999998</v>
      </c>
      <c r="C11">
        <v>0.34</v>
      </c>
      <c r="D11">
        <v>0.36</v>
      </c>
      <c r="E11">
        <f t="shared" si="0"/>
        <v>0.33</v>
      </c>
      <c r="F11">
        <f t="shared" si="1"/>
        <v>2.9439202887759499E-2</v>
      </c>
      <c r="G11" s="6" t="s">
        <v>48</v>
      </c>
      <c r="H11">
        <f>(_xlfn.T.TEST(B11:D11,B8:D8,2,2))</f>
        <v>2.8449383816507509E-2</v>
      </c>
    </row>
    <row r="12" spans="1:8" x14ac:dyDescent="0.45">
      <c r="B12">
        <v>0.18</v>
      </c>
      <c r="C12">
        <v>0.2</v>
      </c>
      <c r="D12">
        <v>0.13</v>
      </c>
      <c r="E12">
        <f t="shared" si="0"/>
        <v>0.17</v>
      </c>
      <c r="F12">
        <f t="shared" si="1"/>
        <v>2.9439202887759544E-2</v>
      </c>
      <c r="G12" s="6" t="s">
        <v>49</v>
      </c>
      <c r="H12">
        <f>(_xlfn.T.TEST(B12:D12,B8:D8,2,2))</f>
        <v>0.16879754609057529</v>
      </c>
    </row>
    <row r="15" spans="1:8" x14ac:dyDescent="0.45">
      <c r="A15" t="s">
        <v>52</v>
      </c>
      <c r="B15">
        <v>0.2</v>
      </c>
      <c r="C15">
        <v>0.24</v>
      </c>
      <c r="D15">
        <v>0.26</v>
      </c>
      <c r="E15">
        <f t="shared" si="0"/>
        <v>0.23333333333333331</v>
      </c>
      <c r="F15">
        <f t="shared" si="1"/>
        <v>2.4944382578493175E-2</v>
      </c>
    </row>
    <row r="16" spans="1:8" x14ac:dyDescent="0.45">
      <c r="B16">
        <v>0.93</v>
      </c>
      <c r="C16">
        <v>1.6</v>
      </c>
      <c r="D16">
        <v>1</v>
      </c>
      <c r="E16">
        <f t="shared" si="0"/>
        <v>1.1766666666666667</v>
      </c>
      <c r="F16">
        <f t="shared" si="1"/>
        <v>0.30070288030250436</v>
      </c>
      <c r="G16" s="13" t="s">
        <v>56</v>
      </c>
      <c r="H16">
        <f>(_xlfn.T.TEST(B16:D16,B15:D15,2,2))</f>
        <v>1.1498976676045122E-2</v>
      </c>
    </row>
    <row r="17" spans="1:11" x14ac:dyDescent="0.45">
      <c r="B17">
        <v>0.52100000000000002</v>
      </c>
      <c r="C17">
        <v>0.64</v>
      </c>
      <c r="D17">
        <v>0.69</v>
      </c>
      <c r="E17">
        <f t="shared" si="0"/>
        <v>0.61699999999999999</v>
      </c>
      <c r="F17">
        <f t="shared" si="1"/>
        <v>7.0884883202743956E-2</v>
      </c>
      <c r="G17" s="13" t="s">
        <v>47</v>
      </c>
      <c r="H17">
        <f>(_xlfn.T.TEST(B17:D17,B15:D15,2,2))</f>
        <v>1.9512076610367533E-3</v>
      </c>
    </row>
    <row r="18" spans="1:11" x14ac:dyDescent="0.45">
      <c r="B18">
        <v>0.3</v>
      </c>
      <c r="C18">
        <v>0.4</v>
      </c>
      <c r="D18">
        <v>0.39</v>
      </c>
      <c r="E18">
        <f t="shared" si="0"/>
        <v>0.36333333333333329</v>
      </c>
      <c r="F18">
        <f t="shared" si="1"/>
        <v>4.4969125210774008E-2</v>
      </c>
      <c r="G18" s="6" t="s">
        <v>48</v>
      </c>
      <c r="H18">
        <f>(_xlfn.T.TEST(B18:D18,B15:D15,2,2))</f>
        <v>2.3268852948338477E-2</v>
      </c>
    </row>
    <row r="19" spans="1:11" x14ac:dyDescent="0.45">
      <c r="B19">
        <v>0.12</v>
      </c>
      <c r="C19">
        <v>0.24</v>
      </c>
      <c r="D19">
        <v>0.1</v>
      </c>
      <c r="E19">
        <f t="shared" si="0"/>
        <v>0.15333333333333332</v>
      </c>
      <c r="F19">
        <f t="shared" si="1"/>
        <v>6.1824123303304702E-2</v>
      </c>
      <c r="G19" s="6" t="s">
        <v>49</v>
      </c>
      <c r="H19">
        <f>(_xlfn.T.TEST(B19:D19,B15:D15,2,2))</f>
        <v>0.16492294240127922</v>
      </c>
    </row>
    <row r="22" spans="1:11" x14ac:dyDescent="0.45">
      <c r="A22" t="s">
        <v>53</v>
      </c>
      <c r="B22">
        <v>0.18</v>
      </c>
      <c r="C22">
        <v>0.22</v>
      </c>
      <c r="D22">
        <v>0.2</v>
      </c>
      <c r="E22">
        <f t="shared" si="0"/>
        <v>0.20000000000000004</v>
      </c>
      <c r="F22">
        <f t="shared" si="1"/>
        <v>1.6329931618554526E-2</v>
      </c>
    </row>
    <row r="23" spans="1:11" x14ac:dyDescent="0.45">
      <c r="B23">
        <v>0.95</v>
      </c>
      <c r="C23">
        <v>1.07</v>
      </c>
      <c r="D23">
        <v>0.98</v>
      </c>
      <c r="E23">
        <f t="shared" si="0"/>
        <v>1</v>
      </c>
      <c r="F23">
        <f t="shared" si="1"/>
        <v>5.0990195135927896E-2</v>
      </c>
      <c r="G23" s="13" t="s">
        <v>56</v>
      </c>
      <c r="H23">
        <f>(_xlfn.T.TEST(B23:D23,B22:D22,2,2))</f>
        <v>2.965030179131497E-5</v>
      </c>
    </row>
    <row r="24" spans="1:11" x14ac:dyDescent="0.45">
      <c r="B24">
        <v>0.55000000000000004</v>
      </c>
      <c r="C24">
        <v>0.63</v>
      </c>
      <c r="D24">
        <v>0.59</v>
      </c>
      <c r="E24">
        <f t="shared" si="0"/>
        <v>0.59</v>
      </c>
      <c r="F24">
        <f t="shared" si="1"/>
        <v>3.2659863237109024E-2</v>
      </c>
      <c r="G24" s="13" t="s">
        <v>47</v>
      </c>
      <c r="H24">
        <f>(_xlfn.T.TEST(B24:D24,B22:D22,2,2))</f>
        <v>1.1197611284656028E-4</v>
      </c>
    </row>
    <row r="25" spans="1:11" x14ac:dyDescent="0.45">
      <c r="B25">
        <v>0.35</v>
      </c>
      <c r="C25">
        <v>0.42</v>
      </c>
      <c r="D25">
        <v>0.39</v>
      </c>
      <c r="E25">
        <f t="shared" si="0"/>
        <v>0.38666666666666671</v>
      </c>
      <c r="F25">
        <f t="shared" si="1"/>
        <v>2.8674417556808759E-2</v>
      </c>
      <c r="G25" s="6" t="s">
        <v>48</v>
      </c>
      <c r="H25">
        <f>(_xlfn.T.TEST(B25:D25,B22:D22,2,2))</f>
        <v>1.323896909217169E-3</v>
      </c>
      <c r="K25" t="s">
        <v>54</v>
      </c>
    </row>
    <row r="26" spans="1:11" x14ac:dyDescent="0.45">
      <c r="B26">
        <v>0.16</v>
      </c>
      <c r="C26">
        <v>0.2</v>
      </c>
      <c r="D26">
        <v>0.18</v>
      </c>
      <c r="E26">
        <f t="shared" si="0"/>
        <v>0.18000000000000002</v>
      </c>
      <c r="F26">
        <f t="shared" si="1"/>
        <v>1.6329931618554526E-2</v>
      </c>
      <c r="G26" s="6" t="s">
        <v>49</v>
      </c>
      <c r="H26">
        <f>(_xlfn.T.TEST(B26:D26,B22:D22,2,2))</f>
        <v>0.28786413472669059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Raw Data</vt:lpstr>
      <vt:lpstr>MTT Analysis</vt:lpstr>
      <vt:lpstr>Agarose gel analysis</vt:lpstr>
      <vt:lpstr>primer info</vt:lpstr>
      <vt:lpstr>analyse formulas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HATİCE ESENKAYA</dc:creator>
  <cp:lastModifiedBy>HATİCE ESENKAYA</cp:lastModifiedBy>
  <dcterms:created xsi:type="dcterms:W3CDTF">2015-06-05T18:17:20Z</dcterms:created>
  <dcterms:modified xsi:type="dcterms:W3CDTF">2026-06-11T17:56:43Z</dcterms:modified>
</cp:coreProperties>
</file>