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\浙大工作\科研工作\IODP392\manuscripts\Supplementary file\"/>
    </mc:Choice>
  </mc:AlternateContent>
  <xr:revisionPtr revIDLastSave="0" documentId="13_ncr:1_{04768FD5-2743-4329-965E-80CC4AC2A736}" xr6:coauthVersionLast="36" xr6:coauthVersionMax="36" xr10:uidLastSave="{00000000-0000-0000-0000-000000000000}"/>
  <bookViews>
    <workbookView xWindow="0" yWindow="0" windowWidth="26843" windowHeight="10343" xr2:uid="{C00F68FB-4F73-4DD7-8188-EF4445B27211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7" i="1" l="1"/>
  <c r="AK37" i="1"/>
  <c r="N37" i="1"/>
  <c r="J37" i="1"/>
  <c r="M18" i="1" l="1"/>
  <c r="M17" i="1"/>
  <c r="AF16" i="1"/>
  <c r="M16" i="1"/>
  <c r="M15" i="1"/>
  <c r="AF14" i="1"/>
  <c r="M13" i="1"/>
  <c r="M12" i="1"/>
  <c r="M11" i="1"/>
  <c r="M10" i="1"/>
  <c r="M9" i="1"/>
  <c r="M8" i="1"/>
  <c r="M7" i="1"/>
  <c r="AF6" i="1"/>
  <c r="M6" i="1"/>
  <c r="M5" i="1"/>
  <c r="M4" i="1"/>
  <c r="AF3" i="1"/>
  <c r="M3" i="1"/>
</calcChain>
</file>

<file path=xl/sharedStrings.xml><?xml version="1.0" encoding="utf-8"?>
<sst xmlns="http://schemas.openxmlformats.org/spreadsheetml/2006/main" count="115" uniqueCount="96">
  <si>
    <t xml:space="preserve">   SiO2  </t>
  </si>
  <si>
    <t xml:space="preserve">   TiO2  </t>
  </si>
  <si>
    <t xml:space="preserve">   Al2O3 </t>
  </si>
  <si>
    <t xml:space="preserve">   FeO   </t>
  </si>
  <si>
    <t xml:space="preserve">   MgO   </t>
  </si>
  <si>
    <t xml:space="preserve">   MnO   </t>
  </si>
  <si>
    <t xml:space="preserve">   CaO   </t>
  </si>
  <si>
    <t xml:space="preserve">   Na2O  </t>
  </si>
  <si>
    <t xml:space="preserve">   K2O   </t>
  </si>
  <si>
    <t xml:space="preserve">   P2O5  </t>
  </si>
  <si>
    <t xml:space="preserve">   NiO   </t>
  </si>
  <si>
    <t>Total</t>
  </si>
  <si>
    <t>Ce/Pb</t>
  </si>
  <si>
    <t>Nb/U</t>
  </si>
  <si>
    <t>Ce (ppm)</t>
    <phoneticPr fontId="3" type="noConversion"/>
  </si>
  <si>
    <r>
      <t>H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O/Ce</t>
    </r>
    <phoneticPr fontId="3" type="noConversion"/>
  </si>
  <si>
    <r>
      <t>H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 (wt.%)</t>
    </r>
    <phoneticPr fontId="3" type="noConversion"/>
  </si>
  <si>
    <r>
      <t>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(ppm)</t>
    </r>
    <phoneticPr fontId="3" type="noConversion"/>
  </si>
  <si>
    <t>F (ppm)</t>
    <phoneticPr fontId="3" type="noConversion"/>
  </si>
  <si>
    <t>S (ppm)</t>
    <phoneticPr fontId="3" type="noConversion"/>
  </si>
  <si>
    <t>Cl (ppm)</t>
    <phoneticPr fontId="3" type="noConversion"/>
  </si>
  <si>
    <t>B Content (ppm)</t>
  </si>
  <si>
    <t>2σ</t>
  </si>
  <si>
    <r>
      <t>δ</t>
    </r>
    <r>
      <rPr>
        <vertAlign val="superscript"/>
        <sz val="12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>B (‰)</t>
    </r>
    <phoneticPr fontId="3" type="noConversion"/>
  </si>
  <si>
    <r>
      <t>δD (‰</t>
    </r>
    <r>
      <rPr>
        <sz val="12"/>
        <color theme="1"/>
        <rFont val="微软雅黑"/>
        <family val="1"/>
        <charset val="134"/>
      </rPr>
      <t>)</t>
    </r>
    <phoneticPr fontId="3" type="noConversion"/>
  </si>
  <si>
    <t xml:space="preserve">2σ </t>
    <phoneticPr fontId="3" type="noConversion"/>
  </si>
  <si>
    <r>
      <t>Ce/Pb</t>
    </r>
    <r>
      <rPr>
        <vertAlign val="superscript"/>
        <sz val="12"/>
        <color theme="1"/>
        <rFont val="Times New Roman"/>
        <family val="1"/>
      </rPr>
      <t xml:space="preserve"> 1</t>
    </r>
    <phoneticPr fontId="3" type="noConversion"/>
  </si>
  <si>
    <r>
      <t>Nb/U</t>
    </r>
    <r>
      <rPr>
        <vertAlign val="superscript"/>
        <sz val="12"/>
        <color theme="1"/>
        <rFont val="Times New Roman"/>
        <family val="1"/>
      </rPr>
      <t>1</t>
    </r>
    <phoneticPr fontId="3" type="noConversion"/>
  </si>
  <si>
    <r>
      <t>Ce</t>
    </r>
    <r>
      <rPr>
        <vertAlign val="superscript"/>
        <sz val="12"/>
        <color theme="1"/>
        <rFont val="Times New Roman"/>
        <family val="1"/>
      </rPr>
      <t>1</t>
    </r>
    <phoneticPr fontId="3" type="noConversion"/>
  </si>
  <si>
    <r>
      <t>H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O/Ce</t>
    </r>
    <r>
      <rPr>
        <vertAlign val="superscript"/>
        <sz val="12"/>
        <color theme="1"/>
        <rFont val="Times New Roman"/>
        <family val="1"/>
      </rPr>
      <t>1</t>
    </r>
    <phoneticPr fontId="3" type="noConversion"/>
  </si>
  <si>
    <t>1582B 5R2W 102/104</t>
  </si>
  <si>
    <t>1582B 3R1W 124/127</t>
  </si>
  <si>
    <t>1582B 3R1W 52/59</t>
  </si>
  <si>
    <t>1582B 3R3W 24/25</t>
  </si>
  <si>
    <t>1582B 4R1W 128/131</t>
  </si>
  <si>
    <t>1582B 4R2W 31/40</t>
  </si>
  <si>
    <t>1582B 4R2W 86/88</t>
  </si>
  <si>
    <t>1582B 5R1W 73/79</t>
  </si>
  <si>
    <t>1582B 2R2W 120/124</t>
  </si>
  <si>
    <t>1582B 2R3W 64/68</t>
  </si>
  <si>
    <t>1582B 3R1W 7/16</t>
  </si>
  <si>
    <t>1582B 2R2W 26/30</t>
    <phoneticPr fontId="3" type="noConversion"/>
  </si>
  <si>
    <t>1582A 6R1W 22/28</t>
  </si>
  <si>
    <t>1582A 6R1W 115/123</t>
  </si>
  <si>
    <t>1582A 6R2W 43/45</t>
  </si>
  <si>
    <t>1582A 7R2W 41/48</t>
  </si>
  <si>
    <t>Note: 1, data from Yuji et al. (2026), all other data are from this work.</t>
    <phoneticPr fontId="3" type="noConversion"/>
  </si>
  <si>
    <t>Sc</t>
  </si>
  <si>
    <t>V</t>
  </si>
  <si>
    <t>Cr</t>
  </si>
  <si>
    <t>Co</t>
  </si>
  <si>
    <t>Ni</t>
  </si>
  <si>
    <t>Cu</t>
  </si>
  <si>
    <t>Zn</t>
  </si>
  <si>
    <t>Ga</t>
  </si>
  <si>
    <t>Rb</t>
  </si>
  <si>
    <t>Sr</t>
  </si>
  <si>
    <t>Y</t>
  </si>
  <si>
    <t>Zr</t>
  </si>
  <si>
    <t>Nb</t>
  </si>
  <si>
    <t>Mo</t>
  </si>
  <si>
    <t>Cd</t>
  </si>
  <si>
    <t>Cs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</si>
  <si>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</si>
  <si>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</si>
  <si>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</si>
  <si>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</si>
  <si>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</si>
  <si>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</si>
  <si>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</si>
  <si>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</si>
  <si>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</si>
  <si>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</si>
  <si>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</si>
  <si>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</si>
  <si>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</si>
  <si>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</si>
  <si>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</si>
  <si>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</si>
  <si>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</si>
  <si>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Pb</t>
  </si>
  <si>
    <t>Th</t>
  </si>
  <si>
    <t>U</t>
  </si>
  <si>
    <t>Ti/Y</t>
  </si>
  <si>
    <t>La/Sm</t>
  </si>
  <si>
    <t>Sm/Yb</t>
  </si>
  <si>
    <t>Ba/La</t>
  </si>
  <si>
    <t>H2O/K2O</t>
  </si>
  <si>
    <t>La/Nb</t>
  </si>
  <si>
    <t>Th/Ta</t>
  </si>
  <si>
    <t>Ba/Nb</t>
  </si>
  <si>
    <t>Nb/Ta</t>
  </si>
  <si>
    <t>Th/La</t>
  </si>
  <si>
    <t>(La/Sm)CH</t>
    <phoneticPr fontId="2" type="noConversion"/>
  </si>
  <si>
    <t>(La/Sm)PM</t>
    <phoneticPr fontId="2" type="noConversion"/>
  </si>
  <si>
    <t>Supplementary Dataset S1. The geochemical data for the glasses from U1582.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</si>
</sst>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3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2"/>
      <charset val="134"/>
    </font>
    <font>
      <vertAlign val="sub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theme="1"/>
      <name val="微软雅黑"/>
      <family val="1"/>
      <charset val="134"/>
    </font>
    <font>
      <sz val="12"/>
      <color theme="1"/>
      <name val="Arial"/>
      <family val="2"/>
    </font>
    <font>
      <sz val="11"/>
      <color theme="1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/>
    <xf numFmtId="0" fontId="4" fillId="0" borderId="0" xfId="0" applyFont="1" applyAlignment="1"/>
    <xf numFmtId="0" fontId="5" fillId="0" borderId="1" xfId="0" applyFont="1" applyFill="1" applyBorder="1" applyAlignment="1"/>
    <xf numFmtId="0" fontId="5" fillId="0" borderId="1" xfId="1" applyFont="1" applyFill="1" applyBorder="1" applyAlignment="1">
      <alignment vertical="center"/>
    </xf>
    <xf numFmtId="0" fontId="5" fillId="0" borderId="1" xfId="2" applyFont="1" applyFill="1" applyBorder="1" applyAlignment="1">
      <alignment vertical="center"/>
    </xf>
    <xf numFmtId="2" fontId="5" fillId="0" borderId="1" xfId="0" applyNumberFormat="1" applyFont="1" applyFill="1" applyBorder="1" applyAlignment="1"/>
    <xf numFmtId="0" fontId="4" fillId="0" borderId="0" xfId="0" applyFont="1" applyFill="1" applyAlignment="1"/>
    <xf numFmtId="0" fontId="5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176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76" fontId="5" fillId="0" borderId="0" xfId="0" applyNumberFormat="1" applyFont="1" applyBorder="1" applyAlignment="1">
      <alignment vertical="center"/>
    </xf>
    <xf numFmtId="1" fontId="4" fillId="0" borderId="0" xfId="0" applyNumberFormat="1" applyFont="1" applyAlignment="1"/>
    <xf numFmtId="0" fontId="5" fillId="0" borderId="0" xfId="0" applyFont="1" applyBorder="1" applyAlignment="1"/>
    <xf numFmtId="0" fontId="5" fillId="0" borderId="0" xfId="0" applyFont="1" applyAlignment="1">
      <alignment horizontal="left"/>
    </xf>
    <xf numFmtId="0" fontId="4" fillId="0" borderId="0" xfId="0" applyFont="1" applyBorder="1" applyAlignment="1"/>
    <xf numFmtId="0" fontId="10" fillId="0" borderId="0" xfId="0" applyFont="1" applyBorder="1" applyAlignment="1">
      <alignment vertical="center"/>
    </xf>
    <xf numFmtId="2" fontId="10" fillId="0" borderId="0" xfId="0" applyNumberFormat="1" applyFont="1" applyBorder="1" applyAlignment="1">
      <alignment vertical="center"/>
    </xf>
    <xf numFmtId="0" fontId="11" fillId="0" borderId="0" xfId="0" applyFont="1" applyAlignment="1"/>
    <xf numFmtId="2" fontId="11" fillId="0" borderId="0" xfId="0" applyNumberFormat="1" applyFont="1" applyAlignment="1">
      <alignment horizontal="center"/>
    </xf>
    <xf numFmtId="176" fontId="5" fillId="0" borderId="0" xfId="0" applyNumberFormat="1" applyFont="1" applyAlignment="1"/>
    <xf numFmtId="2" fontId="5" fillId="0" borderId="0" xfId="0" applyNumberFormat="1" applyFont="1" applyAlignment="1"/>
    <xf numFmtId="0" fontId="11" fillId="0" borderId="1" xfId="0" applyFont="1" applyFill="1" applyBorder="1" applyAlignment="1"/>
    <xf numFmtId="0" fontId="12" fillId="0" borderId="1" xfId="2" applyFont="1" applyFill="1" applyBorder="1">
      <alignment vertical="center"/>
    </xf>
    <xf numFmtId="0" fontId="11" fillId="0" borderId="2" xfId="0" applyFont="1" applyBorder="1" applyAlignment="1"/>
    <xf numFmtId="2" fontId="11" fillId="0" borderId="2" xfId="0" applyNumberFormat="1" applyFont="1" applyBorder="1" applyAlignment="1">
      <alignment horizontal="center"/>
    </xf>
    <xf numFmtId="176" fontId="5" fillId="0" borderId="2" xfId="0" applyNumberFormat="1" applyFont="1" applyBorder="1" applyAlignment="1"/>
    <xf numFmtId="2" fontId="5" fillId="0" borderId="2" xfId="0" applyNumberFormat="1" applyFont="1" applyBorder="1" applyAlignment="1"/>
    <xf numFmtId="2" fontId="4" fillId="0" borderId="0" xfId="0" applyNumberFormat="1" applyFont="1" applyBorder="1" applyAlignment="1"/>
  </cellXfs>
  <cellStyles count="3">
    <cellStyle name="常规" xfId="0" builtinId="0"/>
    <cellStyle name="常规 3" xfId="1" xr:uid="{E423D278-708A-467E-AD49-D664D5796B9F}"/>
    <cellStyle name="常规 5" xfId="2" xr:uid="{B41A39B1-2961-4055-8872-3E816462C4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2BD45-44FD-440D-9932-E7C701A82F3B}">
  <dimension ref="A1:AY61"/>
  <sheetViews>
    <sheetView tabSelected="1" workbookViewId="0">
      <selection activeCell="AA27" sqref="AA27"/>
    </sheetView>
  </sheetViews>
  <sheetFormatPr defaultColWidth="8.796875" defaultRowHeight="15" x14ac:dyDescent="0.4"/>
  <cols>
    <col min="1" max="1" width="21.796875" style="2" customWidth="1"/>
    <col min="2" max="8" width="8.796875" style="2"/>
    <col min="9" max="10" width="8.73046875" style="2" bestFit="1" customWidth="1"/>
    <col min="11" max="16" width="8.796875" style="2"/>
    <col min="17" max="17" width="8.6640625" style="2" customWidth="1"/>
    <col min="18" max="16384" width="8.796875" style="2"/>
  </cols>
  <sheetData>
    <row r="1" spans="1:33" x14ac:dyDescent="0.4">
      <c r="A1" s="1" t="s">
        <v>95</v>
      </c>
    </row>
    <row r="2" spans="1:33" s="7" customFormat="1" ht="17.649999999999999" x14ac:dyDescent="0.6">
      <c r="A2" s="3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5" t="s">
        <v>21</v>
      </c>
      <c r="X2" s="5" t="s">
        <v>22</v>
      </c>
      <c r="Y2" s="5" t="s">
        <v>23</v>
      </c>
      <c r="Z2" s="5" t="s">
        <v>22</v>
      </c>
      <c r="AA2" s="6" t="s">
        <v>24</v>
      </c>
      <c r="AB2" s="5" t="s">
        <v>25</v>
      </c>
      <c r="AC2" s="4" t="s">
        <v>26</v>
      </c>
      <c r="AD2" s="4" t="s">
        <v>27</v>
      </c>
      <c r="AE2" s="4" t="s">
        <v>28</v>
      </c>
      <c r="AF2" s="4" t="s">
        <v>29</v>
      </c>
      <c r="AG2" s="2"/>
    </row>
    <row r="3" spans="1:33" ht="15.4" x14ac:dyDescent="0.45">
      <c r="A3" s="8" t="s">
        <v>30</v>
      </c>
      <c r="B3" s="9">
        <v>51.669000000000004</v>
      </c>
      <c r="C3" s="9">
        <v>1.1679999999999999</v>
      </c>
      <c r="D3" s="9">
        <v>13.792333333333332</v>
      </c>
      <c r="E3" s="9">
        <v>13.117333333333335</v>
      </c>
      <c r="F3" s="9">
        <v>6.3496666666666668</v>
      </c>
      <c r="G3" s="9">
        <v>0.21333333333333335</v>
      </c>
      <c r="H3" s="9">
        <v>11.010333333333334</v>
      </c>
      <c r="I3" s="9">
        <v>2.4476666666666667</v>
      </c>
      <c r="J3" s="9">
        <v>0.11</v>
      </c>
      <c r="K3" s="9">
        <v>8.8333333333333333E-2</v>
      </c>
      <c r="L3" s="9">
        <v>0</v>
      </c>
      <c r="M3" s="9">
        <f>SUM(B3:L3)</f>
        <v>99.966000000000008</v>
      </c>
      <c r="N3" s="10">
        <v>20.721473414768326</v>
      </c>
      <c r="O3" s="10">
        <v>37.284761884703421</v>
      </c>
      <c r="P3" s="10">
        <v>6.6785810214203281</v>
      </c>
      <c r="Q3" s="11">
        <v>656.47141631139164</v>
      </c>
      <c r="R3" s="9">
        <v>0.43842975420821828</v>
      </c>
      <c r="S3" s="9">
        <v>3.4025742060658986</v>
      </c>
      <c r="T3" s="10">
        <v>133.41297030822733</v>
      </c>
      <c r="U3" s="10">
        <v>1041.1814402731036</v>
      </c>
      <c r="V3" s="10">
        <v>940.95133852151957</v>
      </c>
      <c r="W3" s="9">
        <v>2.2793188251681551</v>
      </c>
      <c r="X3" s="9">
        <v>3.4729172625627004E-2</v>
      </c>
      <c r="Y3" s="10">
        <v>-4.2741304738493708</v>
      </c>
      <c r="Z3" s="10">
        <v>2.7888300330926508</v>
      </c>
      <c r="AA3" s="11">
        <v>-74.206171067008668</v>
      </c>
      <c r="AB3" s="11">
        <v>7.5502559999999992</v>
      </c>
      <c r="AC3" s="12">
        <v>20.159419373014551</v>
      </c>
      <c r="AD3" s="12">
        <v>38.20076119614663</v>
      </c>
      <c r="AE3" s="10">
        <v>7.07</v>
      </c>
      <c r="AF3" s="11">
        <f>R3/AE3*10000</f>
        <v>620.12695078955903</v>
      </c>
      <c r="AG3" s="13"/>
    </row>
    <row r="4" spans="1:33" ht="15.4" x14ac:dyDescent="0.45">
      <c r="A4" s="8" t="s">
        <v>31</v>
      </c>
      <c r="B4" s="9">
        <v>51.451666666666661</v>
      </c>
      <c r="C4" s="9">
        <v>1.1536666666666666</v>
      </c>
      <c r="D4" s="9">
        <v>13.808999999999999</v>
      </c>
      <c r="E4" s="9">
        <v>12.940333333333333</v>
      </c>
      <c r="F4" s="9">
        <v>6.3393333333333333</v>
      </c>
      <c r="G4" s="9">
        <v>0.21</v>
      </c>
      <c r="H4" s="9">
        <v>11.159333333333334</v>
      </c>
      <c r="I4" s="9">
        <v>2.4156666666666666</v>
      </c>
      <c r="J4" s="9">
        <v>0.10966666666666665</v>
      </c>
      <c r="K4" s="9">
        <v>8.666666666666667E-2</v>
      </c>
      <c r="L4" s="9">
        <v>0.01</v>
      </c>
      <c r="M4" s="9">
        <f t="shared" ref="M4:M15" si="0">SUM(B4:L4)</f>
        <v>99.685333333333332</v>
      </c>
      <c r="N4" s="10">
        <v>21.242539539080418</v>
      </c>
      <c r="O4" s="10">
        <v>42.865880515431229</v>
      </c>
      <c r="P4" s="10">
        <v>7.062172673139151</v>
      </c>
      <c r="Q4" s="11">
        <v>654.99639976503977</v>
      </c>
      <c r="R4" s="9">
        <v>0.46256976754251905</v>
      </c>
      <c r="S4" s="9">
        <v>1.7807904352460915</v>
      </c>
      <c r="T4" s="10">
        <v>137.30959918664877</v>
      </c>
      <c r="U4" s="10">
        <v>986.81991337633644</v>
      </c>
      <c r="V4" s="10">
        <v>761.78205166575049</v>
      </c>
      <c r="W4" s="9">
        <v>2.1837959550995962</v>
      </c>
      <c r="X4" s="9">
        <v>3.327251382604831E-2</v>
      </c>
      <c r="Y4" s="10">
        <v>-4.4879652720417385</v>
      </c>
      <c r="Z4" s="10">
        <v>2.9583250878393259</v>
      </c>
      <c r="AA4" s="11">
        <v>-80.798159224036439</v>
      </c>
      <c r="AB4" s="11">
        <v>10.726621999999999</v>
      </c>
      <c r="AC4" s="14"/>
      <c r="AD4" s="10"/>
      <c r="AE4" s="10"/>
      <c r="AF4" s="11"/>
      <c r="AG4" s="13"/>
    </row>
    <row r="5" spans="1:33" ht="15.4" x14ac:dyDescent="0.45">
      <c r="A5" s="8" t="s">
        <v>32</v>
      </c>
      <c r="B5" s="9">
        <v>51.414666666666669</v>
      </c>
      <c r="C5" s="9">
        <v>1.1886666666666668</v>
      </c>
      <c r="D5" s="9">
        <v>13.816000000000001</v>
      </c>
      <c r="E5" s="9">
        <v>12.960333333333333</v>
      </c>
      <c r="F5" s="9">
        <v>6.3843333333333341</v>
      </c>
      <c r="G5" s="9">
        <v>0.21166666666666667</v>
      </c>
      <c r="H5" s="9">
        <v>11.111333333333334</v>
      </c>
      <c r="I5" s="9">
        <v>2.4670000000000001</v>
      </c>
      <c r="J5" s="9">
        <v>0.107</v>
      </c>
      <c r="K5" s="9">
        <v>9.0666666666666673E-2</v>
      </c>
      <c r="L5" s="9">
        <v>4.0000000000000001E-3</v>
      </c>
      <c r="M5" s="9">
        <f t="shared" si="0"/>
        <v>99.755666666666684</v>
      </c>
      <c r="N5" s="10">
        <v>22.289735560421359</v>
      </c>
      <c r="O5" s="10">
        <v>42.32813575958744</v>
      </c>
      <c r="P5" s="10">
        <v>6.7960365188896672</v>
      </c>
      <c r="Q5" s="11"/>
      <c r="R5" s="9"/>
      <c r="S5" s="9"/>
      <c r="T5" s="10"/>
      <c r="U5" s="10"/>
      <c r="V5" s="10"/>
      <c r="W5" s="9"/>
      <c r="X5" s="9"/>
      <c r="Y5" s="10"/>
      <c r="Z5" s="10"/>
      <c r="AA5" s="11"/>
      <c r="AB5" s="11"/>
      <c r="AC5" s="10"/>
      <c r="AD5" s="10"/>
      <c r="AE5" s="10"/>
      <c r="AF5" s="11"/>
      <c r="AG5" s="13"/>
    </row>
    <row r="6" spans="1:33" ht="15.4" x14ac:dyDescent="0.45">
      <c r="A6" s="8" t="s">
        <v>33</v>
      </c>
      <c r="B6" s="9">
        <v>51.329333333333331</v>
      </c>
      <c r="C6" s="9">
        <v>1.2136666666666667</v>
      </c>
      <c r="D6" s="9">
        <v>13.649000000000001</v>
      </c>
      <c r="E6" s="9">
        <v>13.460333333333333</v>
      </c>
      <c r="F6" s="9">
        <v>6.2186666666666666</v>
      </c>
      <c r="G6" s="9">
        <v>0.21166666666666667</v>
      </c>
      <c r="H6" s="9">
        <v>10.932666666666664</v>
      </c>
      <c r="I6" s="9">
        <v>2.0726666666666667</v>
      </c>
      <c r="J6" s="9">
        <v>0.11966666666666666</v>
      </c>
      <c r="K6" s="9">
        <v>8.8333333333333333E-2</v>
      </c>
      <c r="L6" s="9">
        <v>5.3333333333333332E-3</v>
      </c>
      <c r="M6" s="9">
        <f t="shared" si="0"/>
        <v>99.301333333333346</v>
      </c>
      <c r="N6" s="10">
        <v>20.083737587072829</v>
      </c>
      <c r="O6" s="10">
        <v>39.051652134552299</v>
      </c>
      <c r="P6" s="10">
        <v>7.1610313338744147</v>
      </c>
      <c r="Q6" s="11">
        <v>644.65522629899465</v>
      </c>
      <c r="R6" s="9">
        <v>0.46163962750730025</v>
      </c>
      <c r="S6" s="9">
        <v>2.7691559662954912</v>
      </c>
      <c r="T6" s="10">
        <v>140.15650652217357</v>
      </c>
      <c r="U6" s="10">
        <v>994.64958028911349</v>
      </c>
      <c r="V6" s="10">
        <v>839.92651176664083</v>
      </c>
      <c r="W6" s="9">
        <v>2.2687294786647709</v>
      </c>
      <c r="X6" s="9">
        <v>3.4541871637049387E-2</v>
      </c>
      <c r="Y6" s="10">
        <v>-5.8776441571331501</v>
      </c>
      <c r="Z6" s="10">
        <v>2.6707079849138631</v>
      </c>
      <c r="AA6" s="11">
        <v>-77.92530345375026</v>
      </c>
      <c r="AB6" s="11">
        <v>9.7549939999999999</v>
      </c>
      <c r="AC6" s="12">
        <v>20.142081002681611</v>
      </c>
      <c r="AD6" s="12">
        <v>39.161829165019562</v>
      </c>
      <c r="AE6" s="10">
        <v>7.62</v>
      </c>
      <c r="AF6" s="11">
        <f>R6/AE6*10000</f>
        <v>605.82628281797929</v>
      </c>
      <c r="AG6" s="13"/>
    </row>
    <row r="7" spans="1:33" ht="15.4" x14ac:dyDescent="0.45">
      <c r="A7" s="8" t="s">
        <v>34</v>
      </c>
      <c r="B7" s="9">
        <v>51.557000000000002</v>
      </c>
      <c r="C7" s="9">
        <v>1.2036666666666667</v>
      </c>
      <c r="D7" s="9">
        <v>13.733333333333334</v>
      </c>
      <c r="E7" s="9">
        <v>12.881666666666668</v>
      </c>
      <c r="F7" s="9">
        <v>6.2963333333333331</v>
      </c>
      <c r="G7" s="9">
        <v>0.20733333333333334</v>
      </c>
      <c r="H7" s="9">
        <v>11.000999999999999</v>
      </c>
      <c r="I7" s="9">
        <v>2.4806666666666666</v>
      </c>
      <c r="J7" s="9">
        <v>0.11233333333333333</v>
      </c>
      <c r="K7" s="9">
        <v>9.2333333333333337E-2</v>
      </c>
      <c r="L7" s="9">
        <v>8.6666666666666663E-3</v>
      </c>
      <c r="M7" s="9">
        <f t="shared" si="0"/>
        <v>99.574333333333342</v>
      </c>
      <c r="N7" s="10">
        <v>21.102659387004195</v>
      </c>
      <c r="O7" s="10">
        <v>41.002709943985863</v>
      </c>
      <c r="P7" s="10">
        <v>6.9147781637621906</v>
      </c>
      <c r="Q7" s="11">
        <v>653.25146894923114</v>
      </c>
      <c r="R7" s="9">
        <v>0.45170889929357183</v>
      </c>
      <c r="S7" s="9">
        <v>2.172482775444172</v>
      </c>
      <c r="T7" s="10">
        <v>138.53749287614548</v>
      </c>
      <c r="U7" s="10">
        <v>977.85648115854974</v>
      </c>
      <c r="V7" s="10">
        <v>832.04187476715538</v>
      </c>
      <c r="W7" s="9">
        <v>2.2785673435960203</v>
      </c>
      <c r="X7" s="9">
        <v>3.5052831767685429E-2</v>
      </c>
      <c r="Y7" s="10">
        <v>-5.67790563900666</v>
      </c>
      <c r="Z7" s="10">
        <v>2.6614295782626134</v>
      </c>
      <c r="AA7" s="11">
        <v>-72.115031016832702</v>
      </c>
      <c r="AB7" s="11">
        <v>9.950175999999999</v>
      </c>
      <c r="AC7" s="14"/>
      <c r="AD7" s="10"/>
      <c r="AE7" s="10"/>
      <c r="AF7" s="11"/>
      <c r="AG7" s="13"/>
    </row>
    <row r="8" spans="1:33" ht="15.4" x14ac:dyDescent="0.45">
      <c r="A8" s="8" t="s">
        <v>35</v>
      </c>
      <c r="B8" s="9">
        <v>51.579000000000001</v>
      </c>
      <c r="C8" s="9">
        <v>1.1896666666666667</v>
      </c>
      <c r="D8" s="9">
        <v>13.783333333333331</v>
      </c>
      <c r="E8" s="9">
        <v>12.896000000000001</v>
      </c>
      <c r="F8" s="9">
        <v>6.3166666666666664</v>
      </c>
      <c r="G8" s="9">
        <v>0.21066666666666667</v>
      </c>
      <c r="H8" s="9">
        <v>11.020000000000001</v>
      </c>
      <c r="I8" s="9">
        <v>2.4623333333333335</v>
      </c>
      <c r="J8" s="9">
        <v>0.11799999999999999</v>
      </c>
      <c r="K8" s="9">
        <v>9.2666666666666675E-2</v>
      </c>
      <c r="L8" s="9">
        <v>6.6666666666666671E-3</v>
      </c>
      <c r="M8" s="9">
        <f t="shared" si="0"/>
        <v>99.674999999999983</v>
      </c>
      <c r="N8" s="10">
        <v>21.770028895728196</v>
      </c>
      <c r="O8" s="10">
        <v>42.481738844986999</v>
      </c>
      <c r="P8" s="10">
        <v>6.9410681267647192</v>
      </c>
      <c r="Q8" s="11">
        <v>640.49457085996823</v>
      </c>
      <c r="R8" s="9">
        <v>0.44457164511619718</v>
      </c>
      <c r="S8" s="9">
        <v>2.2394930472437693</v>
      </c>
      <c r="T8" s="10">
        <v>137.47647006001966</v>
      </c>
      <c r="U8" s="10">
        <v>971.61088787320818</v>
      </c>
      <c r="V8" s="10">
        <v>838.50965774035171</v>
      </c>
      <c r="W8" s="9">
        <v>2.2438589665183306</v>
      </c>
      <c r="X8" s="9">
        <v>3.4130541804298288E-2</v>
      </c>
      <c r="Y8" s="10">
        <v>-0.1936283495152106</v>
      </c>
      <c r="Z8" s="10">
        <v>2.6472385862795886</v>
      </c>
      <c r="AA8" s="11">
        <v>-82.419033110419207</v>
      </c>
      <c r="AB8" s="11">
        <v>10.055198000000001</v>
      </c>
      <c r="AC8" s="10"/>
      <c r="AD8" s="10"/>
      <c r="AE8" s="10"/>
      <c r="AF8" s="11"/>
      <c r="AG8" s="13"/>
    </row>
    <row r="9" spans="1:33" ht="15.4" x14ac:dyDescent="0.45">
      <c r="A9" s="8" t="s">
        <v>36</v>
      </c>
      <c r="B9" s="9">
        <v>51.527333333333331</v>
      </c>
      <c r="C9" s="9">
        <v>1.1900000000000002</v>
      </c>
      <c r="D9" s="9">
        <v>13.804666666666668</v>
      </c>
      <c r="E9" s="9">
        <v>12.940333333333333</v>
      </c>
      <c r="F9" s="9">
        <v>6.3383333333333338</v>
      </c>
      <c r="G9" s="9">
        <v>0.20633333333333334</v>
      </c>
      <c r="H9" s="9">
        <v>11.042</v>
      </c>
      <c r="I9" s="9">
        <v>2.4643333333333328</v>
      </c>
      <c r="J9" s="9">
        <v>0.11599999999999999</v>
      </c>
      <c r="K9" s="9">
        <v>9.2666666666666675E-2</v>
      </c>
      <c r="L9" s="9">
        <v>5.3333333333333332E-3</v>
      </c>
      <c r="M9" s="9">
        <f t="shared" si="0"/>
        <v>99.727333333333334</v>
      </c>
      <c r="N9" s="10">
        <v>25.150724895912159</v>
      </c>
      <c r="O9" s="10">
        <v>39.112362915515718</v>
      </c>
      <c r="P9" s="10">
        <v>6.9519487835964497</v>
      </c>
      <c r="Q9" s="11">
        <v>647.29267647176994</v>
      </c>
      <c r="R9" s="9">
        <v>0.44999455348288109</v>
      </c>
      <c r="S9" s="9">
        <v>1.9321299512316839</v>
      </c>
      <c r="T9" s="10">
        <v>138.57268811423006</v>
      </c>
      <c r="U9" s="10">
        <v>970.24688099856553</v>
      </c>
      <c r="V9" s="10">
        <v>871.40182755037767</v>
      </c>
      <c r="W9" s="9">
        <v>2.2835877253918753</v>
      </c>
      <c r="X9" s="9">
        <v>3.4982941935678101E-2</v>
      </c>
      <c r="Y9" s="10">
        <v>-2.9495747539745936</v>
      </c>
      <c r="Z9" s="10">
        <v>2.860292617205372</v>
      </c>
      <c r="AA9" s="11">
        <v>-76.072129984981245</v>
      </c>
      <c r="AB9" s="11">
        <v>10.987340000000001</v>
      </c>
      <c r="AC9" s="10"/>
      <c r="AD9" s="10"/>
      <c r="AE9" s="10"/>
      <c r="AF9" s="11"/>
      <c r="AG9" s="13"/>
    </row>
    <row r="10" spans="1:33" ht="15.4" x14ac:dyDescent="0.45">
      <c r="A10" s="8" t="s">
        <v>37</v>
      </c>
      <c r="B10" s="9">
        <v>51.246333333333297</v>
      </c>
      <c r="C10" s="9">
        <v>1.1746666666666667</v>
      </c>
      <c r="D10" s="9">
        <v>13.546999999999999</v>
      </c>
      <c r="E10" s="9">
        <v>13.139666666666669</v>
      </c>
      <c r="F10" s="9">
        <v>6.2883333333333331</v>
      </c>
      <c r="G10" s="9">
        <v>0.20466666666666669</v>
      </c>
      <c r="H10" s="9">
        <v>10.897666666666666</v>
      </c>
      <c r="I10" s="9">
        <v>2.4963333333333337</v>
      </c>
      <c r="J10" s="9">
        <v>0.10866666666666668</v>
      </c>
      <c r="K10" s="9">
        <v>9.1666666666666674E-2</v>
      </c>
      <c r="L10" s="9">
        <v>6.6666666666666664E-4</v>
      </c>
      <c r="M10" s="9">
        <f t="shared" si="0"/>
        <v>99.195666666666625</v>
      </c>
      <c r="N10" s="10">
        <v>21.810439698694221</v>
      </c>
      <c r="O10" s="10">
        <v>34.185290214555906</v>
      </c>
      <c r="P10" s="10">
        <v>6.9838934922782157</v>
      </c>
      <c r="Q10" s="11">
        <v>642.13052219447968</v>
      </c>
      <c r="R10" s="9">
        <v>0.44845711751472389</v>
      </c>
      <c r="S10" s="9">
        <v>2.6031228290836612</v>
      </c>
      <c r="T10" s="10">
        <v>136.20543645723671</v>
      </c>
      <c r="U10" s="10">
        <v>1066.7276920734309</v>
      </c>
      <c r="V10" s="10">
        <v>962.78778117575371</v>
      </c>
      <c r="W10" s="9">
        <v>2.3000811574142728</v>
      </c>
      <c r="X10" s="9">
        <v>3.4984783243087708E-2</v>
      </c>
      <c r="Y10" s="10">
        <v>-3.9311209922462163</v>
      </c>
      <c r="Z10" s="10">
        <v>2.5898129368092291</v>
      </c>
      <c r="AA10" s="11">
        <v>-80.989895734182355</v>
      </c>
      <c r="AB10" s="11">
        <v>8.8014960000000002</v>
      </c>
      <c r="AC10" s="10"/>
      <c r="AD10" s="10"/>
      <c r="AE10" s="10"/>
      <c r="AF10" s="11"/>
      <c r="AG10" s="13"/>
    </row>
    <row r="11" spans="1:33" ht="15.4" x14ac:dyDescent="0.45">
      <c r="A11" s="8" t="s">
        <v>38</v>
      </c>
      <c r="B11" s="9">
        <v>51.255000000000003</v>
      </c>
      <c r="C11" s="9">
        <v>1.1736666666666666</v>
      </c>
      <c r="D11" s="9">
        <v>13.567666666666668</v>
      </c>
      <c r="E11" s="9">
        <v>13.229666666666667</v>
      </c>
      <c r="F11" s="9">
        <v>6.37</v>
      </c>
      <c r="G11" s="9">
        <v>0.20666666666666667</v>
      </c>
      <c r="H11" s="9">
        <v>11.126333333333333</v>
      </c>
      <c r="I11" s="9">
        <v>2.5009999999999999</v>
      </c>
      <c r="J11" s="9">
        <v>0.10566666666666667</v>
      </c>
      <c r="K11" s="9">
        <v>9.3000000000000013E-2</v>
      </c>
      <c r="L11" s="9">
        <v>3.6666666666666666E-3</v>
      </c>
      <c r="M11" s="9">
        <f t="shared" si="0"/>
        <v>99.632333333333335</v>
      </c>
      <c r="N11" s="10">
        <v>22.950862970913807</v>
      </c>
      <c r="O11" s="10">
        <v>40.525371650284903</v>
      </c>
      <c r="P11" s="10">
        <v>6.7828815057391232</v>
      </c>
      <c r="Q11" s="11">
        <v>691.13690039025403</v>
      </c>
      <c r="R11" s="9">
        <v>0.46878996995909161</v>
      </c>
      <c r="S11" s="9">
        <v>1.810156748459717</v>
      </c>
      <c r="T11" s="10">
        <v>138.24559962429291</v>
      </c>
      <c r="U11" s="10">
        <v>995.97841136839565</v>
      </c>
      <c r="V11" s="10">
        <v>767.19858561267483</v>
      </c>
      <c r="W11" s="9">
        <v>2.1946431506048483</v>
      </c>
      <c r="X11" s="9">
        <v>3.340552279179107E-2</v>
      </c>
      <c r="Y11" s="10">
        <v>-7.3118376108536465</v>
      </c>
      <c r="Z11" s="10">
        <v>2.8163945417533784</v>
      </c>
      <c r="AA11" s="11">
        <v>-70.366215449728543</v>
      </c>
      <c r="AB11" s="11">
        <v>9.3130360000000003</v>
      </c>
      <c r="AC11" s="10"/>
      <c r="AD11" s="10"/>
      <c r="AE11" s="10"/>
      <c r="AF11" s="11"/>
      <c r="AG11" s="13"/>
    </row>
    <row r="12" spans="1:33" ht="15.4" x14ac:dyDescent="0.45">
      <c r="A12" s="8" t="s">
        <v>39</v>
      </c>
      <c r="B12" s="9">
        <v>51.468000000000004</v>
      </c>
      <c r="C12" s="9">
        <v>1.1876666666666666</v>
      </c>
      <c r="D12" s="9">
        <v>13.746</v>
      </c>
      <c r="E12" s="9">
        <v>12.963999999999999</v>
      </c>
      <c r="F12" s="9">
        <v>6.2890000000000006</v>
      </c>
      <c r="G12" s="9">
        <v>0.20933333333333334</v>
      </c>
      <c r="H12" s="9">
        <v>11.137</v>
      </c>
      <c r="I12" s="9">
        <v>2.4250000000000003</v>
      </c>
      <c r="J12" s="9">
        <v>0.11499999999999999</v>
      </c>
      <c r="K12" s="9">
        <v>9.4666666666666677E-2</v>
      </c>
      <c r="L12" s="9">
        <v>5.9999999999999993E-3</v>
      </c>
      <c r="M12" s="9">
        <f t="shared" si="0"/>
        <v>99.641666666666666</v>
      </c>
      <c r="N12" s="10">
        <v>23.768560429743808</v>
      </c>
      <c r="O12" s="10">
        <v>38.454027778000302</v>
      </c>
      <c r="P12" s="10">
        <v>7.2390455860344218</v>
      </c>
      <c r="Q12" s="11">
        <v>661.46663270674026</v>
      </c>
      <c r="R12" s="9">
        <v>0.47883871078047802</v>
      </c>
      <c r="S12" s="9">
        <v>1.8561134515190734</v>
      </c>
      <c r="T12" s="10">
        <v>139.85230392787901</v>
      </c>
      <c r="U12" s="10">
        <v>1005.8834502074458</v>
      </c>
      <c r="V12" s="10">
        <v>774.90634476595278</v>
      </c>
      <c r="W12" s="9">
        <v>2.1982225035499598</v>
      </c>
      <c r="X12" s="9">
        <v>3.3458947298495897E-2</v>
      </c>
      <c r="Y12" s="10">
        <v>-5.6109689172902719</v>
      </c>
      <c r="Z12" s="10">
        <v>2.9045281530786067</v>
      </c>
      <c r="AA12" s="11">
        <v>-76.745424776433651</v>
      </c>
      <c r="AB12" s="11">
        <v>9.3961900000000007</v>
      </c>
      <c r="AC12" s="10"/>
      <c r="AD12" s="10"/>
      <c r="AE12" s="10"/>
      <c r="AF12" s="11"/>
      <c r="AG12" s="13"/>
    </row>
    <row r="13" spans="1:33" ht="15.4" x14ac:dyDescent="0.45">
      <c r="A13" s="8" t="s">
        <v>40</v>
      </c>
      <c r="B13" s="9">
        <v>51.389999999999993</v>
      </c>
      <c r="C13" s="9">
        <v>1.1760000000000002</v>
      </c>
      <c r="D13" s="9">
        <v>13.762666666666666</v>
      </c>
      <c r="E13" s="9">
        <v>12.972666666666667</v>
      </c>
      <c r="F13" s="9">
        <v>6.3036666666666674</v>
      </c>
      <c r="G13" s="9">
        <v>0.21033333333333334</v>
      </c>
      <c r="H13" s="9">
        <v>11.128</v>
      </c>
      <c r="I13" s="9">
        <v>2.4843333333333333</v>
      </c>
      <c r="J13" s="9">
        <v>0.11533333333333333</v>
      </c>
      <c r="K13" s="9">
        <v>8.8000000000000009E-2</v>
      </c>
      <c r="L13" s="9">
        <v>1.2333333333333333E-2</v>
      </c>
      <c r="M13" s="9">
        <f t="shared" si="0"/>
        <v>99.643333333333345</v>
      </c>
      <c r="N13" s="10">
        <v>22.856046063205742</v>
      </c>
      <c r="O13" s="10">
        <v>43.110950022618326</v>
      </c>
      <c r="P13" s="10">
        <v>6.6164155173481527</v>
      </c>
      <c r="Q13" s="11">
        <v>706.40270211383552</v>
      </c>
      <c r="R13" s="9">
        <v>0.46738537997626461</v>
      </c>
      <c r="S13" s="9">
        <v>1.960646738528891</v>
      </c>
      <c r="T13" s="10">
        <v>138.28721926022575</v>
      </c>
      <c r="U13" s="10">
        <v>998.82038306628704</v>
      </c>
      <c r="V13" s="10">
        <v>767.44289679123676</v>
      </c>
      <c r="W13" s="9">
        <v>2.1910353834627081</v>
      </c>
      <c r="X13" s="9">
        <v>3.3399325225386828E-2</v>
      </c>
      <c r="Y13" s="10">
        <v>-5.7824324408987229</v>
      </c>
      <c r="Z13" s="10">
        <v>3.0347890378834133</v>
      </c>
      <c r="AA13" s="11">
        <v>-73.39682884809784</v>
      </c>
      <c r="AB13" s="11">
        <v>9.9407840000000007</v>
      </c>
      <c r="AC13" s="10"/>
      <c r="AD13" s="10"/>
      <c r="AE13" s="10"/>
      <c r="AF13" s="11"/>
      <c r="AG13" s="13"/>
    </row>
    <row r="14" spans="1:33" ht="15.4" x14ac:dyDescent="0.45">
      <c r="A14" s="8" t="s">
        <v>41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  <c r="O14" s="10"/>
      <c r="P14" s="10"/>
      <c r="Q14" s="11"/>
      <c r="R14" s="9">
        <v>0.50425657597367002</v>
      </c>
      <c r="S14" s="9">
        <v>2.0142287804076733</v>
      </c>
      <c r="T14" s="10">
        <v>146.49388892576036</v>
      </c>
      <c r="U14" s="10">
        <v>1063.0063254915258</v>
      </c>
      <c r="V14" s="10">
        <v>822.25133050034458</v>
      </c>
      <c r="W14" s="9">
        <v>2.2257237637400005</v>
      </c>
      <c r="X14" s="9">
        <v>3.3872019763679297E-2</v>
      </c>
      <c r="Y14" s="10">
        <v>-5.9196856941717613</v>
      </c>
      <c r="Z14" s="10">
        <v>2.6256783695054673</v>
      </c>
      <c r="AA14" s="11">
        <v>-75.340557576166091</v>
      </c>
      <c r="AB14" s="11">
        <v>10.00869</v>
      </c>
      <c r="AC14" s="12">
        <v>21.002989874426763</v>
      </c>
      <c r="AD14" s="12">
        <v>40.131979831044916</v>
      </c>
      <c r="AE14" s="10">
        <v>7.94</v>
      </c>
      <c r="AF14" s="11">
        <f>R14/AE14*10000</f>
        <v>635.08384883333758</v>
      </c>
      <c r="AG14" s="13"/>
    </row>
    <row r="15" spans="1:33" ht="15.4" x14ac:dyDescent="0.45">
      <c r="A15" s="8" t="s">
        <v>42</v>
      </c>
      <c r="B15" s="9">
        <v>51.603999999999999</v>
      </c>
      <c r="C15" s="9">
        <v>1.2186666666666666</v>
      </c>
      <c r="D15" s="9">
        <v>13.647666666666666</v>
      </c>
      <c r="E15" s="9">
        <v>13.364333333333333</v>
      </c>
      <c r="F15" s="9">
        <v>6.1610000000000005</v>
      </c>
      <c r="G15" s="9">
        <v>0.21566666666666667</v>
      </c>
      <c r="H15" s="9">
        <v>10.9</v>
      </c>
      <c r="I15" s="9">
        <v>2.5013333333333332</v>
      </c>
      <c r="J15" s="9">
        <v>0.11899999999999999</v>
      </c>
      <c r="K15" s="9">
        <v>9.7000000000000017E-2</v>
      </c>
      <c r="L15" s="9">
        <v>3.6666666666666666E-3</v>
      </c>
      <c r="M15" s="9">
        <f t="shared" si="0"/>
        <v>99.832333333333324</v>
      </c>
      <c r="N15" s="10">
        <v>19.148911395463088</v>
      </c>
      <c r="O15" s="10">
        <v>32.929434102646781</v>
      </c>
      <c r="P15" s="10">
        <v>7.4687546247483665</v>
      </c>
      <c r="Q15" s="11">
        <v>632.35995962605159</v>
      </c>
      <c r="R15" s="9">
        <v>0.47229413729627634</v>
      </c>
      <c r="S15" s="9">
        <v>1.9461858279481223</v>
      </c>
      <c r="T15" s="10">
        <v>146.28870052425648</v>
      </c>
      <c r="U15" s="10">
        <v>1013.1285012155113</v>
      </c>
      <c r="V15" s="10">
        <v>878.09873304420933</v>
      </c>
      <c r="W15" s="9">
        <v>2.2785416752623919</v>
      </c>
      <c r="X15" s="9">
        <v>3.4723469829053825E-2</v>
      </c>
      <c r="Y15" s="10">
        <v>-6.7145180473602428</v>
      </c>
      <c r="Z15" s="10">
        <v>2.9591721071183255</v>
      </c>
      <c r="AA15" s="11">
        <v>-75.54363210558212</v>
      </c>
      <c r="AB15" s="11">
        <v>7.8453939999999998</v>
      </c>
      <c r="AC15" s="14"/>
      <c r="AD15" s="10"/>
      <c r="AE15" s="10"/>
      <c r="AF15" s="11"/>
      <c r="AG15" s="13"/>
    </row>
    <row r="16" spans="1:33" ht="15.4" x14ac:dyDescent="0.45">
      <c r="A16" s="8" t="s">
        <v>43</v>
      </c>
      <c r="B16" s="9">
        <v>51.536999999999999</v>
      </c>
      <c r="C16" s="9">
        <v>1.2343333333333333</v>
      </c>
      <c r="D16" s="9">
        <v>13.644333333333334</v>
      </c>
      <c r="E16" s="9">
        <v>13.344333333333333</v>
      </c>
      <c r="F16" s="9">
        <v>6.2163333333333339</v>
      </c>
      <c r="G16" s="9">
        <v>0.21133333333333335</v>
      </c>
      <c r="H16" s="9">
        <v>10.967333333333334</v>
      </c>
      <c r="I16" s="9">
        <v>2.5289999999999999</v>
      </c>
      <c r="J16" s="9">
        <v>0.12133333333333333</v>
      </c>
      <c r="K16" s="9">
        <v>9.2666666666666675E-2</v>
      </c>
      <c r="L16" s="9">
        <v>1.1000000000000001E-2</v>
      </c>
      <c r="M16" s="9">
        <f>SUM(B16:L16)</f>
        <v>99.909000000000006</v>
      </c>
      <c r="N16" s="10">
        <v>20.256661925429416</v>
      </c>
      <c r="O16" s="10">
        <v>41.384511739375746</v>
      </c>
      <c r="P16" s="10">
        <v>7.4516944218972609</v>
      </c>
      <c r="Q16" s="11">
        <v>638.73328503635776</v>
      </c>
      <c r="R16" s="9">
        <v>0.47596452571855408</v>
      </c>
      <c r="S16" s="9">
        <v>1.9422373305020812</v>
      </c>
      <c r="T16" s="10">
        <v>145.40707043583171</v>
      </c>
      <c r="U16" s="10">
        <v>990.99798387982412</v>
      </c>
      <c r="V16" s="10">
        <v>860.32541796677117</v>
      </c>
      <c r="W16" s="9">
        <v>2.3420599153391133</v>
      </c>
      <c r="X16" s="9">
        <v>3.5793151289499392E-2</v>
      </c>
      <c r="Y16" s="10">
        <v>-3.1777531353919399</v>
      </c>
      <c r="Z16" s="10">
        <v>2.5343633903487479</v>
      </c>
      <c r="AA16" s="11">
        <v>-77.898792740903943</v>
      </c>
      <c r="AB16" s="11">
        <v>9.4556880000000003</v>
      </c>
      <c r="AC16" s="12">
        <v>20.830585760942199</v>
      </c>
      <c r="AD16" s="12">
        <v>38.623271857392602</v>
      </c>
      <c r="AE16" s="10">
        <v>7.87</v>
      </c>
      <c r="AF16" s="11">
        <f>R16/AE16*10000</f>
        <v>604.78338719003057</v>
      </c>
      <c r="AG16" s="13"/>
    </row>
    <row r="17" spans="1:51" ht="15.4" x14ac:dyDescent="0.45">
      <c r="A17" s="8" t="s">
        <v>44</v>
      </c>
      <c r="B17" s="9">
        <v>51.689333333333302</v>
      </c>
      <c r="C17" s="9">
        <v>1.2053333333333331</v>
      </c>
      <c r="D17" s="9">
        <v>13.671333333333335</v>
      </c>
      <c r="E17" s="9">
        <v>13.134333333333332</v>
      </c>
      <c r="F17" s="9">
        <v>6.2119999999999997</v>
      </c>
      <c r="G17" s="9">
        <v>0.20799999999999999</v>
      </c>
      <c r="H17" s="9">
        <v>10.985333333333335</v>
      </c>
      <c r="I17" s="9">
        <v>2.4716666666666667</v>
      </c>
      <c r="J17" s="9">
        <v>0.11666666666666665</v>
      </c>
      <c r="K17" s="9">
        <v>9.4666666666666677E-2</v>
      </c>
      <c r="L17" s="9">
        <v>0</v>
      </c>
      <c r="M17" s="9">
        <f>SUM(B17:L17)</f>
        <v>99.788666666666629</v>
      </c>
      <c r="N17" s="10">
        <v>22.284402738038402</v>
      </c>
      <c r="O17" s="10">
        <v>38.005168051466732</v>
      </c>
      <c r="P17" s="10">
        <v>6.9549691732871288</v>
      </c>
      <c r="Q17" s="11">
        <v>666.04532523741454</v>
      </c>
      <c r="R17" s="9">
        <v>0.46323247050382177</v>
      </c>
      <c r="S17" s="9">
        <v>2.6998935118818128</v>
      </c>
      <c r="T17" s="10">
        <v>143.38009935290665</v>
      </c>
      <c r="U17" s="10">
        <v>992.36693280836039</v>
      </c>
      <c r="V17" s="10">
        <v>861.85139334397866</v>
      </c>
      <c r="W17" s="9">
        <v>2.269608989581378</v>
      </c>
      <c r="X17" s="9">
        <v>3.4525810938866384E-2</v>
      </c>
      <c r="Y17" s="10">
        <v>-3.4082396796270529</v>
      </c>
      <c r="Z17" s="10">
        <v>2.4709618008491261</v>
      </c>
      <c r="AA17" s="11">
        <v>-81.384392236023558</v>
      </c>
      <c r="AB17" s="11">
        <v>7.7047319999999999</v>
      </c>
      <c r="AC17" s="14"/>
      <c r="AD17" s="10"/>
      <c r="AE17" s="10"/>
      <c r="AF17" s="10"/>
      <c r="AG17" s="13"/>
    </row>
    <row r="18" spans="1:51" ht="15.4" x14ac:dyDescent="0.45">
      <c r="A18" s="8" t="s">
        <v>45</v>
      </c>
      <c r="B18" s="9">
        <v>51.44233333333333</v>
      </c>
      <c r="C18" s="9">
        <v>1.1863333333333335</v>
      </c>
      <c r="D18" s="9">
        <v>13.738666666666667</v>
      </c>
      <c r="E18" s="9">
        <v>12.784666666666666</v>
      </c>
      <c r="F18" s="9">
        <v>6.4223333333333343</v>
      </c>
      <c r="G18" s="9">
        <v>0.21333333333333335</v>
      </c>
      <c r="H18" s="9">
        <v>11.088666666666667</v>
      </c>
      <c r="I18" s="9">
        <v>2.5139999999999998</v>
      </c>
      <c r="J18" s="9">
        <v>0.11166666666666668</v>
      </c>
      <c r="K18" s="9">
        <v>8.7000000000000008E-2</v>
      </c>
      <c r="L18" s="9">
        <v>5.0000000000000001E-3</v>
      </c>
      <c r="M18" s="9">
        <f>SUM(B18:L18)</f>
        <v>99.593999999999994</v>
      </c>
      <c r="N18" s="10">
        <v>20.559660747826964</v>
      </c>
      <c r="O18" s="10">
        <v>36.547620035400818</v>
      </c>
      <c r="P18" s="10">
        <v>7.1557814958689585</v>
      </c>
      <c r="Q18" s="11">
        <v>621.08441492980251</v>
      </c>
      <c r="R18" s="9">
        <v>0.44443443637272795</v>
      </c>
      <c r="S18" s="9">
        <v>2.3170699390735834</v>
      </c>
      <c r="T18" s="10">
        <v>138.13916386248667</v>
      </c>
      <c r="U18" s="10">
        <v>978.45534180683694</v>
      </c>
      <c r="V18" s="10">
        <v>828.68808983181862</v>
      </c>
      <c r="W18" s="9"/>
      <c r="X18" s="9"/>
      <c r="Y18" s="9"/>
      <c r="Z18" s="9"/>
      <c r="AA18" s="11">
        <v>-77.436699245917012</v>
      </c>
      <c r="AB18" s="11">
        <v>10.677292000000001</v>
      </c>
      <c r="AC18" s="10"/>
      <c r="AD18" s="10"/>
      <c r="AE18" s="10"/>
      <c r="AF18" s="10"/>
      <c r="AG18" s="13"/>
    </row>
    <row r="19" spans="1:51" s="7" customFormat="1" ht="15.4" x14ac:dyDescent="0.45">
      <c r="A19" s="23"/>
      <c r="B19" s="24" t="s">
        <v>47</v>
      </c>
      <c r="C19" s="24" t="s">
        <v>48</v>
      </c>
      <c r="D19" s="24" t="s">
        <v>49</v>
      </c>
      <c r="E19" s="24" t="s">
        <v>50</v>
      </c>
      <c r="F19" s="24" t="s">
        <v>51</v>
      </c>
      <c r="G19" s="24" t="s">
        <v>52</v>
      </c>
      <c r="H19" s="24" t="s">
        <v>53</v>
      </c>
      <c r="I19" s="24" t="s">
        <v>54</v>
      </c>
      <c r="J19" s="24" t="s">
        <v>55</v>
      </c>
      <c r="K19" s="24" t="s">
        <v>56</v>
      </c>
      <c r="L19" s="24" t="s">
        <v>57</v>
      </c>
      <c r="M19" s="24" t="s">
        <v>58</v>
      </c>
      <c r="N19" s="24" t="s">
        <v>59</v>
      </c>
      <c r="O19" s="24" t="s">
        <v>60</v>
      </c>
      <c r="P19" s="24" t="s">
        <v>61</v>
      </c>
      <c r="Q19" s="24" t="s">
        <v>62</v>
      </c>
      <c r="R19" s="24" t="s">
        <v>63</v>
      </c>
      <c r="S19" s="24" t="s">
        <v>64</v>
      </c>
      <c r="T19" s="24" t="s">
        <v>65</v>
      </c>
      <c r="U19" s="24" t="s">
        <v>66</v>
      </c>
      <c r="V19" s="24" t="s">
        <v>67</v>
      </c>
      <c r="W19" s="24" t="s">
        <v>68</v>
      </c>
      <c r="X19" s="24" t="s">
        <v>69</v>
      </c>
      <c r="Y19" s="24" t="s">
        <v>70</v>
      </c>
      <c r="Z19" s="24" t="s">
        <v>71</v>
      </c>
      <c r="AA19" s="24" t="s">
        <v>72</v>
      </c>
      <c r="AB19" s="24" t="s">
        <v>73</v>
      </c>
      <c r="AC19" s="24" t="s">
        <v>74</v>
      </c>
      <c r="AD19" s="24" t="s">
        <v>75</v>
      </c>
      <c r="AE19" s="24" t="s">
        <v>76</v>
      </c>
      <c r="AF19" s="24" t="s">
        <v>77</v>
      </c>
      <c r="AG19" s="24" t="s">
        <v>78</v>
      </c>
      <c r="AH19" s="24" t="s">
        <v>79</v>
      </c>
      <c r="AI19" s="24" t="s">
        <v>80</v>
      </c>
      <c r="AJ19" s="24" t="s">
        <v>81</v>
      </c>
      <c r="AK19" s="24" t="s">
        <v>82</v>
      </c>
      <c r="AL19" s="3" t="s">
        <v>83</v>
      </c>
      <c r="AM19" s="3" t="s">
        <v>84</v>
      </c>
      <c r="AN19" s="3" t="s">
        <v>93</v>
      </c>
      <c r="AO19" s="3" t="s">
        <v>94</v>
      </c>
      <c r="AP19" s="3" t="s">
        <v>85</v>
      </c>
      <c r="AQ19" s="3" t="s">
        <v>12</v>
      </c>
      <c r="AR19" s="3" t="s">
        <v>13</v>
      </c>
      <c r="AS19" s="3" t="s">
        <v>86</v>
      </c>
      <c r="AT19" s="3" t="s">
        <v>87</v>
      </c>
      <c r="AU19" s="3" t="s">
        <v>88</v>
      </c>
      <c r="AV19" s="3" t="s">
        <v>89</v>
      </c>
      <c r="AW19" s="3" t="s">
        <v>90</v>
      </c>
      <c r="AX19" s="3" t="s">
        <v>91</v>
      </c>
      <c r="AY19" s="3" t="s">
        <v>92</v>
      </c>
    </row>
    <row r="20" spans="1:51" ht="15.4" x14ac:dyDescent="0.45">
      <c r="A20" s="19" t="s">
        <v>30</v>
      </c>
      <c r="B20" s="20">
        <v>51.044125892483613</v>
      </c>
      <c r="C20" s="20">
        <v>407.61698300741136</v>
      </c>
      <c r="D20" s="20">
        <v>37.422086181593038</v>
      </c>
      <c r="E20" s="20">
        <v>52.511107633445583</v>
      </c>
      <c r="F20" s="20">
        <v>46.628313113096929</v>
      </c>
      <c r="G20" s="20">
        <v>226.13553661122054</v>
      </c>
      <c r="H20" s="20">
        <v>117.45202831952162</v>
      </c>
      <c r="I20" s="20">
        <v>18.359616713524847</v>
      </c>
      <c r="J20" s="20">
        <v>2.9486238022834583</v>
      </c>
      <c r="K20" s="20">
        <v>68.563329449412123</v>
      </c>
      <c r="L20" s="20">
        <v>33.239874718849784</v>
      </c>
      <c r="M20" s="20">
        <v>58.727817826165982</v>
      </c>
      <c r="N20" s="20">
        <v>2.7692212294925098</v>
      </c>
      <c r="O20" s="20">
        <v>0.20817728999506083</v>
      </c>
      <c r="P20" s="20">
        <v>0.19901465567063145</v>
      </c>
      <c r="Q20" s="20">
        <v>3.6870081160410954E-2</v>
      </c>
      <c r="R20" s="20">
        <v>29.311765558881557</v>
      </c>
      <c r="S20" s="20">
        <v>2.7849176296800984</v>
      </c>
      <c r="T20" s="20">
        <v>6.6785810214203281</v>
      </c>
      <c r="U20" s="20">
        <v>1.0686711257679204</v>
      </c>
      <c r="V20" s="20">
        <v>6.416203325556725</v>
      </c>
      <c r="W20" s="20">
        <v>2.4662840978479568</v>
      </c>
      <c r="X20" s="20">
        <v>0.92433094058388721</v>
      </c>
      <c r="Y20" s="20">
        <v>3.8859249163877507</v>
      </c>
      <c r="Z20" s="20">
        <v>0.73552570478172263</v>
      </c>
      <c r="AA20" s="20">
        <v>5.0291324925696408</v>
      </c>
      <c r="AB20" s="20">
        <v>1.1893180277763677</v>
      </c>
      <c r="AC20" s="20">
        <v>3.4871255338021698</v>
      </c>
      <c r="AD20" s="20">
        <v>0.5124865384128644</v>
      </c>
      <c r="AE20" s="20">
        <v>3.6801714947788962</v>
      </c>
      <c r="AF20" s="20">
        <v>0.55406094510199699</v>
      </c>
      <c r="AG20" s="20">
        <v>1.696659461448548</v>
      </c>
      <c r="AH20" s="20">
        <v>0.15737607074396356</v>
      </c>
      <c r="AI20" s="20">
        <v>0.32230241970440482</v>
      </c>
      <c r="AJ20" s="20">
        <v>0.28215804132732575</v>
      </c>
      <c r="AK20" s="20">
        <v>7.4272198332815967E-2</v>
      </c>
      <c r="AL20" s="21">
        <v>210.60233307300163</v>
      </c>
      <c r="AM20" s="22">
        <v>1.1291957938301498</v>
      </c>
      <c r="AN20" s="22">
        <v>0.70515180374203434</v>
      </c>
      <c r="AO20" s="22">
        <v>0.70748995724543329</v>
      </c>
      <c r="AP20" s="22">
        <v>0.67015466571242777</v>
      </c>
      <c r="AQ20" s="21">
        <v>20.721473414768326</v>
      </c>
      <c r="AR20" s="21">
        <v>37.284761884703421</v>
      </c>
      <c r="AS20" s="21">
        <v>10.525182233935077</v>
      </c>
      <c r="AT20" s="21">
        <v>3.9857250382565299</v>
      </c>
      <c r="AU20" s="22">
        <v>1.0056681640384741</v>
      </c>
      <c r="AV20" s="22">
        <v>1.7928903675983308</v>
      </c>
      <c r="AW20" s="22">
        <v>10.584840693371854</v>
      </c>
      <c r="AX20" s="22">
        <v>17.596202627258236</v>
      </c>
      <c r="AY20" s="22">
        <v>0.10131647640858127</v>
      </c>
    </row>
    <row r="21" spans="1:51" ht="15.4" x14ac:dyDescent="0.45">
      <c r="A21" s="19" t="s">
        <v>31</v>
      </c>
      <c r="B21" s="20">
        <v>51.516478308871768</v>
      </c>
      <c r="C21" s="20">
        <v>400.12337473549178</v>
      </c>
      <c r="D21" s="20">
        <v>58.128044637503841</v>
      </c>
      <c r="E21" s="20">
        <v>51.306180825972802</v>
      </c>
      <c r="F21" s="20">
        <v>48.022535453210942</v>
      </c>
      <c r="G21" s="20">
        <v>217.38750492864986</v>
      </c>
      <c r="H21" s="20">
        <v>120.88365875736109</v>
      </c>
      <c r="I21" s="20">
        <v>18.406847889817438</v>
      </c>
      <c r="J21" s="20">
        <v>3.0828718485223665</v>
      </c>
      <c r="K21" s="20">
        <v>69.443074234402047</v>
      </c>
      <c r="L21" s="20">
        <v>33.03893253508695</v>
      </c>
      <c r="M21" s="20">
        <v>59.142203632831972</v>
      </c>
      <c r="N21" s="20">
        <v>3.0366690797541112</v>
      </c>
      <c r="O21" s="20">
        <v>0.24291319166678224</v>
      </c>
      <c r="P21" s="20">
        <v>0.18287264857219007</v>
      </c>
      <c r="Q21" s="20">
        <v>3.2983003627743028E-2</v>
      </c>
      <c r="R21" s="20">
        <v>31.082876043738995</v>
      </c>
      <c r="S21" s="20">
        <v>3.0069845801685524</v>
      </c>
      <c r="T21" s="20">
        <v>7.062172673139151</v>
      </c>
      <c r="U21" s="20">
        <v>1.1109800672880854</v>
      </c>
      <c r="V21" s="20">
        <v>6.4400496090288009</v>
      </c>
      <c r="W21" s="20">
        <v>2.5020648951997075</v>
      </c>
      <c r="X21" s="20">
        <v>0.97662015084767251</v>
      </c>
      <c r="Y21" s="20">
        <v>3.9409481606103807</v>
      </c>
      <c r="Z21" s="20">
        <v>0.75232144464767081</v>
      </c>
      <c r="AA21" s="20">
        <v>5.2822097942402726</v>
      </c>
      <c r="AB21" s="20">
        <v>1.1896733866896041</v>
      </c>
      <c r="AC21" s="20">
        <v>3.3258763044594013</v>
      </c>
      <c r="AD21" s="20">
        <v>0.51322400964746817</v>
      </c>
      <c r="AE21" s="20">
        <v>3.6734100058984738</v>
      </c>
      <c r="AF21" s="20">
        <v>0.53174910328669645</v>
      </c>
      <c r="AG21" s="20">
        <v>1.691525669616482</v>
      </c>
      <c r="AH21" s="20">
        <v>0.1795199480282581</v>
      </c>
      <c r="AI21" s="20">
        <v>0.33245425577044119</v>
      </c>
      <c r="AJ21" s="20">
        <v>0.28748914638936501</v>
      </c>
      <c r="AK21" s="20">
        <v>7.0841168855984307E-2</v>
      </c>
      <c r="AL21" s="21">
        <v>209.28304761820368</v>
      </c>
      <c r="AM21" s="22">
        <v>1.2018011946602782</v>
      </c>
      <c r="AN21" s="22">
        <v>0.75049188527308508</v>
      </c>
      <c r="AO21" s="22">
        <v>0.75298037813591512</v>
      </c>
      <c r="AP21" s="22">
        <v>0.6811286764020591</v>
      </c>
      <c r="AQ21" s="21">
        <v>21.242539539080418</v>
      </c>
      <c r="AR21" s="21">
        <v>42.865880515431229</v>
      </c>
      <c r="AS21" s="21">
        <v>10.336892396700181</v>
      </c>
      <c r="AT21" s="21">
        <v>4.2179614061627886</v>
      </c>
      <c r="AU21" s="22">
        <v>0.99022465115363756</v>
      </c>
      <c r="AV21" s="22">
        <v>1.6014328744352775</v>
      </c>
      <c r="AW21" s="22">
        <v>10.235845667535125</v>
      </c>
      <c r="AX21" s="22">
        <v>16.915496651525942</v>
      </c>
      <c r="AY21" s="22">
        <v>9.5607123589988685E-2</v>
      </c>
    </row>
    <row r="22" spans="1:51" ht="15.4" x14ac:dyDescent="0.45">
      <c r="A22" s="19" t="s">
        <v>32</v>
      </c>
      <c r="B22" s="20">
        <v>51.344786002179923</v>
      </c>
      <c r="C22" s="20">
        <v>410.36699533261367</v>
      </c>
      <c r="D22" s="20">
        <v>55.352701476533106</v>
      </c>
      <c r="E22" s="20">
        <v>51.975792466819918</v>
      </c>
      <c r="F22" s="20">
        <v>48.12338895595888</v>
      </c>
      <c r="G22" s="20">
        <v>218.71750224916684</v>
      </c>
      <c r="H22" s="20">
        <v>113.63221039581674</v>
      </c>
      <c r="I22" s="20">
        <v>18.052308726937763</v>
      </c>
      <c r="J22" s="20">
        <v>2.9577216935388795</v>
      </c>
      <c r="K22" s="20">
        <v>68.1745397022611</v>
      </c>
      <c r="L22" s="20">
        <v>32.716858673940962</v>
      </c>
      <c r="M22" s="20">
        <v>59.393694951429175</v>
      </c>
      <c r="N22" s="20">
        <v>2.9611933886141415</v>
      </c>
      <c r="O22" s="20">
        <v>0.2694317938952937</v>
      </c>
      <c r="P22" s="20">
        <v>0.1689447133252904</v>
      </c>
      <c r="Q22" s="20">
        <v>2.3750273310191267E-2</v>
      </c>
      <c r="R22" s="20">
        <v>30.39675953397072</v>
      </c>
      <c r="S22" s="20">
        <v>2.9110791264239411</v>
      </c>
      <c r="T22" s="20">
        <v>6.7960365188896672</v>
      </c>
      <c r="U22" s="20">
        <v>1.047281245593638</v>
      </c>
      <c r="V22" s="20">
        <v>6.3316868379168616</v>
      </c>
      <c r="W22" s="20">
        <v>2.5183719705513354</v>
      </c>
      <c r="X22" s="20">
        <v>0.96774743620013881</v>
      </c>
      <c r="Y22" s="20">
        <v>3.810279691608947</v>
      </c>
      <c r="Z22" s="20">
        <v>0.71751701989036365</v>
      </c>
      <c r="AA22" s="20">
        <v>5.21856232801467</v>
      </c>
      <c r="AB22" s="20">
        <v>1.1482263585040304</v>
      </c>
      <c r="AC22" s="20">
        <v>3.3281542971831137</v>
      </c>
      <c r="AD22" s="20">
        <v>0.51575739224126482</v>
      </c>
      <c r="AE22" s="20">
        <v>3.4203598173843752</v>
      </c>
      <c r="AF22" s="20">
        <v>0.52870702283959359</v>
      </c>
      <c r="AG22" s="20">
        <v>1.6709396865505584</v>
      </c>
      <c r="AH22" s="20">
        <v>0.18041194456900503</v>
      </c>
      <c r="AI22" s="20">
        <v>0.30489534074854663</v>
      </c>
      <c r="AJ22" s="20">
        <v>0.28941436186459474</v>
      </c>
      <c r="AK22" s="20">
        <v>6.9958039386211882E-2</v>
      </c>
      <c r="AL22" s="21">
        <v>217.75503196810647</v>
      </c>
      <c r="AM22" s="22">
        <v>1.1559369149850536</v>
      </c>
      <c r="AN22" s="22">
        <v>0.72185090049699563</v>
      </c>
      <c r="AO22" s="22">
        <v>0.72424442512952425</v>
      </c>
      <c r="AP22" s="22">
        <v>0.73628860851171796</v>
      </c>
      <c r="AQ22" s="21">
        <v>22.289735560421359</v>
      </c>
      <c r="AR22" s="21">
        <v>42.32813575958744</v>
      </c>
      <c r="AS22" s="21">
        <v>10.441749679030893</v>
      </c>
      <c r="AT22" s="21"/>
      <c r="AU22" s="22">
        <v>0.98307632916415022</v>
      </c>
      <c r="AV22" s="22">
        <v>1.6041862558268576</v>
      </c>
      <c r="AW22" s="22">
        <v>10.265036944512634</v>
      </c>
      <c r="AX22" s="22">
        <v>16.413510733384545</v>
      </c>
      <c r="AY22" s="22">
        <v>9.9418239524158944E-2</v>
      </c>
    </row>
    <row r="23" spans="1:51" ht="15.4" x14ac:dyDescent="0.45">
      <c r="A23" s="19" t="s">
        <v>33</v>
      </c>
      <c r="B23" s="20">
        <v>50.67263343416721</v>
      </c>
      <c r="C23" s="20">
        <v>416.9025261749357</v>
      </c>
      <c r="D23" s="20">
        <v>46.584278184324781</v>
      </c>
      <c r="E23" s="20">
        <v>52.524515542859177</v>
      </c>
      <c r="F23" s="20">
        <v>48.009184122711446</v>
      </c>
      <c r="G23" s="20">
        <v>221.38894103746642</v>
      </c>
      <c r="H23" s="20">
        <v>116.84235731028575</v>
      </c>
      <c r="I23" s="20">
        <v>18.620441375739386</v>
      </c>
      <c r="J23" s="20">
        <v>3.5113212237619797</v>
      </c>
      <c r="K23" s="20">
        <v>69.131204792653492</v>
      </c>
      <c r="L23" s="20">
        <v>33.698899551676483</v>
      </c>
      <c r="M23" s="20">
        <v>62.340206357649187</v>
      </c>
      <c r="N23" s="20">
        <v>3.1429191297553505</v>
      </c>
      <c r="O23" s="20">
        <v>0.17389983968651487</v>
      </c>
      <c r="P23" s="20">
        <v>0.20721979797930667</v>
      </c>
      <c r="Q23" s="20">
        <v>5.1484259560666462E-2</v>
      </c>
      <c r="R23" s="20">
        <v>32.157978133187967</v>
      </c>
      <c r="S23" s="20">
        <v>3.0707271839842054</v>
      </c>
      <c r="T23" s="20">
        <v>7.1610313338744147</v>
      </c>
      <c r="U23" s="20">
        <v>1.0730347256819444</v>
      </c>
      <c r="V23" s="20">
        <v>6.5550380260164403</v>
      </c>
      <c r="W23" s="20">
        <v>2.485377417868941</v>
      </c>
      <c r="X23" s="20">
        <v>0.94890606578481618</v>
      </c>
      <c r="Y23" s="20">
        <v>3.8973058871049915</v>
      </c>
      <c r="Z23" s="20">
        <v>0.7147473004500341</v>
      </c>
      <c r="AA23" s="20">
        <v>5.199213850484365</v>
      </c>
      <c r="AB23" s="20">
        <v>1.1547895291938879</v>
      </c>
      <c r="AC23" s="20">
        <v>3.4967340763595929</v>
      </c>
      <c r="AD23" s="20">
        <v>0.51061656194817606</v>
      </c>
      <c r="AE23" s="20">
        <v>3.4405701231269732</v>
      </c>
      <c r="AF23" s="20">
        <v>0.55421974795945117</v>
      </c>
      <c r="AG23" s="20">
        <v>1.6698950647820221</v>
      </c>
      <c r="AH23" s="20">
        <v>0.17555333796942874</v>
      </c>
      <c r="AI23" s="20">
        <v>0.35655869844085747</v>
      </c>
      <c r="AJ23" s="20">
        <v>0.31357466982014676</v>
      </c>
      <c r="AK23" s="20">
        <v>8.0481079748596404E-2</v>
      </c>
      <c r="AL23" s="21">
        <v>215.85564895385076</v>
      </c>
      <c r="AM23" s="22">
        <v>1.2355174557822957</v>
      </c>
      <c r="AN23" s="22">
        <v>0.77154676563620161</v>
      </c>
      <c r="AO23" s="22">
        <v>0.77410507260433958</v>
      </c>
      <c r="AP23" s="22">
        <v>0.72237371392683536</v>
      </c>
      <c r="AQ23" s="21">
        <v>20.083737587072829</v>
      </c>
      <c r="AR23" s="21">
        <v>39.05165213455232</v>
      </c>
      <c r="AS23" s="21">
        <v>10.472430862927931</v>
      </c>
      <c r="AT23" s="21">
        <v>3.8577127646849605</v>
      </c>
      <c r="AU23" s="22">
        <v>0.97703028847046258</v>
      </c>
      <c r="AV23" s="22">
        <v>1.7862073911391727</v>
      </c>
      <c r="AW23" s="22">
        <v>10.231882146993453</v>
      </c>
      <c r="AX23" s="22">
        <v>17.90293005025439</v>
      </c>
      <c r="AY23" s="22">
        <v>0.10211739794262351</v>
      </c>
    </row>
    <row r="24" spans="1:51" ht="15.4" x14ac:dyDescent="0.45">
      <c r="A24" s="19" t="s">
        <v>34</v>
      </c>
      <c r="B24" s="20">
        <v>52.525692383628304</v>
      </c>
      <c r="C24" s="20">
        <v>421.69245521892691</v>
      </c>
      <c r="D24" s="20">
        <v>55.021054453677465</v>
      </c>
      <c r="E24" s="20">
        <v>52.871531582052057</v>
      </c>
      <c r="F24" s="20">
        <v>49.926527854830418</v>
      </c>
      <c r="G24" s="20">
        <v>226.06147972296139</v>
      </c>
      <c r="H24" s="20">
        <v>114.63507143329171</v>
      </c>
      <c r="I24" s="20">
        <v>18.653883022803431</v>
      </c>
      <c r="J24" s="20">
        <v>5.1141382674225833</v>
      </c>
      <c r="K24" s="20">
        <v>71.297347953781141</v>
      </c>
      <c r="L24" s="20">
        <v>33.775109198231171</v>
      </c>
      <c r="M24" s="20">
        <v>62.875598483662337</v>
      </c>
      <c r="N24" s="20">
        <v>3.1296293256692338</v>
      </c>
      <c r="O24" s="20">
        <v>0.20597390713332422</v>
      </c>
      <c r="P24" s="20">
        <v>0.25409134341014611</v>
      </c>
      <c r="Q24" s="20">
        <v>9.0704773235011305E-2</v>
      </c>
      <c r="R24" s="20">
        <v>31.790298034027852</v>
      </c>
      <c r="S24" s="20">
        <v>3.0030110558249743</v>
      </c>
      <c r="T24" s="20">
        <v>6.9147781637621906</v>
      </c>
      <c r="U24" s="20">
        <v>1.0388256413898298</v>
      </c>
      <c r="V24" s="20">
        <v>6.3278446161903235</v>
      </c>
      <c r="W24" s="20">
        <v>2.4367015330529278</v>
      </c>
      <c r="X24" s="20">
        <v>0.93288876939811127</v>
      </c>
      <c r="Y24" s="20">
        <v>3.6767421996556959</v>
      </c>
      <c r="Z24" s="20">
        <v>0.7155691730090874</v>
      </c>
      <c r="AA24" s="20">
        <v>5.1046280161733781</v>
      </c>
      <c r="AB24" s="20">
        <v>1.1164074804803068</v>
      </c>
      <c r="AC24" s="20">
        <v>3.3575629340373681</v>
      </c>
      <c r="AD24" s="20">
        <v>0.47334876987040625</v>
      </c>
      <c r="AE24" s="20">
        <v>3.4151740926384844</v>
      </c>
      <c r="AF24" s="20">
        <v>0.53017065204373404</v>
      </c>
      <c r="AG24" s="20">
        <v>1.5899295936084006</v>
      </c>
      <c r="AH24" s="20">
        <v>0.1654534692481513</v>
      </c>
      <c r="AI24" s="20">
        <v>0.3276733058592875</v>
      </c>
      <c r="AJ24" s="20">
        <v>0.29917978103269166</v>
      </c>
      <c r="AK24" s="20">
        <v>7.6327377628079854E-2</v>
      </c>
      <c r="AL24" s="21">
        <v>213.59406713653144</v>
      </c>
      <c r="AM24" s="22">
        <v>1.2324082433118186</v>
      </c>
      <c r="AN24" s="22">
        <v>0.76960514772214839</v>
      </c>
      <c r="AO24" s="22">
        <v>0.77215701664289871</v>
      </c>
      <c r="AP24" s="22">
        <v>0.71349262642432043</v>
      </c>
      <c r="AQ24" s="21">
        <v>21.102659387004195</v>
      </c>
      <c r="AR24" s="21">
        <v>41.002709943985863</v>
      </c>
      <c r="AS24" s="21">
        <v>10.586140857644814</v>
      </c>
      <c r="AT24" s="21">
        <v>4.0211474714561293</v>
      </c>
      <c r="AU24" s="22">
        <v>0.9595420873629551</v>
      </c>
      <c r="AV24" s="22">
        <v>1.808241207586734</v>
      </c>
      <c r="AW24" s="22">
        <v>10.157847695662769</v>
      </c>
      <c r="AX24" s="22">
        <v>18.915465114698421</v>
      </c>
      <c r="AY24" s="22">
        <v>9.9626599926220472E-2</v>
      </c>
    </row>
    <row r="25" spans="1:51" ht="15.4" x14ac:dyDescent="0.45">
      <c r="A25" s="19" t="s">
        <v>35</v>
      </c>
      <c r="B25" s="20">
        <v>51.723215514806043</v>
      </c>
      <c r="C25" s="20">
        <v>406.89721917411219</v>
      </c>
      <c r="D25" s="20">
        <v>57.322506943745672</v>
      </c>
      <c r="E25" s="20">
        <v>51.01999750198209</v>
      </c>
      <c r="F25" s="20">
        <v>48.279510592625634</v>
      </c>
      <c r="G25" s="20">
        <v>211.50133578428071</v>
      </c>
      <c r="H25" s="20">
        <v>105.22608646776928</v>
      </c>
      <c r="I25" s="20">
        <v>17.946340344747817</v>
      </c>
      <c r="J25" s="20">
        <v>3.0373982464269247</v>
      </c>
      <c r="K25" s="20">
        <v>68.390724408322697</v>
      </c>
      <c r="L25" s="20">
        <v>33.478089177071162</v>
      </c>
      <c r="M25" s="20">
        <v>62.480747011121515</v>
      </c>
      <c r="N25" s="20">
        <v>3.0029138849501362</v>
      </c>
      <c r="O25" s="20">
        <v>0.22595670014955649</v>
      </c>
      <c r="P25" s="20">
        <v>0.21893124938239217</v>
      </c>
      <c r="Q25" s="20">
        <v>3.286734787489614E-2</v>
      </c>
      <c r="R25" s="20">
        <v>31.841524599532224</v>
      </c>
      <c r="S25" s="20">
        <v>3.0154094928148099</v>
      </c>
      <c r="T25" s="20">
        <v>6.9410681267647192</v>
      </c>
      <c r="U25" s="20">
        <v>1.0745846837119128</v>
      </c>
      <c r="V25" s="20">
        <v>6.2204252383383141</v>
      </c>
      <c r="W25" s="20">
        <v>2.5126187424761306</v>
      </c>
      <c r="X25" s="20">
        <v>0.90719752110468621</v>
      </c>
      <c r="Y25" s="20">
        <v>3.722924413987927</v>
      </c>
      <c r="Z25" s="20">
        <v>0.71711791713030115</v>
      </c>
      <c r="AA25" s="20">
        <v>5.209235141753747</v>
      </c>
      <c r="AB25" s="20">
        <v>1.141596506222281</v>
      </c>
      <c r="AC25" s="20">
        <v>3.4096166839563335</v>
      </c>
      <c r="AD25" s="20">
        <v>0.50529517915071775</v>
      </c>
      <c r="AE25" s="20">
        <v>3.4696001395289424</v>
      </c>
      <c r="AF25" s="20">
        <v>0.5338078197754389</v>
      </c>
      <c r="AG25" s="20">
        <v>1.6935908389898744</v>
      </c>
      <c r="AH25" s="20">
        <v>0.17787464934004724</v>
      </c>
      <c r="AI25" s="20">
        <v>0.31883596296588856</v>
      </c>
      <c r="AJ25" s="20">
        <v>0.30062671205868469</v>
      </c>
      <c r="AK25" s="20">
        <v>7.0687169748572823E-2</v>
      </c>
      <c r="AL25" s="21">
        <v>212.98270811513908</v>
      </c>
      <c r="AM25" s="22">
        <v>1.200106264368302</v>
      </c>
      <c r="AN25" s="22">
        <v>0.74943344779117604</v>
      </c>
      <c r="AO25" s="22">
        <v>0.75191843107026335</v>
      </c>
      <c r="AP25" s="22">
        <v>0.72418107027666356</v>
      </c>
      <c r="AQ25" s="21">
        <v>21.770028895728196</v>
      </c>
      <c r="AR25" s="21">
        <v>42.481738844986999</v>
      </c>
      <c r="AS25" s="21">
        <v>10.559602161963399</v>
      </c>
      <c r="AT25" s="21">
        <v>3.767556314544044</v>
      </c>
      <c r="AU25" s="22">
        <v>1.0041611609068439</v>
      </c>
      <c r="AV25" s="22">
        <v>1.6901043132007496</v>
      </c>
      <c r="AW25" s="22">
        <v>10.603542365671588</v>
      </c>
      <c r="AX25" s="22">
        <v>16.882191453878253</v>
      </c>
      <c r="AY25" s="22">
        <v>9.969681158563215E-2</v>
      </c>
    </row>
    <row r="26" spans="1:51" ht="15.4" x14ac:dyDescent="0.45">
      <c r="A26" s="19" t="s">
        <v>36</v>
      </c>
      <c r="B26" s="20">
        <v>51.220046207298985</v>
      </c>
      <c r="C26" s="20">
        <v>408.69905538867965</v>
      </c>
      <c r="D26" s="20">
        <v>60.522630792897871</v>
      </c>
      <c r="E26" s="20">
        <v>51.048908684367085</v>
      </c>
      <c r="F26" s="20">
        <v>48.967410318578139</v>
      </c>
      <c r="G26" s="20">
        <v>210.16507754113243</v>
      </c>
      <c r="H26" s="20">
        <v>103.41643661981975</v>
      </c>
      <c r="I26" s="20">
        <v>17.655079459905195</v>
      </c>
      <c r="J26" s="20">
        <v>3.0863568897280138</v>
      </c>
      <c r="K26" s="20">
        <v>67.960373389512924</v>
      </c>
      <c r="L26" s="20">
        <v>33.870134036913733</v>
      </c>
      <c r="M26" s="20">
        <v>62.61420126031252</v>
      </c>
      <c r="N26" s="20">
        <v>3.0451431069030437</v>
      </c>
      <c r="O26" s="20">
        <v>0.27272417656060238</v>
      </c>
      <c r="P26" s="20">
        <v>0.1788461334327959</v>
      </c>
      <c r="Q26" s="20">
        <v>3.8542447432759336E-2</v>
      </c>
      <c r="R26" s="20">
        <v>31.050091093521132</v>
      </c>
      <c r="S26" s="20">
        <v>2.8989912014629291</v>
      </c>
      <c r="T26" s="20">
        <v>6.9519487835964497</v>
      </c>
      <c r="U26" s="20">
        <v>1.0504847637583419</v>
      </c>
      <c r="V26" s="20">
        <v>6.3320171175513451</v>
      </c>
      <c r="W26" s="20">
        <v>2.5127145107816475</v>
      </c>
      <c r="X26" s="20">
        <v>0.96563932435288669</v>
      </c>
      <c r="Y26" s="20">
        <v>3.8335681256776071</v>
      </c>
      <c r="Z26" s="20">
        <v>0.70211579240273403</v>
      </c>
      <c r="AA26" s="20">
        <v>4.9848874813881148</v>
      </c>
      <c r="AB26" s="20">
        <v>1.1720706729900607</v>
      </c>
      <c r="AC26" s="20">
        <v>3.2824699087198259</v>
      </c>
      <c r="AD26" s="20">
        <v>0.49300991916920611</v>
      </c>
      <c r="AE26" s="20">
        <v>3.4401502751149429</v>
      </c>
      <c r="AF26" s="20">
        <v>0.5254287771490006</v>
      </c>
      <c r="AG26" s="20">
        <v>1.7257653771764776</v>
      </c>
      <c r="AH26" s="20">
        <v>0.17194108282436918</v>
      </c>
      <c r="AI26" s="20">
        <v>0.27641146775560238</v>
      </c>
      <c r="AJ26" s="20">
        <v>0.31695608503978562</v>
      </c>
      <c r="AK26" s="20">
        <v>7.785628072332719E-2</v>
      </c>
      <c r="AL26" s="21">
        <v>210.57643047265432</v>
      </c>
      <c r="AM26" s="22">
        <v>1.1537288414675966</v>
      </c>
      <c r="AN26" s="22">
        <v>0.72047201914432191</v>
      </c>
      <c r="AO26" s="22">
        <v>0.72286097166025343</v>
      </c>
      <c r="AP26" s="22">
        <v>0.7304083571458786</v>
      </c>
      <c r="AQ26" s="21">
        <v>25.150724895912159</v>
      </c>
      <c r="AR26" s="21">
        <v>39.112362915515718</v>
      </c>
      <c r="AS26" s="21">
        <v>10.710653788066761</v>
      </c>
      <c r="AT26" s="21">
        <v>3.8792633920938027</v>
      </c>
      <c r="AU26" s="22">
        <v>0.95200491395336972</v>
      </c>
      <c r="AV26" s="22">
        <v>1.8433993774689867</v>
      </c>
      <c r="AW26" s="22">
        <v>10.196595037892831</v>
      </c>
      <c r="AX26" s="22">
        <v>17.710386935352346</v>
      </c>
      <c r="AY26" s="22">
        <v>0.10933323456788653</v>
      </c>
    </row>
    <row r="27" spans="1:51" ht="15.4" x14ac:dyDescent="0.45">
      <c r="A27" s="19" t="s">
        <v>37</v>
      </c>
      <c r="B27" s="20">
        <v>50.306358450985044</v>
      </c>
      <c r="C27" s="20">
        <v>404.52332734621046</v>
      </c>
      <c r="D27" s="20">
        <v>30.185846193699451</v>
      </c>
      <c r="E27" s="20">
        <v>50.40236554619171</v>
      </c>
      <c r="F27" s="20">
        <v>42.509005499159677</v>
      </c>
      <c r="G27" s="20">
        <v>215.49614590280953</v>
      </c>
      <c r="H27" s="20">
        <v>124.72082114443037</v>
      </c>
      <c r="I27" s="20">
        <v>18.215368030829712</v>
      </c>
      <c r="J27" s="20">
        <v>2.9116238250545527</v>
      </c>
      <c r="K27" s="20">
        <v>69.020889218861285</v>
      </c>
      <c r="L27" s="20">
        <v>33.457631720057954</v>
      </c>
      <c r="M27" s="20">
        <v>59.952842345306948</v>
      </c>
      <c r="N27" s="20">
        <v>2.788322950222005</v>
      </c>
      <c r="O27" s="20">
        <v>0.20255179637339538</v>
      </c>
      <c r="P27" s="20">
        <v>0.21067026384937929</v>
      </c>
      <c r="Q27" s="20">
        <v>4.0438859605412415E-2</v>
      </c>
      <c r="R27" s="20">
        <v>30.433502534276389</v>
      </c>
      <c r="S27" s="20">
        <v>2.9475150508184931</v>
      </c>
      <c r="T27" s="20">
        <v>6.9838934922782157</v>
      </c>
      <c r="U27" s="20">
        <v>1.1006771667967759</v>
      </c>
      <c r="V27" s="20">
        <v>6.4136906942797793</v>
      </c>
      <c r="W27" s="20">
        <v>2.6679093920921808</v>
      </c>
      <c r="X27" s="20">
        <v>0.98934633956760143</v>
      </c>
      <c r="Y27" s="20">
        <v>4.0737064085858661</v>
      </c>
      <c r="Z27" s="20">
        <v>0.7791559809496712</v>
      </c>
      <c r="AA27" s="20">
        <v>5.460958412531812</v>
      </c>
      <c r="AB27" s="20">
        <v>1.2779201265554985</v>
      </c>
      <c r="AC27" s="20">
        <v>3.621524433149887</v>
      </c>
      <c r="AD27" s="20">
        <v>0.52790518710138701</v>
      </c>
      <c r="AE27" s="20">
        <v>3.8385849637149843</v>
      </c>
      <c r="AF27" s="20">
        <v>0.57630458878041979</v>
      </c>
      <c r="AG27" s="20">
        <v>1.7841669271886778</v>
      </c>
      <c r="AH27" s="20">
        <v>0.17830313796969896</v>
      </c>
      <c r="AI27" s="20">
        <v>0.32020874355395673</v>
      </c>
      <c r="AJ27" s="20">
        <v>0.31923691855758646</v>
      </c>
      <c r="AK27" s="20">
        <v>8.1564992800170891E-2</v>
      </c>
      <c r="AL27" s="21">
        <v>210.42588486743955</v>
      </c>
      <c r="AM27" s="22">
        <v>1.1048032813839472</v>
      </c>
      <c r="AN27" s="22">
        <v>0.68991934871233829</v>
      </c>
      <c r="AO27" s="22">
        <v>0.69220699420043597</v>
      </c>
      <c r="AP27" s="22">
        <v>0.69502418659770315</v>
      </c>
      <c r="AQ27" s="21">
        <v>21.810439698694221</v>
      </c>
      <c r="AR27" s="21">
        <v>34.185290214555906</v>
      </c>
      <c r="AS27" s="21">
        <v>10.325138976245544</v>
      </c>
      <c r="AT27" s="21">
        <v>4.1269059893992992</v>
      </c>
      <c r="AU27" s="22">
        <v>1.0570924184315929</v>
      </c>
      <c r="AV27" s="22">
        <v>1.7904167149982404</v>
      </c>
      <c r="AW27" s="22">
        <v>10.914626131041702</v>
      </c>
      <c r="AX27" s="22">
        <v>15.638103636156172</v>
      </c>
      <c r="AY27" s="22">
        <v>0.10830713772570486</v>
      </c>
    </row>
    <row r="28" spans="1:51" ht="15.4" x14ac:dyDescent="0.45">
      <c r="A28" s="19" t="s">
        <v>38</v>
      </c>
      <c r="B28" s="20">
        <v>51.420598389375982</v>
      </c>
      <c r="C28" s="20">
        <v>412.8371816507443</v>
      </c>
      <c r="D28" s="20">
        <v>50.780791760318628</v>
      </c>
      <c r="E28" s="20">
        <v>50.819779383733469</v>
      </c>
      <c r="F28" s="20">
        <v>48.554877249936432</v>
      </c>
      <c r="G28" s="20">
        <v>216.19951065602325</v>
      </c>
      <c r="H28" s="20">
        <v>111.36924154369633</v>
      </c>
      <c r="I28" s="20">
        <v>18.141973344459721</v>
      </c>
      <c r="J28" s="20">
        <v>2.9316246693970878</v>
      </c>
      <c r="K28" s="20">
        <v>67.686684268945655</v>
      </c>
      <c r="L28" s="20">
        <v>32.818936207695018</v>
      </c>
      <c r="M28" s="20">
        <v>58.714934529542298</v>
      </c>
      <c r="N28" s="20">
        <v>2.9438496179232039</v>
      </c>
      <c r="O28" s="20">
        <v>0.16087142359726939</v>
      </c>
      <c r="P28" s="20">
        <v>0.14824068223438189</v>
      </c>
      <c r="Q28" s="20">
        <v>2.4490460614406778E-2</v>
      </c>
      <c r="R28" s="20">
        <v>30.607565565336984</v>
      </c>
      <c r="S28" s="20">
        <v>2.8752053850286301</v>
      </c>
      <c r="T28" s="20">
        <v>6.7828815057391232</v>
      </c>
      <c r="U28" s="20">
        <v>1.0442983125680267</v>
      </c>
      <c r="V28" s="20">
        <v>6.223057574911798</v>
      </c>
      <c r="W28" s="20">
        <v>2.5140251565231377</v>
      </c>
      <c r="X28" s="20">
        <v>0.91153146302716992</v>
      </c>
      <c r="Y28" s="20">
        <v>3.8663237651041698</v>
      </c>
      <c r="Z28" s="20">
        <v>0.68043768763049928</v>
      </c>
      <c r="AA28" s="20">
        <v>4.9771792415575069</v>
      </c>
      <c r="AB28" s="20">
        <v>1.1363321737726195</v>
      </c>
      <c r="AC28" s="20">
        <v>3.2389898406603943</v>
      </c>
      <c r="AD28" s="20">
        <v>0.48964355651970887</v>
      </c>
      <c r="AE28" s="20">
        <v>3.3569166824511636</v>
      </c>
      <c r="AF28" s="20">
        <v>0.53798907750581726</v>
      </c>
      <c r="AG28" s="20">
        <v>1.6222000356955066</v>
      </c>
      <c r="AH28" s="20">
        <v>0.16150620036381816</v>
      </c>
      <c r="AI28" s="20">
        <v>0.29553927947438124</v>
      </c>
      <c r="AJ28" s="20">
        <v>0.27507226959657294</v>
      </c>
      <c r="AK28" s="20">
        <v>7.2642137457177597E-2</v>
      </c>
      <c r="AL28" s="21">
        <v>214.33839984124964</v>
      </c>
      <c r="AM28" s="22">
        <v>1.1436661154994168</v>
      </c>
      <c r="AN28" s="22">
        <v>0.71418812275912946</v>
      </c>
      <c r="AO28" s="22">
        <v>0.71655623903204202</v>
      </c>
      <c r="AP28" s="22">
        <v>0.74890901214963701</v>
      </c>
      <c r="AQ28" s="21">
        <v>22.950862970913807</v>
      </c>
      <c r="AR28" s="21">
        <v>40.525371650284903</v>
      </c>
      <c r="AS28" s="21">
        <v>10.64534927651167</v>
      </c>
      <c r="AT28" s="21">
        <v>4.436498138414116</v>
      </c>
      <c r="AU28" s="22">
        <v>0.9766821537089927</v>
      </c>
      <c r="AV28" s="22">
        <v>1.7031684788381456</v>
      </c>
      <c r="AW28" s="22">
        <v>10.397122658367884</v>
      </c>
      <c r="AX28" s="22">
        <v>18.227471213437742</v>
      </c>
      <c r="AY28" s="22">
        <v>9.56704766306056E-2</v>
      </c>
    </row>
    <row r="29" spans="1:51" ht="15.4" x14ac:dyDescent="0.45">
      <c r="A29" s="19" t="s">
        <v>39</v>
      </c>
      <c r="B29" s="20">
        <v>50.953681226371067</v>
      </c>
      <c r="C29" s="20">
        <v>411.83082800966122</v>
      </c>
      <c r="D29" s="20">
        <v>51.464661496103496</v>
      </c>
      <c r="E29" s="20">
        <v>51.727594161096533</v>
      </c>
      <c r="F29" s="20">
        <v>48.971593440092505</v>
      </c>
      <c r="G29" s="20">
        <v>216.67076183185739</v>
      </c>
      <c r="H29" s="20">
        <v>116.67083983146392</v>
      </c>
      <c r="I29" s="20">
        <v>18.871514359188549</v>
      </c>
      <c r="J29" s="20">
        <v>3.2153533187811885</v>
      </c>
      <c r="K29" s="20">
        <v>68.858811630199554</v>
      </c>
      <c r="L29" s="20">
        <v>33.249707485977744</v>
      </c>
      <c r="M29" s="20">
        <v>59.466456841070304</v>
      </c>
      <c r="N29" s="20">
        <v>2.9625870597963275</v>
      </c>
      <c r="O29" s="20">
        <v>0.18027768673180244</v>
      </c>
      <c r="P29" s="20">
        <v>0.12130449853891216</v>
      </c>
      <c r="Q29" s="20">
        <v>3.8969703938590936E-2</v>
      </c>
      <c r="R29" s="20">
        <v>31.196943505109854</v>
      </c>
      <c r="S29" s="20">
        <v>2.9640975524754203</v>
      </c>
      <c r="T29" s="20">
        <v>7.2390455860344218</v>
      </c>
      <c r="U29" s="20">
        <v>1.0105763293778629</v>
      </c>
      <c r="V29" s="20">
        <v>6.2992563047489165</v>
      </c>
      <c r="W29" s="20">
        <v>2.6024704003104868</v>
      </c>
      <c r="X29" s="20">
        <v>0.96723383536076446</v>
      </c>
      <c r="Y29" s="20">
        <v>3.7152659779618449</v>
      </c>
      <c r="Z29" s="20">
        <v>0.71833028425135748</v>
      </c>
      <c r="AA29" s="20">
        <v>5.1027441179903592</v>
      </c>
      <c r="AB29" s="20">
        <v>1.1552715059421708</v>
      </c>
      <c r="AC29" s="20">
        <v>3.3598472724925341</v>
      </c>
      <c r="AD29" s="20">
        <v>0.50149053057502491</v>
      </c>
      <c r="AE29" s="20">
        <v>3.4978809220255358</v>
      </c>
      <c r="AF29" s="20">
        <v>0.51303339626006228</v>
      </c>
      <c r="AG29" s="20">
        <v>1.6708285162714007</v>
      </c>
      <c r="AH29" s="20">
        <v>0.1688128183990133</v>
      </c>
      <c r="AI29" s="20">
        <v>0.30456390522395843</v>
      </c>
      <c r="AJ29" s="20">
        <v>0.29971480316935756</v>
      </c>
      <c r="AK29" s="20">
        <v>7.7042308204999924E-2</v>
      </c>
      <c r="AL29" s="21">
        <v>214.08510497210486</v>
      </c>
      <c r="AM29" s="22">
        <v>1.1389553372525543</v>
      </c>
      <c r="AN29" s="22">
        <v>0.71124637094252341</v>
      </c>
      <c r="AO29" s="22">
        <v>0.71360473290823612</v>
      </c>
      <c r="AP29" s="22">
        <v>0.74401343508385098</v>
      </c>
      <c r="AQ29" s="21">
        <v>23.768560429743808</v>
      </c>
      <c r="AR29" s="21">
        <v>38.454027778000302</v>
      </c>
      <c r="AS29" s="21">
        <v>10.524938181962401</v>
      </c>
      <c r="AT29" s="21">
        <v>4.1638148763519833</v>
      </c>
      <c r="AU29" s="22">
        <v>1.0005098559632528</v>
      </c>
      <c r="AV29" s="22">
        <v>1.7754268071097459</v>
      </c>
      <c r="AW29" s="22">
        <v>10.530304384457342</v>
      </c>
      <c r="AX29" s="22">
        <v>17.549538523750183</v>
      </c>
      <c r="AY29" s="22">
        <v>0.10111502670317155</v>
      </c>
    </row>
    <row r="30" spans="1:51" ht="15.4" x14ac:dyDescent="0.45">
      <c r="A30" s="19" t="s">
        <v>40</v>
      </c>
      <c r="B30" s="20">
        <v>52.059029452024134</v>
      </c>
      <c r="C30" s="20">
        <v>407.49150459409344</v>
      </c>
      <c r="D30" s="20">
        <v>74.025574342507454</v>
      </c>
      <c r="E30" s="20">
        <v>51.628990991300071</v>
      </c>
      <c r="F30" s="20">
        <v>51.145567818275431</v>
      </c>
      <c r="G30" s="20">
        <v>219.37065607603492</v>
      </c>
      <c r="H30" s="20">
        <v>107.21387805341182</v>
      </c>
      <c r="I30" s="20">
        <v>18.039475245565228</v>
      </c>
      <c r="J30" s="20">
        <v>2.8633605553417767</v>
      </c>
      <c r="K30" s="20">
        <v>66.125835446413703</v>
      </c>
      <c r="L30" s="20">
        <v>32.773699966757228</v>
      </c>
      <c r="M30" s="20">
        <v>58.721281949728507</v>
      </c>
      <c r="N30" s="20">
        <v>2.9773082488624572</v>
      </c>
      <c r="O30" s="20">
        <v>0.1896208060139514</v>
      </c>
      <c r="P30" s="20">
        <v>0.18825239381755099</v>
      </c>
      <c r="Q30" s="20">
        <v>3.4630817752894109E-2</v>
      </c>
      <c r="R30" s="20">
        <v>29.63187495766503</v>
      </c>
      <c r="S30" s="20">
        <v>2.7602427398345917</v>
      </c>
      <c r="T30" s="20">
        <v>6.6164155173481527</v>
      </c>
      <c r="U30" s="20">
        <v>0.9902363638363173</v>
      </c>
      <c r="V30" s="20">
        <v>6.1388996673811862</v>
      </c>
      <c r="W30" s="20">
        <v>2.4104214718428429</v>
      </c>
      <c r="X30" s="20">
        <v>0.87388414024714434</v>
      </c>
      <c r="Y30" s="20">
        <v>3.8770930479266084</v>
      </c>
      <c r="Z30" s="20">
        <v>0.71478460429841117</v>
      </c>
      <c r="AA30" s="20">
        <v>4.9101451057135286</v>
      </c>
      <c r="AB30" s="20">
        <v>1.1429037126694837</v>
      </c>
      <c r="AC30" s="20">
        <v>3.4235102750289088</v>
      </c>
      <c r="AD30" s="20">
        <v>0.49861740519369296</v>
      </c>
      <c r="AE30" s="20">
        <v>3.343745988527425</v>
      </c>
      <c r="AF30" s="20">
        <v>0.51024056322542366</v>
      </c>
      <c r="AG30" s="20">
        <v>1.6554365453703548</v>
      </c>
      <c r="AH30" s="20">
        <v>0.18078748761205443</v>
      </c>
      <c r="AI30" s="20">
        <v>0.28948206960430617</v>
      </c>
      <c r="AJ30" s="20">
        <v>0.27065225009661709</v>
      </c>
      <c r="AK30" s="20">
        <v>6.9061531868362933E-2</v>
      </c>
      <c r="AL30" s="21">
        <v>215.06095088729512</v>
      </c>
      <c r="AM30" s="22">
        <v>1.1451286723413974</v>
      </c>
      <c r="AN30" s="22">
        <v>0.71510144939462783</v>
      </c>
      <c r="AO30" s="22">
        <v>0.71747259409044339</v>
      </c>
      <c r="AP30" s="22">
        <v>0.72087457603332628</v>
      </c>
      <c r="AQ30" s="21">
        <v>22.856046063205742</v>
      </c>
      <c r="AR30" s="21">
        <v>43.110950022618326</v>
      </c>
      <c r="AS30" s="21">
        <v>10.735242422715594</v>
      </c>
      <c r="AT30" s="21">
        <v>4.0524743928577855</v>
      </c>
      <c r="AU30" s="22">
        <v>0.92709337062737796</v>
      </c>
      <c r="AV30" s="22">
        <v>1.4970740158599931</v>
      </c>
      <c r="AW30" s="22">
        <v>9.9525720821774186</v>
      </c>
      <c r="AX30" s="22">
        <v>16.468552598348836</v>
      </c>
      <c r="AY30" s="22">
        <v>9.8053785701773463E-2</v>
      </c>
    </row>
    <row r="31" spans="1:51" ht="15.4" x14ac:dyDescent="0.45">
      <c r="A31" s="19" t="s">
        <v>41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1"/>
      <c r="AM31" s="22"/>
      <c r="AN31" s="22"/>
      <c r="AO31" s="22"/>
      <c r="AP31" s="22"/>
      <c r="AQ31" s="21"/>
      <c r="AR31" s="21"/>
      <c r="AS31" s="21"/>
      <c r="AT31" s="21"/>
      <c r="AU31" s="22"/>
      <c r="AV31" s="22"/>
      <c r="AW31" s="22"/>
      <c r="AX31" s="22"/>
      <c r="AY31" s="22"/>
    </row>
    <row r="32" spans="1:51" ht="15.4" x14ac:dyDescent="0.45">
      <c r="A32" s="19" t="s">
        <v>42</v>
      </c>
      <c r="B32" s="20">
        <v>50.079549560632017</v>
      </c>
      <c r="C32" s="20">
        <v>412.6054520412975</v>
      </c>
      <c r="D32" s="20">
        <v>39.116981196589755</v>
      </c>
      <c r="E32" s="20">
        <v>50.458004773817585</v>
      </c>
      <c r="F32" s="20">
        <v>44.770660485852154</v>
      </c>
      <c r="G32" s="20">
        <v>225.90904146466536</v>
      </c>
      <c r="H32" s="20">
        <v>122.68016375150826</v>
      </c>
      <c r="I32" s="20">
        <v>18.595335163812436</v>
      </c>
      <c r="J32" s="20">
        <v>3.2704550865505926</v>
      </c>
      <c r="K32" s="20">
        <v>70.310438669258915</v>
      </c>
      <c r="L32" s="20">
        <v>34.379638043630742</v>
      </c>
      <c r="M32" s="20">
        <v>63.515685779286365</v>
      </c>
      <c r="N32" s="20">
        <v>3.0606595010759143</v>
      </c>
      <c r="O32" s="20">
        <v>0.23902402472881445</v>
      </c>
      <c r="P32" s="20">
        <v>0.16762963452493454</v>
      </c>
      <c r="Q32" s="20">
        <v>3.6825991958730958E-2</v>
      </c>
      <c r="R32" s="20">
        <v>34.108082386169208</v>
      </c>
      <c r="S32" s="20">
        <v>3.2059648263657095</v>
      </c>
      <c r="T32" s="20">
        <v>7.4687546247483665</v>
      </c>
      <c r="U32" s="20">
        <v>1.1743499812958558</v>
      </c>
      <c r="V32" s="20">
        <v>6.9058984425622549</v>
      </c>
      <c r="W32" s="20">
        <v>2.7737213873184063</v>
      </c>
      <c r="X32" s="20">
        <v>1.035283260599662</v>
      </c>
      <c r="Y32" s="20">
        <v>4.0905604091306751</v>
      </c>
      <c r="Z32" s="20">
        <v>0.79406131058831197</v>
      </c>
      <c r="AA32" s="20">
        <v>5.4908709725138563</v>
      </c>
      <c r="AB32" s="20">
        <v>1.2733826708015767</v>
      </c>
      <c r="AC32" s="20">
        <v>3.6895864779725307</v>
      </c>
      <c r="AD32" s="20">
        <v>0.54376258690800316</v>
      </c>
      <c r="AE32" s="20">
        <v>4.0042440002773478</v>
      </c>
      <c r="AF32" s="20">
        <v>0.56289974438894863</v>
      </c>
      <c r="AG32" s="20">
        <v>1.8496619735794562</v>
      </c>
      <c r="AH32" s="20">
        <v>0.18525100930226709</v>
      </c>
      <c r="AI32" s="20">
        <v>0.3900354683618163</v>
      </c>
      <c r="AJ32" s="20">
        <v>0.34164347316514371</v>
      </c>
      <c r="AK32" s="20">
        <v>9.2946009686510414E-2</v>
      </c>
      <c r="AL32" s="21">
        <v>212.45323372956429</v>
      </c>
      <c r="AM32" s="22">
        <v>1.1558352042939648</v>
      </c>
      <c r="AN32" s="22">
        <v>0.72178738495994421</v>
      </c>
      <c r="AO32" s="22">
        <v>0.72418069898665072</v>
      </c>
      <c r="AP32" s="22">
        <v>0.69269539696539195</v>
      </c>
      <c r="AQ32" s="21">
        <v>19.148911395463088</v>
      </c>
      <c r="AR32" s="21">
        <v>32.929434102646781</v>
      </c>
      <c r="AS32" s="21">
        <v>10.638944665164722</v>
      </c>
      <c r="AT32" s="21">
        <v>3.9688582966073644</v>
      </c>
      <c r="AU32" s="22">
        <v>1.0474751684199815</v>
      </c>
      <c r="AV32" s="22">
        <v>1.8442192269392548</v>
      </c>
      <c r="AW32" s="22">
        <v>11.144030354954278</v>
      </c>
      <c r="AX32" s="22">
        <v>16.521688667735955</v>
      </c>
      <c r="AY32" s="22">
        <v>0.10656494742409002</v>
      </c>
    </row>
    <row r="33" spans="1:51" ht="15.4" x14ac:dyDescent="0.45">
      <c r="A33" s="19" t="s">
        <v>43</v>
      </c>
      <c r="B33" s="20">
        <v>51.026405206144752</v>
      </c>
      <c r="C33" s="20">
        <v>420.55743121778897</v>
      </c>
      <c r="D33" s="20">
        <v>42.205507787534323</v>
      </c>
      <c r="E33" s="20">
        <v>51.340089198393031</v>
      </c>
      <c r="F33" s="20">
        <v>45.103474938977818</v>
      </c>
      <c r="G33" s="20">
        <v>221.98959056914489</v>
      </c>
      <c r="H33" s="20">
        <v>122.06538142845854</v>
      </c>
      <c r="I33" s="20">
        <v>18.84489867308746</v>
      </c>
      <c r="J33" s="20">
        <v>3.3690108526566269</v>
      </c>
      <c r="K33" s="20">
        <v>70.106191742731042</v>
      </c>
      <c r="L33" s="20">
        <v>34.737999530372328</v>
      </c>
      <c r="M33" s="20">
        <v>63.359533912548777</v>
      </c>
      <c r="N33" s="20">
        <v>3.1554445825234936</v>
      </c>
      <c r="O33" s="20">
        <v>0.20421446316765268</v>
      </c>
      <c r="P33" s="20">
        <v>0.19810849674114661</v>
      </c>
      <c r="Q33" s="20">
        <v>3.6972704318789879E-2</v>
      </c>
      <c r="R33" s="20">
        <v>33.81496306541252</v>
      </c>
      <c r="S33" s="20">
        <v>3.116982229684151</v>
      </c>
      <c r="T33" s="20">
        <v>7.4516944218972609</v>
      </c>
      <c r="U33" s="20">
        <v>1.1275102820438143</v>
      </c>
      <c r="V33" s="20">
        <v>6.8725100937124175</v>
      </c>
      <c r="W33" s="20">
        <v>2.6273498993972737</v>
      </c>
      <c r="X33" s="20">
        <v>0.99150709450664387</v>
      </c>
      <c r="Y33" s="20">
        <v>4.0206932138665676</v>
      </c>
      <c r="Z33" s="20">
        <v>0.75380662479311722</v>
      </c>
      <c r="AA33" s="20">
        <v>5.4362453767859975</v>
      </c>
      <c r="AB33" s="20">
        <v>1.2744050468292987</v>
      </c>
      <c r="AC33" s="20">
        <v>3.5831915188642278</v>
      </c>
      <c r="AD33" s="20">
        <v>0.55478375389442525</v>
      </c>
      <c r="AE33" s="20">
        <v>3.7843559246617047</v>
      </c>
      <c r="AF33" s="20">
        <v>0.58355355179590263</v>
      </c>
      <c r="AG33" s="20">
        <v>1.764545293803456</v>
      </c>
      <c r="AH33" s="20">
        <v>0.18248408294707683</v>
      </c>
      <c r="AI33" s="20">
        <v>0.36786388840022538</v>
      </c>
      <c r="AJ33" s="20">
        <v>0.31459181950445014</v>
      </c>
      <c r="AK33" s="20">
        <v>7.6246993135869509E-2</v>
      </c>
      <c r="AL33" s="21">
        <v>212.9645739929702</v>
      </c>
      <c r="AM33" s="22">
        <v>1.1863597727882385</v>
      </c>
      <c r="AN33" s="22">
        <v>0.74084914081290854</v>
      </c>
      <c r="AO33" s="22">
        <v>0.7433056601111494</v>
      </c>
      <c r="AP33" s="22">
        <v>0.69426606579880323</v>
      </c>
      <c r="AQ33" s="21">
        <v>20.256661925429416</v>
      </c>
      <c r="AR33" s="21">
        <v>41.384511739375746</v>
      </c>
      <c r="AS33" s="21">
        <v>10.848622344837381</v>
      </c>
      <c r="AT33" s="21">
        <v>3.9227845526254455</v>
      </c>
      <c r="AU33" s="22">
        <v>0.98781079754898338</v>
      </c>
      <c r="AV33" s="22">
        <v>1.7239411483120233</v>
      </c>
      <c r="AW33" s="22">
        <v>10.716386290761534</v>
      </c>
      <c r="AX33" s="22">
        <v>17.291615419623316</v>
      </c>
      <c r="AY33" s="22">
        <v>0.10092833270221378</v>
      </c>
    </row>
    <row r="34" spans="1:51" ht="15.4" x14ac:dyDescent="0.45">
      <c r="A34" s="19" t="s">
        <v>44</v>
      </c>
      <c r="B34" s="20">
        <v>51.309421896998451</v>
      </c>
      <c r="C34" s="20">
        <v>419.05004465325493</v>
      </c>
      <c r="D34" s="20">
        <v>46.517257034987544</v>
      </c>
      <c r="E34" s="20">
        <v>52.262217480516881</v>
      </c>
      <c r="F34" s="20">
        <v>46.131049734572692</v>
      </c>
      <c r="G34" s="20">
        <v>222.98659913208567</v>
      </c>
      <c r="H34" s="20">
        <v>111.6512971349469</v>
      </c>
      <c r="I34" s="20">
        <v>18.266184470661134</v>
      </c>
      <c r="J34" s="20">
        <v>3.2884685229867547</v>
      </c>
      <c r="K34" s="20">
        <v>67.847574560332617</v>
      </c>
      <c r="L34" s="20">
        <v>33.442317988891851</v>
      </c>
      <c r="M34" s="20">
        <v>61.738036322412505</v>
      </c>
      <c r="N34" s="20">
        <v>2.9961020650449246</v>
      </c>
      <c r="O34" s="20">
        <v>0.24384738653396551</v>
      </c>
      <c r="P34" s="20">
        <v>0.17995873818978284</v>
      </c>
      <c r="Q34" s="20">
        <v>3.4358576855986651E-2</v>
      </c>
      <c r="R34" s="20">
        <v>31.771640721131494</v>
      </c>
      <c r="S34" s="20">
        <v>2.9592523235498867</v>
      </c>
      <c r="T34" s="20">
        <v>6.9549691732871288</v>
      </c>
      <c r="U34" s="20">
        <v>1.0499592873618075</v>
      </c>
      <c r="V34" s="20">
        <v>6.2550146157530682</v>
      </c>
      <c r="W34" s="20">
        <v>2.4346227144317196</v>
      </c>
      <c r="X34" s="20">
        <v>0.94246819552484429</v>
      </c>
      <c r="Y34" s="20">
        <v>3.6477437365778456</v>
      </c>
      <c r="Z34" s="20">
        <v>0.72757086536287074</v>
      </c>
      <c r="AA34" s="20">
        <v>5.2316892708261982</v>
      </c>
      <c r="AB34" s="20">
        <v>1.1665665582106655</v>
      </c>
      <c r="AC34" s="20">
        <v>3.2991408338943167</v>
      </c>
      <c r="AD34" s="20">
        <v>0.5041448108506652</v>
      </c>
      <c r="AE34" s="20">
        <v>3.3851070190020809</v>
      </c>
      <c r="AF34" s="20">
        <v>0.50573870337332727</v>
      </c>
      <c r="AG34" s="20">
        <v>1.6611364013446497</v>
      </c>
      <c r="AH34" s="20">
        <v>0.17597703476056525</v>
      </c>
      <c r="AI34" s="20">
        <v>0.31210031765470347</v>
      </c>
      <c r="AJ34" s="20">
        <v>0.31632702864253276</v>
      </c>
      <c r="AK34" s="20">
        <v>7.8834069645149121E-2</v>
      </c>
      <c r="AL34" s="21">
        <v>216.01828235664604</v>
      </c>
      <c r="AM34" s="22">
        <v>1.2154870263915303</v>
      </c>
      <c r="AN34" s="22">
        <v>0.75903831183943671</v>
      </c>
      <c r="AO34" s="22">
        <v>0.76155514307864414</v>
      </c>
      <c r="AP34" s="22">
        <v>0.71921587730169867</v>
      </c>
      <c r="AQ34" s="21">
        <v>22.284402738038402</v>
      </c>
      <c r="AR34" s="21">
        <v>38.005168051466732</v>
      </c>
      <c r="AS34" s="21">
        <v>10.736374343036278</v>
      </c>
      <c r="AT34" s="21">
        <v>3.9705640328899015</v>
      </c>
      <c r="AU34" s="22">
        <v>0.98770077230513664</v>
      </c>
      <c r="AV34" s="22">
        <v>1.7975472144585685</v>
      </c>
      <c r="AW34" s="22">
        <v>10.604325230373986</v>
      </c>
      <c r="AX34" s="22">
        <v>17.025528752211489</v>
      </c>
      <c r="AY34" s="22">
        <v>0.10689424018532841</v>
      </c>
    </row>
    <row r="35" spans="1:51" ht="15.4" x14ac:dyDescent="0.45">
      <c r="A35" s="25" t="s">
        <v>45</v>
      </c>
      <c r="B35" s="26">
        <v>51.011884327698681</v>
      </c>
      <c r="C35" s="26">
        <v>413.52610669030906</v>
      </c>
      <c r="D35" s="26">
        <v>61.331974831311804</v>
      </c>
      <c r="E35" s="26">
        <v>51.907638606877207</v>
      </c>
      <c r="F35" s="26">
        <v>51.329979055418761</v>
      </c>
      <c r="G35" s="26">
        <v>217.63815174120427</v>
      </c>
      <c r="H35" s="26">
        <v>121.896225525893</v>
      </c>
      <c r="I35" s="26">
        <v>19.081689026841719</v>
      </c>
      <c r="J35" s="26">
        <v>3.1859054376766753</v>
      </c>
      <c r="K35" s="26">
        <v>70.230946702800352</v>
      </c>
      <c r="L35" s="26">
        <v>33.233866441624407</v>
      </c>
      <c r="M35" s="26">
        <v>60.884230233797609</v>
      </c>
      <c r="N35" s="26">
        <v>2.9497964289721517</v>
      </c>
      <c r="O35" s="26">
        <v>0.19956773119241258</v>
      </c>
      <c r="P35" s="26">
        <v>0.16395369303345741</v>
      </c>
      <c r="Q35" s="26">
        <v>3.5253229389440262E-2</v>
      </c>
      <c r="R35" s="26">
        <v>32.156872080726878</v>
      </c>
      <c r="S35" s="26">
        <v>3.0622932362984496</v>
      </c>
      <c r="T35" s="26">
        <v>7.1557814958689585</v>
      </c>
      <c r="U35" s="26">
        <v>1.1235212882417063</v>
      </c>
      <c r="V35" s="26">
        <v>6.3784761503988134</v>
      </c>
      <c r="W35" s="26">
        <v>2.6122761756915263</v>
      </c>
      <c r="X35" s="26">
        <v>0.92435950034666858</v>
      </c>
      <c r="Y35" s="26">
        <v>3.8969746223946018</v>
      </c>
      <c r="Z35" s="26">
        <v>0.72673477777189699</v>
      </c>
      <c r="AA35" s="26">
        <v>5.4391955014953419</v>
      </c>
      <c r="AB35" s="26">
        <v>1.2101656127697167</v>
      </c>
      <c r="AC35" s="26">
        <v>3.53780192039306</v>
      </c>
      <c r="AD35" s="26">
        <v>0.51771900482152577</v>
      </c>
      <c r="AE35" s="26">
        <v>3.6951105623479421</v>
      </c>
      <c r="AF35" s="26">
        <v>0.54620209398696329</v>
      </c>
      <c r="AG35" s="26">
        <v>1.7429031532779267</v>
      </c>
      <c r="AH35" s="26">
        <v>0.17100727695568438</v>
      </c>
      <c r="AI35" s="26">
        <v>0.34804959009964614</v>
      </c>
      <c r="AJ35" s="26">
        <v>0.37989892961638061</v>
      </c>
      <c r="AK35" s="26">
        <v>8.0711040174843526E-2</v>
      </c>
      <c r="AL35" s="27">
        <v>213.94669233665542</v>
      </c>
      <c r="AM35" s="28">
        <v>1.1722700933364345</v>
      </c>
      <c r="AN35" s="28">
        <v>0.73205052242106461</v>
      </c>
      <c r="AO35" s="28">
        <v>0.73447786712128449</v>
      </c>
      <c r="AP35" s="28">
        <v>0.7069548073364379</v>
      </c>
      <c r="AQ35" s="27">
        <v>20.559660747826964</v>
      </c>
      <c r="AR35" s="27">
        <v>36.547620035400818</v>
      </c>
      <c r="AS35" s="27">
        <v>10.500912094099954</v>
      </c>
      <c r="AT35" s="27">
        <v>3.9800098779647275</v>
      </c>
      <c r="AU35" s="28">
        <v>1.0381371426927577</v>
      </c>
      <c r="AV35" s="28">
        <v>2.2215366291975363</v>
      </c>
      <c r="AW35" s="28">
        <v>10.901386877036748</v>
      </c>
      <c r="AX35" s="28">
        <v>17.249537455277856</v>
      </c>
      <c r="AY35" s="28">
        <v>0.12405700574762196</v>
      </c>
    </row>
    <row r="36" spans="1:51" ht="15.4" x14ac:dyDescent="0.45">
      <c r="A36" s="15" t="s">
        <v>46</v>
      </c>
      <c r="D36" s="17"/>
      <c r="E36" s="16"/>
      <c r="F36" s="18"/>
      <c r="G36" s="18"/>
      <c r="H36" s="16"/>
      <c r="I36" s="16"/>
      <c r="J36" s="16"/>
      <c r="K36" s="16"/>
      <c r="L36" s="16"/>
    </row>
    <row r="37" spans="1:51" x14ac:dyDescent="0.4">
      <c r="D37" s="17"/>
      <c r="E37" s="16"/>
      <c r="F37" s="18"/>
      <c r="G37" s="18"/>
      <c r="H37" s="16"/>
      <c r="I37" s="16"/>
      <c r="J37" s="29">
        <f>AVERAGE(J20:J35)</f>
        <v>3.2516156160086305</v>
      </c>
      <c r="K37" s="16"/>
      <c r="L37" s="16"/>
      <c r="N37" s="29">
        <f>AVERAGE(N20:N35)</f>
        <v>2.9947839733039334</v>
      </c>
      <c r="R37" s="29">
        <f>AVERAGE(R20:R35)</f>
        <v>31.423515854179257</v>
      </c>
      <c r="AK37" s="29">
        <f>AVERAGE(AK20:AK35)</f>
        <v>7.6631493159778158E-2</v>
      </c>
    </row>
    <row r="38" spans="1:51" x14ac:dyDescent="0.4">
      <c r="D38" s="17"/>
      <c r="E38" s="16"/>
      <c r="F38" s="18"/>
      <c r="G38" s="18"/>
      <c r="H38" s="16"/>
      <c r="I38" s="16"/>
      <c r="J38" s="16"/>
      <c r="K38" s="16"/>
      <c r="L38" s="16"/>
    </row>
    <row r="39" spans="1:51" x14ac:dyDescent="0.4">
      <c r="D39" s="17"/>
      <c r="E39" s="16"/>
      <c r="F39" s="18"/>
      <c r="G39" s="18"/>
      <c r="H39" s="16"/>
      <c r="I39" s="16"/>
      <c r="J39" s="16"/>
      <c r="K39" s="16"/>
      <c r="L39" s="16"/>
    </row>
    <row r="40" spans="1:51" x14ac:dyDescent="0.4">
      <c r="D40" s="17"/>
      <c r="E40" s="16"/>
      <c r="F40" s="18"/>
      <c r="G40" s="18"/>
      <c r="H40" s="16"/>
      <c r="I40" s="16"/>
      <c r="J40" s="16"/>
      <c r="K40" s="16"/>
      <c r="L40" s="16"/>
    </row>
    <row r="41" spans="1:51" x14ac:dyDescent="0.4">
      <c r="D41" s="17"/>
      <c r="E41" s="16"/>
      <c r="F41" s="18"/>
      <c r="G41" s="18"/>
      <c r="H41" s="16"/>
      <c r="I41" s="16"/>
      <c r="J41" s="16"/>
      <c r="K41" s="16"/>
      <c r="L41" s="16"/>
    </row>
    <row r="42" spans="1:51" x14ac:dyDescent="0.4">
      <c r="D42" s="17"/>
      <c r="E42" s="16"/>
      <c r="F42" s="18"/>
      <c r="G42" s="18"/>
      <c r="H42" s="16"/>
      <c r="I42" s="16"/>
      <c r="J42" s="16"/>
      <c r="K42" s="16"/>
      <c r="L42" s="16"/>
    </row>
    <row r="43" spans="1:51" x14ac:dyDescent="0.4">
      <c r="D43" s="17"/>
      <c r="E43" s="16"/>
      <c r="F43" s="18"/>
      <c r="G43" s="18"/>
      <c r="H43" s="16"/>
      <c r="I43" s="16"/>
      <c r="J43" s="16"/>
      <c r="K43" s="16"/>
      <c r="L43" s="16"/>
    </row>
    <row r="44" spans="1:51" x14ac:dyDescent="0.4">
      <c r="D44" s="17"/>
      <c r="E44" s="16"/>
      <c r="F44" s="18"/>
      <c r="G44" s="18"/>
      <c r="H44" s="16"/>
      <c r="I44" s="16"/>
      <c r="J44" s="16"/>
      <c r="K44" s="16"/>
      <c r="L44" s="16"/>
    </row>
    <row r="45" spans="1:51" x14ac:dyDescent="0.4">
      <c r="D45" s="17"/>
      <c r="E45" s="16"/>
      <c r="F45" s="18"/>
      <c r="G45" s="18"/>
      <c r="H45" s="16"/>
      <c r="I45" s="16"/>
      <c r="J45" s="16"/>
      <c r="K45" s="16"/>
      <c r="L45" s="16"/>
    </row>
    <row r="46" spans="1:51" x14ac:dyDescent="0.4">
      <c r="D46" s="17"/>
      <c r="E46" s="16"/>
      <c r="F46" s="18"/>
      <c r="G46" s="18"/>
      <c r="H46" s="16"/>
      <c r="I46" s="16"/>
      <c r="J46" s="16"/>
      <c r="K46" s="16"/>
      <c r="L46" s="16"/>
    </row>
    <row r="47" spans="1:51" x14ac:dyDescent="0.4">
      <c r="D47" s="17"/>
      <c r="E47" s="16"/>
      <c r="F47" s="18"/>
      <c r="G47" s="18"/>
      <c r="H47" s="16"/>
      <c r="I47" s="16"/>
      <c r="J47" s="16"/>
      <c r="K47" s="16"/>
      <c r="L47" s="16"/>
    </row>
    <row r="48" spans="1:51" x14ac:dyDescent="0.4">
      <c r="D48" s="17"/>
      <c r="E48" s="16"/>
      <c r="F48" s="18"/>
      <c r="G48" s="18"/>
      <c r="H48" s="16"/>
      <c r="I48" s="16"/>
      <c r="J48" s="16"/>
      <c r="K48" s="16"/>
      <c r="L48" s="16"/>
    </row>
    <row r="49" spans="4:12" x14ac:dyDescent="0.4">
      <c r="D49" s="17"/>
      <c r="E49" s="16"/>
      <c r="F49" s="18"/>
      <c r="G49" s="18"/>
      <c r="H49" s="16"/>
      <c r="I49" s="16"/>
      <c r="J49" s="16"/>
      <c r="K49" s="16"/>
      <c r="L49" s="16"/>
    </row>
    <row r="50" spans="4:12" x14ac:dyDescent="0.4">
      <c r="D50" s="17"/>
      <c r="E50" s="16"/>
      <c r="F50" s="18"/>
      <c r="G50" s="18"/>
      <c r="H50" s="16"/>
      <c r="I50" s="16"/>
      <c r="J50" s="16"/>
      <c r="K50" s="16"/>
      <c r="L50" s="16"/>
    </row>
    <row r="51" spans="4:12" x14ac:dyDescent="0.4">
      <c r="D51" s="17"/>
      <c r="E51" s="16"/>
      <c r="F51" s="18"/>
      <c r="G51" s="18"/>
      <c r="H51" s="16"/>
      <c r="I51" s="16"/>
      <c r="J51" s="16"/>
      <c r="K51" s="16"/>
      <c r="L51" s="16"/>
    </row>
    <row r="52" spans="4:12" x14ac:dyDescent="0.4">
      <c r="D52" s="17"/>
      <c r="E52" s="16"/>
      <c r="F52" s="18"/>
      <c r="G52" s="18"/>
      <c r="H52" s="16"/>
      <c r="I52" s="16"/>
      <c r="J52" s="16"/>
      <c r="K52" s="16"/>
      <c r="L52" s="16"/>
    </row>
    <row r="53" spans="4:12" x14ac:dyDescent="0.4">
      <c r="D53" s="17"/>
      <c r="E53" s="16"/>
      <c r="F53" s="18"/>
      <c r="G53" s="18"/>
      <c r="H53" s="16"/>
      <c r="I53" s="16"/>
      <c r="J53" s="16"/>
      <c r="K53" s="16"/>
      <c r="L53" s="16"/>
    </row>
    <row r="54" spans="4:12" x14ac:dyDescent="0.4">
      <c r="D54" s="17"/>
      <c r="E54" s="16"/>
      <c r="F54" s="18"/>
      <c r="G54" s="18"/>
      <c r="H54" s="16"/>
      <c r="I54" s="16"/>
      <c r="J54" s="16"/>
      <c r="K54" s="16"/>
      <c r="L54" s="16"/>
    </row>
    <row r="55" spans="4:12" x14ac:dyDescent="0.4">
      <c r="D55" s="17"/>
      <c r="E55" s="16"/>
      <c r="F55" s="18"/>
      <c r="G55" s="18"/>
      <c r="H55" s="16"/>
      <c r="I55" s="16"/>
      <c r="J55" s="16"/>
      <c r="K55" s="16"/>
      <c r="L55" s="16"/>
    </row>
    <row r="56" spans="4:12" x14ac:dyDescent="0.4">
      <c r="D56" s="17"/>
      <c r="E56" s="16"/>
      <c r="F56" s="18"/>
      <c r="G56" s="18"/>
      <c r="H56" s="16"/>
      <c r="I56" s="16"/>
      <c r="J56" s="16"/>
      <c r="K56" s="16"/>
      <c r="L56" s="16"/>
    </row>
    <row r="57" spans="4:12" x14ac:dyDescent="0.4">
      <c r="D57" s="17"/>
      <c r="E57" s="16"/>
      <c r="F57" s="18"/>
      <c r="G57" s="18"/>
      <c r="H57" s="16"/>
      <c r="I57" s="16"/>
      <c r="J57" s="16"/>
      <c r="K57" s="16"/>
      <c r="L57" s="16"/>
    </row>
    <row r="58" spans="4:12" x14ac:dyDescent="0.4">
      <c r="D58" s="17"/>
      <c r="E58" s="16"/>
      <c r="F58" s="18"/>
      <c r="G58" s="18"/>
      <c r="H58" s="16"/>
      <c r="I58" s="16"/>
      <c r="J58" s="16"/>
      <c r="K58" s="16"/>
      <c r="L58" s="16"/>
    </row>
    <row r="59" spans="4:12" x14ac:dyDescent="0.4">
      <c r="D59" s="17"/>
      <c r="E59" s="16"/>
      <c r="F59" s="18"/>
      <c r="G59" s="18"/>
      <c r="H59" s="16"/>
      <c r="I59" s="16"/>
      <c r="J59" s="16"/>
      <c r="K59" s="16"/>
      <c r="L59" s="16"/>
    </row>
    <row r="60" spans="4:12" x14ac:dyDescent="0.4">
      <c r="D60" s="17"/>
      <c r="E60" s="16"/>
      <c r="F60" s="18"/>
      <c r="G60" s="18"/>
      <c r="H60" s="16"/>
      <c r="I60" s="16"/>
      <c r="J60" s="16"/>
      <c r="K60" s="16"/>
      <c r="L60" s="16"/>
    </row>
    <row r="61" spans="4:12" x14ac:dyDescent="0.4">
      <c r="D61" s="16"/>
      <c r="E61" s="16"/>
      <c r="F61" s="16"/>
      <c r="G61" s="16"/>
      <c r="H61" s="16"/>
      <c r="I61" s="16"/>
      <c r="J61" s="16"/>
      <c r="K61" s="16"/>
      <c r="L61" s="16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2026-06-04T12:35:53Z</dcterms:created>
  <dcterms:modified xsi:type="dcterms:W3CDTF">2026-06-05T13:23:12Z</dcterms:modified>
</cp:coreProperties>
</file>