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560" yWindow="380" windowWidth="12210" windowHeight="4560"/>
  </bookViews>
  <sheets>
    <sheet name="da" sheetId="1" r:id="rId1"/>
    <sheet name="工作表2" sheetId="2" r:id="rId2"/>
    <sheet name="工作表3" sheetId="3" r:id="rId3"/>
    <sheet name="工作表4" sheetId="4" r:id="rId4"/>
    <sheet name="工作表5" sheetId="5" r:id="rId5"/>
    <sheet name="工作表6" sheetId="6" r:id="rId6"/>
    <sheet name="工作表7" sheetId="7" r:id="rId7"/>
  </sheets>
  <calcPr calcId="145621"/>
</workbook>
</file>

<file path=xl/calcChain.xml><?xml version="1.0" encoding="utf-8"?>
<calcChain xmlns="http://schemas.openxmlformats.org/spreadsheetml/2006/main">
  <c r="AO11" i="1" l="1"/>
  <c r="AP11" i="1"/>
  <c r="AQ11" i="1"/>
  <c r="AR11" i="1"/>
  <c r="AS11" i="1"/>
  <c r="AT11" i="1"/>
  <c r="AU11" i="1"/>
  <c r="AV11" i="1"/>
  <c r="AN11" i="1"/>
  <c r="F53" i="2"/>
  <c r="G53" i="2"/>
  <c r="H53" i="2"/>
  <c r="I53" i="2"/>
  <c r="J53" i="2"/>
  <c r="K53" i="2"/>
  <c r="L53" i="2"/>
  <c r="M53" i="2"/>
  <c r="N53" i="2"/>
  <c r="O53" i="2"/>
  <c r="F3" i="2"/>
  <c r="G3" i="2"/>
  <c r="H3" i="2"/>
  <c r="I3" i="2"/>
  <c r="J3" i="2"/>
  <c r="K3" i="2"/>
  <c r="L3" i="2"/>
  <c r="M3" i="2"/>
  <c r="N3" i="2"/>
  <c r="O3" i="2"/>
  <c r="F4" i="2"/>
  <c r="G4" i="2"/>
  <c r="H4" i="2"/>
  <c r="I4" i="2"/>
  <c r="J4" i="2"/>
  <c r="K4" i="2"/>
  <c r="L4" i="2"/>
  <c r="M4" i="2"/>
  <c r="N4" i="2"/>
  <c r="O4" i="2"/>
  <c r="F5" i="2"/>
  <c r="G5" i="2"/>
  <c r="H5" i="2"/>
  <c r="I5" i="2"/>
  <c r="J5" i="2"/>
  <c r="K5" i="2"/>
  <c r="L5" i="2"/>
  <c r="M5" i="2"/>
  <c r="N5" i="2"/>
  <c r="O5" i="2"/>
  <c r="F6" i="2"/>
  <c r="G6" i="2"/>
  <c r="H6" i="2"/>
  <c r="I6" i="2"/>
  <c r="J6" i="2"/>
  <c r="K6" i="2"/>
  <c r="L6" i="2"/>
  <c r="M6" i="2"/>
  <c r="N6" i="2"/>
  <c r="O6" i="2"/>
  <c r="F7" i="2"/>
  <c r="G7" i="2"/>
  <c r="H7" i="2"/>
  <c r="I7" i="2"/>
  <c r="J7" i="2"/>
  <c r="K7" i="2"/>
  <c r="L7" i="2"/>
  <c r="M7" i="2"/>
  <c r="N7" i="2"/>
  <c r="O7" i="2"/>
  <c r="F8" i="2"/>
  <c r="G8" i="2"/>
  <c r="H8" i="2"/>
  <c r="I8" i="2"/>
  <c r="J8" i="2"/>
  <c r="K8" i="2"/>
  <c r="L8" i="2"/>
  <c r="M8" i="2"/>
  <c r="N8" i="2"/>
  <c r="O8" i="2"/>
  <c r="F9" i="2"/>
  <c r="G9" i="2"/>
  <c r="H9" i="2"/>
  <c r="I9" i="2"/>
  <c r="J9" i="2"/>
  <c r="K9" i="2"/>
  <c r="L9" i="2"/>
  <c r="M9" i="2"/>
  <c r="N9" i="2"/>
  <c r="O9" i="2"/>
  <c r="F10" i="2"/>
  <c r="G10" i="2"/>
  <c r="H10" i="2"/>
  <c r="I10" i="2"/>
  <c r="J10" i="2"/>
  <c r="K10" i="2"/>
  <c r="L10" i="2"/>
  <c r="M10" i="2"/>
  <c r="N10" i="2"/>
  <c r="O10" i="2"/>
  <c r="F11" i="2"/>
  <c r="G11" i="2"/>
  <c r="H11" i="2"/>
  <c r="I11" i="2"/>
  <c r="J11" i="2"/>
  <c r="K11" i="2"/>
  <c r="L11" i="2"/>
  <c r="M11" i="2"/>
  <c r="N11" i="2"/>
  <c r="O11" i="2"/>
  <c r="F12" i="2"/>
  <c r="G12" i="2"/>
  <c r="H12" i="2"/>
  <c r="I12" i="2"/>
  <c r="J12" i="2"/>
  <c r="K12" i="2"/>
  <c r="L12" i="2"/>
  <c r="M12" i="2"/>
  <c r="N12" i="2"/>
  <c r="O12" i="2"/>
  <c r="F13" i="2"/>
  <c r="G13" i="2"/>
  <c r="H13" i="2"/>
  <c r="I13" i="2"/>
  <c r="J13" i="2"/>
  <c r="K13" i="2"/>
  <c r="L13" i="2"/>
  <c r="M13" i="2"/>
  <c r="N13" i="2"/>
  <c r="O13" i="2"/>
  <c r="F14" i="2"/>
  <c r="G14" i="2"/>
  <c r="H14" i="2"/>
  <c r="I14" i="2"/>
  <c r="J14" i="2"/>
  <c r="K14" i="2"/>
  <c r="L14" i="2"/>
  <c r="M14" i="2"/>
  <c r="N14" i="2"/>
  <c r="O14" i="2"/>
  <c r="F15" i="2"/>
  <c r="G15" i="2"/>
  <c r="H15" i="2"/>
  <c r="I15" i="2"/>
  <c r="J15" i="2"/>
  <c r="K15" i="2"/>
  <c r="L15" i="2"/>
  <c r="M15" i="2"/>
  <c r="N15" i="2"/>
  <c r="O15" i="2"/>
  <c r="F16" i="2"/>
  <c r="G16" i="2"/>
  <c r="H16" i="2"/>
  <c r="I16" i="2"/>
  <c r="J16" i="2"/>
  <c r="K16" i="2"/>
  <c r="L16" i="2"/>
  <c r="M16" i="2"/>
  <c r="N16" i="2"/>
  <c r="O16" i="2"/>
  <c r="F17" i="2"/>
  <c r="G17" i="2"/>
  <c r="H17" i="2"/>
  <c r="I17" i="2"/>
  <c r="J17" i="2"/>
  <c r="K17" i="2"/>
  <c r="L17" i="2"/>
  <c r="M17" i="2"/>
  <c r="N17" i="2"/>
  <c r="O17" i="2"/>
  <c r="F18" i="2"/>
  <c r="G18" i="2"/>
  <c r="H18" i="2"/>
  <c r="I18" i="2"/>
  <c r="J18" i="2"/>
  <c r="K18" i="2"/>
  <c r="L18" i="2"/>
  <c r="M18" i="2"/>
  <c r="N18" i="2"/>
  <c r="O18" i="2"/>
  <c r="F19" i="2"/>
  <c r="G19" i="2"/>
  <c r="H19" i="2"/>
  <c r="I19" i="2"/>
  <c r="J19" i="2"/>
  <c r="K19" i="2"/>
  <c r="L19" i="2"/>
  <c r="M19" i="2"/>
  <c r="N19" i="2"/>
  <c r="O19" i="2"/>
  <c r="F20" i="2"/>
  <c r="G20" i="2"/>
  <c r="H20" i="2"/>
  <c r="I20" i="2"/>
  <c r="J20" i="2"/>
  <c r="K20" i="2"/>
  <c r="L20" i="2"/>
  <c r="M20" i="2"/>
  <c r="N20" i="2"/>
  <c r="O20" i="2"/>
  <c r="F21" i="2"/>
  <c r="G21" i="2"/>
  <c r="H21" i="2"/>
  <c r="I21" i="2"/>
  <c r="J21" i="2"/>
  <c r="K21" i="2"/>
  <c r="L21" i="2"/>
  <c r="M21" i="2"/>
  <c r="N21" i="2"/>
  <c r="O21" i="2"/>
  <c r="F22" i="2"/>
  <c r="G22" i="2"/>
  <c r="H22" i="2"/>
  <c r="I22" i="2"/>
  <c r="J22" i="2"/>
  <c r="K22" i="2"/>
  <c r="L22" i="2"/>
  <c r="M22" i="2"/>
  <c r="N22" i="2"/>
  <c r="O22" i="2"/>
  <c r="F23" i="2"/>
  <c r="G23" i="2"/>
  <c r="H23" i="2"/>
  <c r="I23" i="2"/>
  <c r="J23" i="2"/>
  <c r="K23" i="2"/>
  <c r="L23" i="2"/>
  <c r="M23" i="2"/>
  <c r="N23" i="2"/>
  <c r="O23" i="2"/>
  <c r="F24" i="2"/>
  <c r="G24" i="2"/>
  <c r="H24" i="2"/>
  <c r="I24" i="2"/>
  <c r="J24" i="2"/>
  <c r="K24" i="2"/>
  <c r="L24" i="2"/>
  <c r="M24" i="2"/>
  <c r="N24" i="2"/>
  <c r="O24" i="2"/>
  <c r="F25" i="2"/>
  <c r="G25" i="2"/>
  <c r="H25" i="2"/>
  <c r="I25" i="2"/>
  <c r="J25" i="2"/>
  <c r="K25" i="2"/>
  <c r="L25" i="2"/>
  <c r="M25" i="2"/>
  <c r="N25" i="2"/>
  <c r="O25" i="2"/>
  <c r="F26" i="2"/>
  <c r="G26" i="2"/>
  <c r="H26" i="2"/>
  <c r="I26" i="2"/>
  <c r="J26" i="2"/>
  <c r="K26" i="2"/>
  <c r="L26" i="2"/>
  <c r="M26" i="2"/>
  <c r="N26" i="2"/>
  <c r="O26" i="2"/>
  <c r="F27" i="2"/>
  <c r="G27" i="2"/>
  <c r="H27" i="2"/>
  <c r="I27" i="2"/>
  <c r="J27" i="2"/>
  <c r="K27" i="2"/>
  <c r="L27" i="2"/>
  <c r="M27" i="2"/>
  <c r="N27" i="2"/>
  <c r="O27" i="2"/>
  <c r="F28" i="2"/>
  <c r="G28" i="2"/>
  <c r="H28" i="2"/>
  <c r="I28" i="2"/>
  <c r="J28" i="2"/>
  <c r="K28" i="2"/>
  <c r="L28" i="2"/>
  <c r="M28" i="2"/>
  <c r="N28" i="2"/>
  <c r="O28" i="2"/>
  <c r="F29" i="2"/>
  <c r="G29" i="2"/>
  <c r="H29" i="2"/>
  <c r="I29" i="2"/>
  <c r="J29" i="2"/>
  <c r="K29" i="2"/>
  <c r="L29" i="2"/>
  <c r="M29" i="2"/>
  <c r="N29" i="2"/>
  <c r="O29" i="2"/>
  <c r="F30" i="2"/>
  <c r="G30" i="2"/>
  <c r="H30" i="2"/>
  <c r="I30" i="2"/>
  <c r="J30" i="2"/>
  <c r="K30" i="2"/>
  <c r="L30" i="2"/>
  <c r="M30" i="2"/>
  <c r="N30" i="2"/>
  <c r="O30" i="2"/>
  <c r="F31" i="2"/>
  <c r="G31" i="2"/>
  <c r="H31" i="2"/>
  <c r="I31" i="2"/>
  <c r="J31" i="2"/>
  <c r="K31" i="2"/>
  <c r="L31" i="2"/>
  <c r="M31" i="2"/>
  <c r="N31" i="2"/>
  <c r="O31" i="2"/>
  <c r="F32" i="2"/>
  <c r="G32" i="2"/>
  <c r="H32" i="2"/>
  <c r="I32" i="2"/>
  <c r="J32" i="2"/>
  <c r="K32" i="2"/>
  <c r="L32" i="2"/>
  <c r="M32" i="2"/>
  <c r="N32" i="2"/>
  <c r="O32" i="2"/>
  <c r="F33" i="2"/>
  <c r="G33" i="2"/>
  <c r="H33" i="2"/>
  <c r="I33" i="2"/>
  <c r="J33" i="2"/>
  <c r="K33" i="2"/>
  <c r="L33" i="2"/>
  <c r="M33" i="2"/>
  <c r="N33" i="2"/>
  <c r="O33" i="2"/>
  <c r="F34" i="2"/>
  <c r="G34" i="2"/>
  <c r="H34" i="2"/>
  <c r="I34" i="2"/>
  <c r="J34" i="2"/>
  <c r="K34" i="2"/>
  <c r="L34" i="2"/>
  <c r="M34" i="2"/>
  <c r="N34" i="2"/>
  <c r="O34" i="2"/>
  <c r="F35" i="2"/>
  <c r="G35" i="2"/>
  <c r="H35" i="2"/>
  <c r="I35" i="2"/>
  <c r="J35" i="2"/>
  <c r="K35" i="2"/>
  <c r="L35" i="2"/>
  <c r="M35" i="2"/>
  <c r="N35" i="2"/>
  <c r="O35" i="2"/>
  <c r="F36" i="2"/>
  <c r="G36" i="2"/>
  <c r="H36" i="2"/>
  <c r="I36" i="2"/>
  <c r="J36" i="2"/>
  <c r="K36" i="2"/>
  <c r="L36" i="2"/>
  <c r="M36" i="2"/>
  <c r="N36" i="2"/>
  <c r="O36" i="2"/>
  <c r="F37" i="2"/>
  <c r="G37" i="2"/>
  <c r="H37" i="2"/>
  <c r="I37" i="2"/>
  <c r="J37" i="2"/>
  <c r="K37" i="2"/>
  <c r="L37" i="2"/>
  <c r="M37" i="2"/>
  <c r="N37" i="2"/>
  <c r="O37" i="2"/>
  <c r="F38" i="2"/>
  <c r="G38" i="2"/>
  <c r="H38" i="2"/>
  <c r="I38" i="2"/>
  <c r="J38" i="2"/>
  <c r="K38" i="2"/>
  <c r="L38" i="2"/>
  <c r="M38" i="2"/>
  <c r="N38" i="2"/>
  <c r="O38" i="2"/>
  <c r="F39" i="2"/>
  <c r="G39" i="2"/>
  <c r="H39" i="2"/>
  <c r="I39" i="2"/>
  <c r="J39" i="2"/>
  <c r="K39" i="2"/>
  <c r="L39" i="2"/>
  <c r="M39" i="2"/>
  <c r="N39" i="2"/>
  <c r="O39" i="2"/>
  <c r="F40" i="2"/>
  <c r="G40" i="2"/>
  <c r="H40" i="2"/>
  <c r="I40" i="2"/>
  <c r="J40" i="2"/>
  <c r="K40" i="2"/>
  <c r="L40" i="2"/>
  <c r="M40" i="2"/>
  <c r="N40" i="2"/>
  <c r="O40" i="2"/>
  <c r="F41" i="2"/>
  <c r="G41" i="2"/>
  <c r="H41" i="2"/>
  <c r="I41" i="2"/>
  <c r="J41" i="2"/>
  <c r="K41" i="2"/>
  <c r="L41" i="2"/>
  <c r="M41" i="2"/>
  <c r="N41" i="2"/>
  <c r="O41" i="2"/>
  <c r="F42" i="2"/>
  <c r="G42" i="2"/>
  <c r="H42" i="2"/>
  <c r="I42" i="2"/>
  <c r="J42" i="2"/>
  <c r="K42" i="2"/>
  <c r="L42" i="2"/>
  <c r="M42" i="2"/>
  <c r="N42" i="2"/>
  <c r="O42" i="2"/>
  <c r="F43" i="2"/>
  <c r="G43" i="2"/>
  <c r="H43" i="2"/>
  <c r="I43" i="2"/>
  <c r="J43" i="2"/>
  <c r="K43" i="2"/>
  <c r="L43" i="2"/>
  <c r="M43" i="2"/>
  <c r="N43" i="2"/>
  <c r="O43" i="2"/>
  <c r="F44" i="2"/>
  <c r="G44" i="2"/>
  <c r="H44" i="2"/>
  <c r="I44" i="2"/>
  <c r="J44" i="2"/>
  <c r="K44" i="2"/>
  <c r="L44" i="2"/>
  <c r="M44" i="2"/>
  <c r="N44" i="2"/>
  <c r="O44" i="2"/>
  <c r="F45" i="2"/>
  <c r="G45" i="2"/>
  <c r="H45" i="2"/>
  <c r="I45" i="2"/>
  <c r="J45" i="2"/>
  <c r="K45" i="2"/>
  <c r="L45" i="2"/>
  <c r="M45" i="2"/>
  <c r="N45" i="2"/>
  <c r="O45" i="2"/>
  <c r="F46" i="2"/>
  <c r="G46" i="2"/>
  <c r="H46" i="2"/>
  <c r="I46" i="2"/>
  <c r="J46" i="2"/>
  <c r="K46" i="2"/>
  <c r="L46" i="2"/>
  <c r="M46" i="2"/>
  <c r="N46" i="2"/>
  <c r="O46" i="2"/>
  <c r="F47" i="2"/>
  <c r="G47" i="2"/>
  <c r="H47" i="2"/>
  <c r="I47" i="2"/>
  <c r="J47" i="2"/>
  <c r="K47" i="2"/>
  <c r="L47" i="2"/>
  <c r="M47" i="2"/>
  <c r="N47" i="2"/>
  <c r="O47" i="2"/>
  <c r="F48" i="2"/>
  <c r="G48" i="2"/>
  <c r="H48" i="2"/>
  <c r="I48" i="2"/>
  <c r="J48" i="2"/>
  <c r="K48" i="2"/>
  <c r="L48" i="2"/>
  <c r="M48" i="2"/>
  <c r="N48" i="2"/>
  <c r="O48" i="2"/>
  <c r="F49" i="2"/>
  <c r="G49" i="2"/>
  <c r="H49" i="2"/>
  <c r="I49" i="2"/>
  <c r="J49" i="2"/>
  <c r="K49" i="2"/>
  <c r="L49" i="2"/>
  <c r="M49" i="2"/>
  <c r="N49" i="2"/>
  <c r="O49" i="2"/>
  <c r="F50" i="2"/>
  <c r="G50" i="2"/>
  <c r="H50" i="2"/>
  <c r="I50" i="2"/>
  <c r="J50" i="2"/>
  <c r="K50" i="2"/>
  <c r="L50" i="2"/>
  <c r="M50" i="2"/>
  <c r="N50" i="2"/>
  <c r="O50" i="2"/>
  <c r="F51" i="2"/>
  <c r="G51" i="2"/>
  <c r="H51" i="2"/>
  <c r="I51" i="2"/>
  <c r="J51" i="2"/>
  <c r="K51" i="2"/>
  <c r="L51" i="2"/>
  <c r="M51" i="2"/>
  <c r="N51" i="2"/>
  <c r="O51" i="2"/>
  <c r="F52" i="2"/>
  <c r="G52" i="2"/>
  <c r="H52" i="2"/>
  <c r="I52" i="2"/>
  <c r="J52" i="2"/>
  <c r="K52" i="2"/>
  <c r="L52" i="2"/>
  <c r="M52" i="2"/>
  <c r="N52" i="2"/>
  <c r="O52" i="2"/>
  <c r="G2" i="2"/>
  <c r="H2" i="2"/>
  <c r="I2" i="2"/>
  <c r="J2" i="2"/>
  <c r="K2" i="2"/>
  <c r="L2" i="2"/>
  <c r="M2" i="2"/>
  <c r="N2" i="2"/>
  <c r="O2" i="2"/>
  <c r="F2" i="2"/>
  <c r="W52" i="1"/>
  <c r="W51" i="1"/>
  <c r="W50" i="1"/>
  <c r="W49" i="1"/>
  <c r="W48" i="1"/>
  <c r="W47" i="1"/>
  <c r="W46" i="1"/>
  <c r="W45" i="1"/>
  <c r="W44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W9" i="1"/>
  <c r="W8" i="1"/>
  <c r="W7" i="1"/>
  <c r="W6" i="1"/>
  <c r="W5" i="1"/>
  <c r="W4" i="1"/>
  <c r="W3" i="1"/>
  <c r="W2" i="1"/>
  <c r="P53" i="2" l="1"/>
  <c r="A3" i="5" l="1"/>
  <c r="A4" i="5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2" i="5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2" i="1"/>
  <c r="U2" i="1" s="1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3" i="3"/>
  <c r="M2" i="3"/>
  <c r="D4" i="3"/>
  <c r="D5" i="3"/>
  <c r="D6" i="3"/>
  <c r="D9" i="3"/>
  <c r="D10" i="3"/>
  <c r="D13" i="3"/>
  <c r="D14" i="3"/>
  <c r="D17" i="3"/>
  <c r="D18" i="3"/>
  <c r="D20" i="3"/>
  <c r="D21" i="3"/>
  <c r="D22" i="3"/>
  <c r="D24" i="3"/>
  <c r="D25" i="3"/>
  <c r="D26" i="3"/>
  <c r="D28" i="3"/>
  <c r="D29" i="3"/>
  <c r="D30" i="3"/>
  <c r="D32" i="3"/>
  <c r="D33" i="3"/>
  <c r="D34" i="3"/>
  <c r="D36" i="3"/>
  <c r="D37" i="3"/>
  <c r="D38" i="3"/>
  <c r="D40" i="3"/>
  <c r="D41" i="3"/>
  <c r="D42" i="3"/>
  <c r="D44" i="3"/>
  <c r="D45" i="3"/>
  <c r="D46" i="3"/>
  <c r="D48" i="3"/>
  <c r="D49" i="3"/>
  <c r="D50" i="3"/>
  <c r="D52" i="3"/>
  <c r="D2" i="3"/>
  <c r="U49" i="1" l="1"/>
  <c r="U45" i="1"/>
  <c r="U41" i="1"/>
  <c r="U37" i="1"/>
  <c r="U33" i="1"/>
  <c r="U29" i="1"/>
  <c r="U25" i="1"/>
  <c r="U21" i="1"/>
  <c r="U17" i="1"/>
  <c r="U13" i="1"/>
  <c r="U9" i="1"/>
  <c r="U5" i="1"/>
  <c r="U52" i="1"/>
  <c r="U48" i="1"/>
  <c r="U44" i="1"/>
  <c r="U40" i="1"/>
  <c r="U36" i="1"/>
  <c r="U32" i="1"/>
  <c r="U28" i="1"/>
  <c r="U24" i="1"/>
  <c r="U20" i="1"/>
  <c r="U16" i="1"/>
  <c r="U12" i="1"/>
  <c r="U8" i="1"/>
  <c r="U4" i="1"/>
  <c r="U51" i="1"/>
  <c r="U47" i="1"/>
  <c r="U43" i="1"/>
  <c r="U39" i="1"/>
  <c r="U35" i="1"/>
  <c r="U31" i="1"/>
  <c r="U27" i="1"/>
  <c r="U23" i="1"/>
  <c r="U19" i="1"/>
  <c r="U15" i="1"/>
  <c r="U11" i="1"/>
  <c r="U7" i="1"/>
  <c r="U3" i="1"/>
  <c r="U50" i="1"/>
  <c r="U46" i="1"/>
  <c r="U42" i="1"/>
  <c r="U38" i="1"/>
  <c r="U34" i="1"/>
  <c r="U30" i="1"/>
  <c r="U26" i="1"/>
  <c r="U22" i="1"/>
  <c r="U18" i="1"/>
  <c r="U14" i="1"/>
  <c r="U10" i="1"/>
  <c r="U6" i="1"/>
  <c r="D51" i="3"/>
  <c r="D47" i="3"/>
  <c r="D43" i="3"/>
  <c r="D39" i="3"/>
  <c r="D35" i="3"/>
  <c r="D31" i="3"/>
  <c r="D27" i="3"/>
  <c r="D23" i="3"/>
  <c r="D19" i="3"/>
  <c r="D15" i="3"/>
  <c r="D11" i="3"/>
  <c r="D7" i="3"/>
  <c r="D3" i="3"/>
  <c r="D16" i="3"/>
  <c r="D12" i="3"/>
  <c r="D8" i="3"/>
  <c r="R36" i="2" l="1"/>
  <c r="S36" i="2" s="1"/>
  <c r="R27" i="2"/>
  <c r="S27" i="2" s="1"/>
  <c r="R20" i="2"/>
  <c r="S20" i="2" s="1"/>
  <c r="R11" i="2"/>
  <c r="S11" i="2" s="1"/>
  <c r="R4" i="2"/>
  <c r="S4" i="2" s="1"/>
  <c r="R2" i="2" l="1"/>
  <c r="S2" i="2" s="1"/>
  <c r="P42" i="2"/>
  <c r="P33" i="2"/>
  <c r="P31" i="2"/>
  <c r="R29" i="2"/>
  <c r="S29" i="2" s="1"/>
  <c r="P26" i="2"/>
  <c r="P24" i="2"/>
  <c r="P22" i="2"/>
  <c r="P17" i="2"/>
  <c r="P15" i="2"/>
  <c r="R13" i="2"/>
  <c r="S13" i="2" s="1"/>
  <c r="P10" i="2"/>
  <c r="P8" i="2"/>
  <c r="P6" i="2"/>
  <c r="P38" i="2"/>
  <c r="R52" i="2"/>
  <c r="S52" i="2" s="1"/>
  <c r="P48" i="2"/>
  <c r="P40" i="2"/>
  <c r="P2" i="2"/>
  <c r="P52" i="2"/>
  <c r="P51" i="2"/>
  <c r="R49" i="2"/>
  <c r="S49" i="2" s="1"/>
  <c r="R48" i="2"/>
  <c r="S48" i="2" s="1"/>
  <c r="P47" i="2"/>
  <c r="R46" i="2"/>
  <c r="S46" i="2" s="1"/>
  <c r="R45" i="2"/>
  <c r="S45" i="2" s="1"/>
  <c r="R44" i="2"/>
  <c r="S44" i="2" s="1"/>
  <c r="P43" i="2"/>
  <c r="R42" i="2"/>
  <c r="S42" i="2" s="1"/>
  <c r="P41" i="2"/>
  <c r="R40" i="2"/>
  <c r="S40" i="2" s="1"/>
  <c r="P39" i="2"/>
  <c r="R38" i="2"/>
  <c r="S38" i="2" s="1"/>
  <c r="R37" i="2"/>
  <c r="S37" i="2" s="1"/>
  <c r="P36" i="2"/>
  <c r="R35" i="2"/>
  <c r="S35" i="2" s="1"/>
  <c r="P34" i="2"/>
  <c r="R33" i="2"/>
  <c r="S33" i="2" s="1"/>
  <c r="P32" i="2"/>
  <c r="R31" i="2"/>
  <c r="S31" i="2" s="1"/>
  <c r="P30" i="2"/>
  <c r="P29" i="2"/>
  <c r="R28" i="2"/>
  <c r="S28" i="2" s="1"/>
  <c r="P27" i="2"/>
  <c r="R26" i="2"/>
  <c r="S26" i="2" s="1"/>
  <c r="P25" i="2"/>
  <c r="R24" i="2"/>
  <c r="S24" i="2" s="1"/>
  <c r="P23" i="2"/>
  <c r="R22" i="2"/>
  <c r="S22" i="2" s="1"/>
  <c r="R21" i="2"/>
  <c r="S21" i="2" s="1"/>
  <c r="P20" i="2"/>
  <c r="R19" i="2"/>
  <c r="S19" i="2" s="1"/>
  <c r="P18" i="2"/>
  <c r="R17" i="2"/>
  <c r="S17" i="2" s="1"/>
  <c r="P16" i="2"/>
  <c r="R15" i="2"/>
  <c r="S15" i="2" s="1"/>
  <c r="P14" i="2"/>
  <c r="P13" i="2"/>
  <c r="R12" i="2"/>
  <c r="S12" i="2" s="1"/>
  <c r="P11" i="2"/>
  <c r="R10" i="2"/>
  <c r="S10" i="2" s="1"/>
  <c r="P9" i="2"/>
  <c r="R8" i="2"/>
  <c r="S8" i="2" s="1"/>
  <c r="P7" i="2"/>
  <c r="R6" i="2"/>
  <c r="S6" i="2" s="1"/>
  <c r="R5" i="2"/>
  <c r="S5" i="2" s="1"/>
  <c r="P4" i="2"/>
  <c r="R3" i="2"/>
  <c r="S3" i="2" s="1"/>
  <c r="R43" i="2"/>
  <c r="S43" i="2" s="1"/>
  <c r="P46" i="2"/>
  <c r="R7" i="2"/>
  <c r="S7" i="2" s="1"/>
  <c r="R9" i="2"/>
  <c r="S9" i="2" s="1"/>
  <c r="R14" i="2"/>
  <c r="S14" i="2" s="1"/>
  <c r="R16" i="2"/>
  <c r="S16" i="2" s="1"/>
  <c r="R18" i="2"/>
  <c r="S18" i="2" s="1"/>
  <c r="R23" i="2"/>
  <c r="S23" i="2" s="1"/>
  <c r="R25" i="2"/>
  <c r="S25" i="2" s="1"/>
  <c r="R30" i="2"/>
  <c r="S30" i="2" s="1"/>
  <c r="R32" i="2"/>
  <c r="S32" i="2" s="1"/>
  <c r="R34" i="2"/>
  <c r="S34" i="2" s="1"/>
  <c r="R39" i="2"/>
  <c r="S39" i="2" s="1"/>
  <c r="R41" i="2"/>
  <c r="S41" i="2" s="1"/>
  <c r="P45" i="2"/>
  <c r="R47" i="2"/>
  <c r="S47" i="2" s="1"/>
  <c r="P50" i="2"/>
  <c r="P3" i="2"/>
  <c r="P5" i="2"/>
  <c r="P12" i="2"/>
  <c r="P19" i="2"/>
  <c r="P21" i="2"/>
  <c r="P28" i="2"/>
  <c r="P35" i="2"/>
  <c r="P37" i="2"/>
  <c r="P44" i="2"/>
  <c r="P49" i="2"/>
  <c r="R51" i="2"/>
  <c r="S51" i="2" s="1"/>
  <c r="R50" i="2"/>
  <c r="S50" i="2" s="1"/>
  <c r="S1" i="2" l="1"/>
  <c r="R1" i="2"/>
</calcChain>
</file>

<file path=xl/sharedStrings.xml><?xml version="1.0" encoding="utf-8"?>
<sst xmlns="http://schemas.openxmlformats.org/spreadsheetml/2006/main" count="1420" uniqueCount="193">
  <si>
    <t>AK</t>
  </si>
  <si>
    <t>rasch</t>
    <phoneticPr fontId="1" type="noConversion"/>
  </si>
  <si>
    <t>AL</t>
  </si>
  <si>
    <t>rasch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</si>
  <si>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</si>
  <si>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</si>
  <si>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</si>
  <si>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</si>
  <si>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</si>
  <si>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</si>
  <si>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</si>
  <si>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</si>
  <si>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</si>
  <si>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</si>
  <si>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</si>
  <si>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</si>
  <si>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</si>
  <si>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</si>
  <si>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</si>
  <si>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</si>
  <si>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</si>
  <si>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</si>
  <si>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</si>
  <si>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</si>
  <si>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</si>
  <si>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</si>
  <si>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</si>
  <si>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</si>
  <si>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</si>
  <si>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</si>
  <si>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</si>
  <si>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</si>
  <si>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</si>
  <si>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</si>
  <si>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</si>
  <si>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</si>
  <si>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</si>
  <si>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</si>
  <si>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</si>
  <si>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</si>
  <si>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</si>
  <si>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</si>
  <si>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</si>
  <si>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</si>
  <si>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</si>
  <si>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</si>
  <si>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</si>
  <si>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</si>
  <si>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</si>
  <si>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</si>
  <si>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</si>
  <si>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</si>
  <si>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</si>
  <si>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repno</t>
  </si>
  <si>
    <t>replyno</t>
  </si>
  <si>
    <t>author</t>
  </si>
  <si>
    <t>type</t>
  </si>
  <si>
    <t>email</t>
  </si>
  <si>
    <t>item1</t>
  </si>
  <si>
    <t>item2</t>
  </si>
  <si>
    <t>item3</t>
  </si>
  <si>
    <t>item4</t>
  </si>
  <si>
    <t>item5</t>
  </si>
  <si>
    <t>item6</t>
  </si>
  <si>
    <t>item7</t>
  </si>
  <si>
    <t>item8</t>
  </si>
  <si>
    <t>item9</t>
  </si>
  <si>
    <t>item10</t>
  </si>
  <si>
    <t>dd</t>
    <phoneticPr fontId="1" type="noConversion"/>
  </si>
  <si>
    <t>Gini</t>
    <phoneticPr fontId="6" type="noConversion"/>
  </si>
  <si>
    <t>ALL</t>
    <phoneticPr fontId="1" type="noConversion"/>
  </si>
  <si>
    <t>Maine</t>
  </si>
  <si>
    <t>Massachusetts</t>
  </si>
  <si>
    <t>Michigan</t>
  </si>
  <si>
    <t>Montana</t>
  </si>
  <si>
    <t>Nevada</t>
  </si>
  <si>
    <t>New+Jersey</t>
    <phoneticPr fontId="1" type="noConversion"/>
  </si>
  <si>
    <t>New+York</t>
    <phoneticPr fontId="1" type="noConversion"/>
  </si>
  <si>
    <t>North+Carolina</t>
    <phoneticPr fontId="1" type="noConversion"/>
  </si>
  <si>
    <t>Ohio</t>
  </si>
  <si>
    <t>Pennsylvania</t>
  </si>
  <si>
    <t>Rhode+Island</t>
    <phoneticPr fontId="1" type="noConversion"/>
  </si>
  <si>
    <t>Tennessee</t>
  </si>
  <si>
    <t>Texas</t>
  </si>
  <si>
    <t>Utah</t>
  </si>
  <si>
    <t>Washington</t>
  </si>
  <si>
    <t>Wisconsin</t>
  </si>
  <si>
    <t>Puerto Rico</t>
  </si>
  <si>
    <t>Maryland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</si>
  <si>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</si>
  <si>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</si>
  <si>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</si>
  <si>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</si>
  <si>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</si>
  <si>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</si>
  <si>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</si>
  <si>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</si>
  <si>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District+of+Columbia</t>
    <phoneticPr fontId="1" type="noConversion"/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</si>
  <si>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</si>
  <si>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</si>
  <si>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</si>
  <si>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</si>
  <si>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</si>
  <si>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</si>
  <si>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</si>
  <si>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</si>
  <si>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</si>
  <si>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</si>
  <si>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Minnesota</t>
  </si>
  <si>
    <t>Mississippi</t>
  </si>
  <si>
    <t>Missouri</t>
  </si>
  <si>
    <t>Nebraska</t>
  </si>
  <si>
    <t>New+Hampshire</t>
    <phoneticPr fontId="1" type="noConversion"/>
  </si>
  <si>
    <t>New+Mexico</t>
    <phoneticPr fontId="1" type="noConversion"/>
  </si>
  <si>
    <t>North+Dakota</t>
    <phoneticPr fontId="1" type="noConversion"/>
  </si>
  <si>
    <t>Oklahoma</t>
  </si>
  <si>
    <t>Oregon</t>
  </si>
  <si>
    <t>South+Carolina</t>
    <phoneticPr fontId="1" type="noConversion"/>
  </si>
  <si>
    <t>South+Dakota</t>
    <phoneticPr fontId="1" type="noConversion"/>
  </si>
  <si>
    <t>Vermont</t>
  </si>
  <si>
    <t>Virginia</t>
  </si>
  <si>
    <t>West+Virginia</t>
    <phoneticPr fontId="1" type="noConversion"/>
  </si>
  <si>
    <t>Wyoming</t>
  </si>
  <si>
    <t>PR</t>
  </si>
  <si>
    <t>DC</t>
    <phoneticPr fontId="1" type="noConversion"/>
  </si>
  <si>
    <t>District+of+Columbia</t>
  </si>
  <si>
    <t>North+Carolina</t>
  </si>
  <si>
    <t>North+Dakota</t>
  </si>
  <si>
    <t>New+Hampshire</t>
  </si>
  <si>
    <t>New+Jersey</t>
  </si>
  <si>
    <t>New+Mexico</t>
  </si>
  <si>
    <t>New+York</t>
  </si>
  <si>
    <t>Rhode+Island</t>
  </si>
  <si>
    <t>South+Carolina</t>
  </si>
  <si>
    <t>South+Dakota</t>
  </si>
  <si>
    <t>West+Virginia</t>
  </si>
  <si>
    <t>ALL</t>
    <phoneticPr fontId="1" type="noConversion"/>
  </si>
  <si>
    <t>state</t>
  </si>
  <si>
    <t>state</t>
    <phoneticPr fontId="1" type="noConversion"/>
  </si>
  <si>
    <t>ALL</t>
  </si>
  <si>
    <t>Mean</t>
  </si>
  <si>
    <t>Mean</t>
    <phoneticPr fontId="1" type="noConversion"/>
  </si>
  <si>
    <t>Core</t>
    <phoneticPr fontId="1" type="noConversion"/>
  </si>
  <si>
    <t>Cik</t>
    <phoneticPr fontId="1" type="noConversion"/>
  </si>
  <si>
    <t xml:space="preserve">x </t>
  </si>
  <si>
    <t xml:space="preserve">x </t>
    <phoneticPr fontId="1" type="noConversion"/>
  </si>
  <si>
    <t>State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</si>
  <si>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</si>
  <si>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</si>
  <si>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</si>
  <si>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</si>
  <si>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</si>
  <si>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</si>
  <si>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</si>
  <si>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</si>
  <si>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</si>
  <si>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</si>
  <si>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Rank</t>
    <phoneticPr fontId="1" type="noConversion"/>
  </si>
  <si>
    <t>District of Columbia</t>
  </si>
  <si>
    <t>North Carolina</t>
  </si>
  <si>
    <t>North Dakota</t>
  </si>
  <si>
    <t>New Hampshire</t>
  </si>
  <si>
    <t>New Jersey</t>
  </si>
  <si>
    <t>New Mexico</t>
  </si>
  <si>
    <t>New York</t>
  </si>
  <si>
    <t>Rhode Island</t>
  </si>
  <si>
    <t>South Carolina</t>
  </si>
  <si>
    <t>South Dakota</t>
  </si>
  <si>
    <t>West Virginia</t>
  </si>
  <si>
    <t>Ag</t>
  </si>
  <si>
    <t>Ag</t>
    <phoneticPr fontId="1" type="noConversion"/>
  </si>
  <si>
    <t>h</t>
  </si>
  <si>
    <t>h</t>
    <phoneticPr fontId="1" type="noConversion"/>
  </si>
  <si>
    <t>Pi</t>
  </si>
  <si>
    <t>Pi</t>
    <phoneticPr fontId="1" type="noConversion"/>
  </si>
  <si>
    <t xml:space="preserve"> </t>
    <phoneticPr fontId="1" type="noConversion"/>
  </si>
  <si>
    <t xml:space="preserve"> Comm. with Nurses</t>
    <phoneticPr fontId="8" type="noConversion"/>
  </si>
  <si>
    <t xml:space="preserve"> Comm. with Doctors</t>
  </si>
  <si>
    <t xml:space="preserve"> Responsiveness of Hospital Staff</t>
  </si>
  <si>
    <t xml:space="preserve"> Pain Management</t>
  </si>
  <si>
    <t xml:space="preserve"> Comm. About Medicines</t>
  </si>
  <si>
    <t xml:space="preserve"> Cleanliness of Hosp. Env.</t>
  </si>
  <si>
    <t xml:space="preserve"> Quietness of Hosp. Env.</t>
  </si>
  <si>
    <t xml:space="preserve"> Discharge Information</t>
  </si>
  <si>
    <t xml:space="preserve"> Overall Hospital Rating</t>
    <phoneticPr fontId="1" type="noConversion"/>
  </si>
  <si>
    <t xml:space="preserve"> Recommend the Hospital</t>
    <phoneticPr fontId="1" type="noConversion"/>
  </si>
  <si>
    <t>x2</t>
  </si>
  <si>
    <t>x2</t>
    <phoneticPr fontId="1" type="noConversion"/>
  </si>
  <si>
    <t>PI2</t>
  </si>
  <si>
    <t>Ag2</t>
  </si>
  <si>
    <t>Ag2</t>
    <phoneticPr fontId="1" type="noConversion"/>
  </si>
  <si>
    <t>h2</t>
  </si>
  <si>
    <t>h2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</si>
</sst>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 "/>
  </numFmts>
  <fonts count="1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indexed="8"/>
      <name val="新細明體"/>
      <family val="1"/>
      <charset val="136"/>
    </font>
    <font>
      <sz val="10"/>
      <color indexed="8"/>
      <name val="新細明體"/>
      <family val="1"/>
      <charset val="136"/>
    </font>
    <font>
      <sz val="9"/>
      <color indexed="8"/>
      <name val="新細明體"/>
      <family val="1"/>
      <charset val="136"/>
    </font>
    <font>
      <sz val="10"/>
      <color theme="1"/>
      <name val="新細明體"/>
      <family val="1"/>
      <charset val="136"/>
      <scheme val="minor"/>
    </font>
    <font>
      <sz val="9"/>
      <name val="細明體"/>
      <family val="3"/>
      <charset val="136"/>
    </font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8"/>
      <color theme="1"/>
      <name val="新細明體"/>
      <family val="2"/>
      <charset val="136"/>
      <scheme val="minor"/>
    </font>
    <font>
      <sz val="18"/>
      <color indexed="8"/>
      <name val="新細明體"/>
      <family val="1"/>
      <charset val="136"/>
    </font>
    <font>
      <sz val="18"/>
      <color theme="1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</cellStyleXfs>
  <cellXfs count="36">
    <xf numFmtId="0" fontId="0" fillId="0" borderId="0" xfId="0">
      <alignment vertical="center"/>
    </xf>
    <xf numFmtId="0" fontId="3" fillId="0" borderId="1" xfId="1" applyFont="1" applyFill="1" applyBorder="1" applyAlignment="1">
      <alignment horizontal="right" wrapText="1"/>
    </xf>
    <xf numFmtId="0" fontId="0" fillId="0" borderId="0" xfId="0" applyAlignment="1"/>
    <xf numFmtId="0" fontId="4" fillId="0" borderId="1" xfId="1" applyFont="1" applyFill="1" applyBorder="1" applyAlignment="1">
      <alignment wrapText="1"/>
    </xf>
    <xf numFmtId="0" fontId="5" fillId="0" borderId="0" xfId="0" applyFont="1">
      <alignment vertical="center"/>
    </xf>
    <xf numFmtId="0" fontId="4" fillId="2" borderId="2" xfId="2" applyFont="1" applyFill="1" applyBorder="1" applyAlignment="1">
      <alignment horizontal="center"/>
    </xf>
    <xf numFmtId="0" fontId="4" fillId="2" borderId="3" xfId="2" applyFont="1" applyFill="1" applyBorder="1" applyAlignment="1">
      <alignment horizontal="center"/>
    </xf>
    <xf numFmtId="0" fontId="4" fillId="2" borderId="4" xfId="2" applyFont="1" applyFill="1" applyBorder="1" applyAlignment="1">
      <alignment horizontal="center"/>
    </xf>
    <xf numFmtId="0" fontId="3" fillId="0" borderId="5" xfId="1" applyFont="1" applyFill="1" applyBorder="1" applyAlignment="1">
      <alignment horizontal="right" wrapText="1"/>
    </xf>
    <xf numFmtId="0" fontId="4" fillId="0" borderId="5" xfId="1" applyFont="1" applyFill="1" applyBorder="1" applyAlignment="1">
      <alignment wrapText="1"/>
    </xf>
    <xf numFmtId="0" fontId="4" fillId="0" borderId="0" xfId="2" applyFont="1" applyFill="1" applyBorder="1" applyAlignment="1">
      <alignment horizontal="center"/>
    </xf>
    <xf numFmtId="176" fontId="0" fillId="0" borderId="0" xfId="0" applyNumberFormat="1">
      <alignment vertical="center"/>
    </xf>
    <xf numFmtId="0" fontId="2" fillId="0" borderId="6" xfId="2" applyFont="1" applyFill="1" applyBorder="1" applyAlignment="1">
      <alignment horizontal="center"/>
    </xf>
    <xf numFmtId="0" fontId="7" fillId="0" borderId="6" xfId="0" applyFont="1" applyBorder="1">
      <alignment vertical="center"/>
    </xf>
    <xf numFmtId="0" fontId="0" fillId="0" borderId="6" xfId="0" applyBorder="1">
      <alignment vertical="center"/>
    </xf>
    <xf numFmtId="176" fontId="4" fillId="0" borderId="6" xfId="2" applyNumberFormat="1" applyFont="1" applyFill="1" applyBorder="1" applyAlignment="1">
      <alignment horizontal="center"/>
    </xf>
    <xf numFmtId="0" fontId="0" fillId="0" borderId="7" xfId="0" applyBorder="1" applyAlignment="1"/>
    <xf numFmtId="0" fontId="0" fillId="0" borderId="7" xfId="0" applyBorder="1">
      <alignment vertical="center"/>
    </xf>
    <xf numFmtId="0" fontId="0" fillId="3" borderId="0" xfId="0" applyFill="1" applyAlignment="1"/>
    <xf numFmtId="0" fontId="0" fillId="3" borderId="7" xfId="0" applyFill="1" applyBorder="1" applyAlignment="1"/>
    <xf numFmtId="177" fontId="0" fillId="0" borderId="0" xfId="0" applyNumberFormat="1">
      <alignment vertical="center"/>
    </xf>
    <xf numFmtId="177" fontId="0" fillId="0" borderId="7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8" xfId="0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vertical="center"/>
    </xf>
    <xf numFmtId="176" fontId="0" fillId="0" borderId="7" xfId="0" applyNumberFormat="1" applyFill="1" applyBorder="1" applyAlignment="1">
      <alignment vertical="center"/>
    </xf>
    <xf numFmtId="0" fontId="0" fillId="0" borderId="6" xfId="0" applyFont="1" applyFill="1" applyBorder="1" applyAlignment="1">
      <alignment horizontal="center" vertical="center"/>
    </xf>
    <xf numFmtId="0" fontId="9" fillId="0" borderId="0" xfId="0" applyFont="1" applyAlignment="1"/>
    <xf numFmtId="0" fontId="10" fillId="0" borderId="1" xfId="3" applyFont="1" applyFill="1" applyBorder="1" applyAlignment="1">
      <alignment wrapText="1"/>
    </xf>
    <xf numFmtId="0" fontId="11" fillId="0" borderId="0" xfId="0" applyFont="1">
      <alignment vertical="center"/>
    </xf>
    <xf numFmtId="176" fontId="0" fillId="3" borderId="7" xfId="0" applyNumberFormat="1" applyFill="1" applyBorder="1" applyAlignment="1">
      <alignment vertical="center"/>
    </xf>
    <xf numFmtId="176" fontId="0" fillId="3" borderId="0" xfId="0" applyNumberFormat="1" applyFill="1" applyBorder="1" applyAlignment="1">
      <alignment vertical="center"/>
    </xf>
  </cellXfs>
  <cellStyles count="4">
    <cellStyle name="一般" xfId="0" builtinId="0"/>
    <cellStyle name="一般_工作表1" xfId="3"/>
    <cellStyle name="一般_工作表2" xfId="1"/>
    <cellStyle name="一般_工作表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/>
  <dimension ref="A1:AV52"/>
  <sheetViews>
    <sheetView tabSelected="1" topLeftCell="AH1" workbookViewId="0">
      <selection activeCell="AV5" sqref="AV5"/>
    </sheetView>
  </sheetViews>
  <sheetFormatPr defaultRowHeight="17" x14ac:dyDescent="0.4"/>
  <cols>
    <col min="6" max="6" width="5" bestFit="1" customWidth="1"/>
    <col min="7" max="7" width="4" customWidth="1"/>
    <col min="8" max="15" width="4.6328125" bestFit="1" customWidth="1"/>
    <col min="16" max="16" width="5.36328125" bestFit="1" customWidth="1"/>
    <col min="17" max="17" width="4.81640625" customWidth="1"/>
    <col min="18" max="18" width="5.26953125" bestFit="1" customWidth="1"/>
    <col min="19" max="19" width="4.08984375" customWidth="1"/>
    <col min="20" max="20" width="6.453125" style="11" customWidth="1"/>
    <col min="21" max="21" width="6.1796875" customWidth="1"/>
    <col min="23" max="23" width="6.453125" style="11" customWidth="1"/>
    <col min="24" max="24" width="5.7265625" customWidth="1"/>
    <col min="25" max="25" width="5.54296875" customWidth="1"/>
    <col min="27" max="27" width="5.90625" customWidth="1"/>
    <col min="28" max="30" width="5.36328125" customWidth="1"/>
    <col min="31" max="31" width="5.90625" customWidth="1"/>
    <col min="33" max="33" width="5.54296875" customWidth="1"/>
    <col min="34" max="34" width="5" bestFit="1" customWidth="1"/>
    <col min="39" max="40" width="5.90625" customWidth="1"/>
    <col min="41" max="47" width="5.36328125" customWidth="1"/>
    <col min="48" max="48" width="7.1796875" customWidth="1"/>
  </cols>
  <sheetData>
    <row r="1" spans="1:48" ht="17.5" thickBot="1" x14ac:dyDescent="0.45">
      <c r="A1" s="7" t="s">
        <v>53</v>
      </c>
      <c r="B1" s="10" t="s">
        <v>54</v>
      </c>
      <c r="C1" s="10" t="s">
        <v>55</v>
      </c>
      <c r="D1" s="10" t="s">
        <v>56</v>
      </c>
      <c r="E1" s="10" t="s">
        <v>57</v>
      </c>
      <c r="F1" s="12" t="s">
        <v>146</v>
      </c>
      <c r="G1" s="12" t="s">
        <v>147</v>
      </c>
      <c r="H1" s="12" t="s">
        <v>148</v>
      </c>
      <c r="I1" s="12" t="s">
        <v>149</v>
      </c>
      <c r="J1" s="12" t="s">
        <v>150</v>
      </c>
      <c r="K1" s="12" t="s">
        <v>151</v>
      </c>
      <c r="L1" s="12" t="s">
        <v>152</v>
      </c>
      <c r="M1" s="12" t="s">
        <v>153</v>
      </c>
      <c r="N1" s="12" t="s">
        <v>154</v>
      </c>
      <c r="O1" s="12" t="s">
        <v>155</v>
      </c>
      <c r="P1" s="12" t="s">
        <v>156</v>
      </c>
      <c r="Q1" s="13" t="s">
        <v>143</v>
      </c>
      <c r="R1" s="13" t="s">
        <v>142</v>
      </c>
      <c r="S1" s="14" t="s">
        <v>145</v>
      </c>
      <c r="T1" s="15" t="s">
        <v>141</v>
      </c>
      <c r="U1" s="14" t="s">
        <v>157</v>
      </c>
      <c r="V1" t="s">
        <v>90</v>
      </c>
      <c r="W1" s="15" t="s">
        <v>141</v>
      </c>
      <c r="X1" t="s">
        <v>172</v>
      </c>
      <c r="Y1" t="s">
        <v>170</v>
      </c>
      <c r="Z1" t="s">
        <v>174</v>
      </c>
      <c r="AA1" s="14" t="s">
        <v>145</v>
      </c>
      <c r="AB1" t="s">
        <v>192</v>
      </c>
      <c r="AC1" t="s">
        <v>190</v>
      </c>
      <c r="AD1" t="s">
        <v>188</v>
      </c>
      <c r="AE1" t="s">
        <v>187</v>
      </c>
      <c r="AF1" t="s">
        <v>90</v>
      </c>
      <c r="AG1" t="s">
        <v>170</v>
      </c>
      <c r="AH1" s="12" t="s">
        <v>146</v>
      </c>
      <c r="AI1" t="s">
        <v>90</v>
      </c>
      <c r="AM1" s="30"/>
      <c r="AN1" s="30" t="s">
        <v>140</v>
      </c>
      <c r="AO1" s="30" t="s">
        <v>171</v>
      </c>
      <c r="AP1" s="30" t="s">
        <v>169</v>
      </c>
      <c r="AQ1" s="30" t="s">
        <v>173</v>
      </c>
      <c r="AR1" s="30" t="s">
        <v>144</v>
      </c>
      <c r="AS1" s="30" t="s">
        <v>191</v>
      </c>
      <c r="AT1" s="30" t="s">
        <v>189</v>
      </c>
      <c r="AU1" s="30" t="s">
        <v>188</v>
      </c>
      <c r="AV1" s="30" t="s">
        <v>186</v>
      </c>
    </row>
    <row r="2" spans="1:48" ht="17.5" thickBot="1" x14ac:dyDescent="0.45">
      <c r="A2">
        <v>3</v>
      </c>
      <c r="B2" s="8">
        <v>498</v>
      </c>
      <c r="C2" s="2" t="s">
        <v>0</v>
      </c>
      <c r="D2" s="9" t="s">
        <v>1</v>
      </c>
      <c r="E2" s="2">
        <v>2014</v>
      </c>
      <c r="F2" s="2" t="s">
        <v>0</v>
      </c>
      <c r="G2" s="2">
        <v>76</v>
      </c>
      <c r="H2" s="2">
        <v>79</v>
      </c>
      <c r="I2" s="2">
        <v>71</v>
      </c>
      <c r="J2" s="2">
        <v>66</v>
      </c>
      <c r="K2" s="2">
        <v>71</v>
      </c>
      <c r="L2" s="2">
        <v>73</v>
      </c>
      <c r="M2" s="18">
        <v>56</v>
      </c>
      <c r="N2" s="2">
        <v>88</v>
      </c>
      <c r="O2" s="18">
        <v>50</v>
      </c>
      <c r="P2" s="2">
        <v>69</v>
      </c>
      <c r="Q2">
        <v>6.6</v>
      </c>
      <c r="R2">
        <v>8</v>
      </c>
      <c r="S2">
        <v>7.27</v>
      </c>
      <c r="T2" s="20">
        <f>AVERAGE(G2:J2)</f>
        <v>73</v>
      </c>
      <c r="U2" s="22">
        <f>RANK(T2,T$2:T$52,0)</f>
        <v>42</v>
      </c>
      <c r="V2" t="s">
        <v>90</v>
      </c>
      <c r="W2" s="20">
        <f>AVERAGE(J2:M2)</f>
        <v>66.5</v>
      </c>
      <c r="X2">
        <v>6</v>
      </c>
      <c r="Y2">
        <v>7.53</v>
      </c>
      <c r="Z2">
        <v>0.24</v>
      </c>
      <c r="AA2">
        <v>7.27</v>
      </c>
      <c r="AB2" s="27">
        <v>9</v>
      </c>
      <c r="AC2" s="27">
        <v>9.01</v>
      </c>
      <c r="AD2" s="27">
        <v>0.3</v>
      </c>
      <c r="AE2">
        <v>8.1199999999999992</v>
      </c>
      <c r="AF2" t="s">
        <v>90</v>
      </c>
      <c r="AG2">
        <v>7.53</v>
      </c>
      <c r="AH2" s="2" t="s">
        <v>0</v>
      </c>
      <c r="AI2" t="s">
        <v>90</v>
      </c>
      <c r="AM2" s="25" t="s">
        <v>140</v>
      </c>
      <c r="AN2" s="28" t="s">
        <v>175</v>
      </c>
      <c r="AO2" s="28">
        <v>0.77470340779106994</v>
      </c>
      <c r="AP2" s="28">
        <v>0.93290959588504285</v>
      </c>
      <c r="AQ2" s="28">
        <v>0.80829774672553278</v>
      </c>
      <c r="AR2" s="28">
        <v>0.94602460140171218</v>
      </c>
      <c r="AS2" s="28">
        <v>0.68411759108454417</v>
      </c>
      <c r="AT2" s="28">
        <v>0.92407913824440902</v>
      </c>
      <c r="AU2" s="28">
        <v>0.83953861203704638</v>
      </c>
      <c r="AV2" s="28">
        <v>0.94573417190220765</v>
      </c>
    </row>
    <row r="3" spans="1:48" ht="17.5" thickBot="1" x14ac:dyDescent="0.45">
      <c r="A3">
        <v>3</v>
      </c>
      <c r="B3" s="4">
        <v>499</v>
      </c>
      <c r="C3" s="2" t="s">
        <v>2</v>
      </c>
      <c r="D3" s="3" t="s">
        <v>3</v>
      </c>
      <c r="E3" s="2">
        <v>2014</v>
      </c>
      <c r="F3" s="2" t="s">
        <v>2</v>
      </c>
      <c r="G3" s="2">
        <v>81</v>
      </c>
      <c r="H3" s="2">
        <v>86</v>
      </c>
      <c r="I3" s="2">
        <v>69</v>
      </c>
      <c r="J3" s="2">
        <v>73</v>
      </c>
      <c r="K3" s="2">
        <v>66</v>
      </c>
      <c r="L3" s="2">
        <v>72</v>
      </c>
      <c r="M3" s="2">
        <v>72</v>
      </c>
      <c r="N3" s="2">
        <v>86</v>
      </c>
      <c r="O3" s="18">
        <v>52</v>
      </c>
      <c r="P3" s="2">
        <v>72</v>
      </c>
      <c r="Q3">
        <v>6.6</v>
      </c>
      <c r="R3">
        <v>9</v>
      </c>
      <c r="S3">
        <v>7.71</v>
      </c>
      <c r="T3" s="20">
        <f t="shared" ref="T3:T52" si="0">AVERAGE(G3:J3)</f>
        <v>77.25</v>
      </c>
      <c r="U3" s="22">
        <f>RANK(T3,T$2:T$52,0)</f>
        <v>12</v>
      </c>
      <c r="V3" t="s">
        <v>89</v>
      </c>
      <c r="W3" s="20">
        <f t="shared" ref="W3:W52" si="1">AVERAGE(J3:M3)</f>
        <v>70.75</v>
      </c>
      <c r="X3">
        <v>7</v>
      </c>
      <c r="Y3">
        <v>7.74</v>
      </c>
      <c r="Z3">
        <v>0.25</v>
      </c>
      <c r="AA3">
        <v>7.71</v>
      </c>
      <c r="AB3" s="27">
        <v>9</v>
      </c>
      <c r="AC3" s="25">
        <v>9.4</v>
      </c>
      <c r="AD3" s="25">
        <v>0.32</v>
      </c>
      <c r="AE3">
        <v>8.6199999999999992</v>
      </c>
      <c r="AF3" t="s">
        <v>89</v>
      </c>
      <c r="AG3">
        <v>7.74</v>
      </c>
      <c r="AH3" s="2" t="s">
        <v>2</v>
      </c>
      <c r="AI3" t="s">
        <v>89</v>
      </c>
      <c r="AM3" s="25" t="s">
        <v>171</v>
      </c>
      <c r="AN3" s="28">
        <v>0.77470340779106994</v>
      </c>
      <c r="AO3" s="28" t="s">
        <v>175</v>
      </c>
      <c r="AP3" s="28">
        <v>0.77151699575317889</v>
      </c>
      <c r="AQ3" s="28">
        <v>0.59964391228849423</v>
      </c>
      <c r="AR3" s="28">
        <v>0.65502014386233709</v>
      </c>
      <c r="AS3" s="28">
        <v>0.41075952433586183</v>
      </c>
      <c r="AT3" s="28">
        <v>0.772092804675232</v>
      </c>
      <c r="AU3" s="28">
        <v>0.71470142162005457</v>
      </c>
      <c r="AV3" s="28">
        <v>0.65454670031346107</v>
      </c>
    </row>
    <row r="4" spans="1:48" ht="17.5" thickBot="1" x14ac:dyDescent="0.45">
      <c r="A4">
        <v>3</v>
      </c>
      <c r="B4" s="1">
        <v>500</v>
      </c>
      <c r="C4" s="2" t="s">
        <v>4</v>
      </c>
      <c r="D4" s="3" t="s">
        <v>3</v>
      </c>
      <c r="E4" s="2">
        <v>2014</v>
      </c>
      <c r="F4" s="2" t="s">
        <v>4</v>
      </c>
      <c r="G4" s="2">
        <v>80</v>
      </c>
      <c r="H4" s="2">
        <v>84</v>
      </c>
      <c r="I4" s="2">
        <v>68</v>
      </c>
      <c r="J4" s="2">
        <v>70</v>
      </c>
      <c r="K4" s="2">
        <v>64</v>
      </c>
      <c r="L4" s="2">
        <v>73</v>
      </c>
      <c r="M4" s="2">
        <v>67</v>
      </c>
      <c r="N4" s="2">
        <v>83</v>
      </c>
      <c r="O4" s="18">
        <v>51</v>
      </c>
      <c r="P4" s="2">
        <v>71</v>
      </c>
      <c r="Q4">
        <v>6.4</v>
      </c>
      <c r="R4">
        <v>9</v>
      </c>
      <c r="S4">
        <v>7.59</v>
      </c>
      <c r="T4" s="20">
        <f t="shared" si="0"/>
        <v>75.5</v>
      </c>
      <c r="U4" s="22">
        <f>RANK(T4,T$2:T$52,0)</f>
        <v>26</v>
      </c>
      <c r="V4" t="s">
        <v>92</v>
      </c>
      <c r="W4" s="20">
        <f t="shared" si="1"/>
        <v>68.5</v>
      </c>
      <c r="X4">
        <v>6</v>
      </c>
      <c r="Y4">
        <v>7.56</v>
      </c>
      <c r="Z4">
        <v>0.25</v>
      </c>
      <c r="AA4">
        <v>7.59</v>
      </c>
      <c r="AB4" s="27">
        <v>9</v>
      </c>
      <c r="AC4" s="25">
        <v>9.17</v>
      </c>
      <c r="AD4" s="25">
        <v>0.31</v>
      </c>
      <c r="AE4">
        <v>8.49</v>
      </c>
      <c r="AF4" t="s">
        <v>92</v>
      </c>
      <c r="AG4">
        <v>7.56</v>
      </c>
      <c r="AH4" s="2" t="s">
        <v>4</v>
      </c>
      <c r="AI4" t="s">
        <v>92</v>
      </c>
      <c r="AM4" s="25" t="s">
        <v>169</v>
      </c>
      <c r="AN4" s="28">
        <v>0.93290959588504285</v>
      </c>
      <c r="AO4" s="28">
        <v>0.77151699575317889</v>
      </c>
      <c r="AP4" s="28" t="s">
        <v>175</v>
      </c>
      <c r="AQ4" s="28">
        <v>0.87906072661654688</v>
      </c>
      <c r="AR4" s="28">
        <v>0.82612054471550411</v>
      </c>
      <c r="AS4" s="28">
        <v>0.77982100996635351</v>
      </c>
      <c r="AT4" s="28">
        <v>0.9640560630772026</v>
      </c>
      <c r="AU4" s="28">
        <v>0.90534767063392829</v>
      </c>
      <c r="AV4" s="28">
        <v>0.82519538754258115</v>
      </c>
    </row>
    <row r="5" spans="1:48" ht="17.5" thickBot="1" x14ac:dyDescent="0.45">
      <c r="A5">
        <v>3</v>
      </c>
      <c r="B5" s="4">
        <v>501</v>
      </c>
      <c r="C5" s="2" t="s">
        <v>5</v>
      </c>
      <c r="D5" s="3" t="s">
        <v>3</v>
      </c>
      <c r="E5" s="2">
        <v>2014</v>
      </c>
      <c r="F5" s="2" t="s">
        <v>5</v>
      </c>
      <c r="G5" s="2">
        <v>77</v>
      </c>
      <c r="H5" s="2">
        <v>78</v>
      </c>
      <c r="I5" s="2">
        <v>66</v>
      </c>
      <c r="J5" s="2">
        <v>70</v>
      </c>
      <c r="K5" s="2">
        <v>64</v>
      </c>
      <c r="L5" s="2">
        <v>70</v>
      </c>
      <c r="M5" s="2">
        <v>57</v>
      </c>
      <c r="N5" s="2">
        <v>86</v>
      </c>
      <c r="O5" s="18">
        <v>51</v>
      </c>
      <c r="P5" s="2">
        <v>70</v>
      </c>
      <c r="Q5">
        <v>5.7</v>
      </c>
      <c r="R5">
        <v>9</v>
      </c>
      <c r="S5">
        <v>7.16</v>
      </c>
      <c r="T5" s="20">
        <f t="shared" si="0"/>
        <v>72.75</v>
      </c>
      <c r="U5" s="22">
        <f>RANK(T5,T$2:T$52,0)</f>
        <v>43</v>
      </c>
      <c r="V5" t="s">
        <v>91</v>
      </c>
      <c r="W5" s="20">
        <f t="shared" si="1"/>
        <v>65.25</v>
      </c>
      <c r="X5">
        <v>6</v>
      </c>
      <c r="Y5">
        <v>7.39</v>
      </c>
      <c r="Z5">
        <v>0.24</v>
      </c>
      <c r="AA5">
        <v>7.16</v>
      </c>
      <c r="AB5" s="27">
        <v>9</v>
      </c>
      <c r="AC5" s="25">
        <v>9.08</v>
      </c>
      <c r="AD5" s="25">
        <v>0.3</v>
      </c>
      <c r="AE5">
        <v>8.01</v>
      </c>
      <c r="AF5" t="s">
        <v>91</v>
      </c>
      <c r="AG5">
        <v>7.39</v>
      </c>
      <c r="AH5" s="2" t="s">
        <v>5</v>
      </c>
      <c r="AI5" t="s">
        <v>91</v>
      </c>
      <c r="AM5" s="25" t="s">
        <v>173</v>
      </c>
      <c r="AN5" s="28">
        <v>0.80829774672553278</v>
      </c>
      <c r="AO5" s="28">
        <v>0.59964391228849423</v>
      </c>
      <c r="AP5" s="28">
        <v>0.87906072661654688</v>
      </c>
      <c r="AQ5" s="28" t="s">
        <v>175</v>
      </c>
      <c r="AR5" s="28">
        <v>0.71384696673254222</v>
      </c>
      <c r="AS5" s="28">
        <v>0.71463382777092954</v>
      </c>
      <c r="AT5" s="28">
        <v>0.86719509328301414</v>
      </c>
      <c r="AU5" s="28">
        <v>0.86443782150756587</v>
      </c>
      <c r="AV5" s="28">
        <v>0.71460859548286615</v>
      </c>
    </row>
    <row r="6" spans="1:48" ht="17.5" thickBot="1" x14ac:dyDescent="0.45">
      <c r="A6">
        <v>3</v>
      </c>
      <c r="B6" s="1">
        <v>502</v>
      </c>
      <c r="C6" s="2" t="s">
        <v>6</v>
      </c>
      <c r="D6" s="3" t="s">
        <v>3</v>
      </c>
      <c r="E6" s="2">
        <v>2014</v>
      </c>
      <c r="F6" s="2" t="s">
        <v>6</v>
      </c>
      <c r="G6" s="2">
        <v>75</v>
      </c>
      <c r="H6" s="2">
        <v>78</v>
      </c>
      <c r="I6" s="2">
        <v>62</v>
      </c>
      <c r="J6" s="2">
        <v>69</v>
      </c>
      <c r="K6" s="2">
        <v>61</v>
      </c>
      <c r="L6" s="2">
        <v>70</v>
      </c>
      <c r="M6" s="2">
        <v>51</v>
      </c>
      <c r="N6" s="2">
        <v>85</v>
      </c>
      <c r="O6" s="2">
        <v>49</v>
      </c>
      <c r="P6" s="2">
        <v>68</v>
      </c>
      <c r="Q6">
        <v>4.9000000000000004</v>
      </c>
      <c r="R6">
        <v>10</v>
      </c>
      <c r="S6">
        <v>7</v>
      </c>
      <c r="T6" s="20">
        <f t="shared" si="0"/>
        <v>71</v>
      </c>
      <c r="U6" s="22">
        <f>RANK(T6,T$2:T$52,0)</f>
        <v>46</v>
      </c>
      <c r="V6" t="s">
        <v>93</v>
      </c>
      <c r="W6" s="20">
        <f t="shared" si="1"/>
        <v>62.75</v>
      </c>
      <c r="X6">
        <v>6</v>
      </c>
      <c r="Y6">
        <v>7.24</v>
      </c>
      <c r="Z6">
        <v>0.24</v>
      </c>
      <c r="AA6">
        <v>7</v>
      </c>
      <c r="AB6" s="27">
        <v>8</v>
      </c>
      <c r="AC6" s="25">
        <v>8.8800000000000008</v>
      </c>
      <c r="AD6" s="25">
        <v>0.3</v>
      </c>
      <c r="AE6">
        <v>7.83</v>
      </c>
      <c r="AF6" t="s">
        <v>93</v>
      </c>
      <c r="AG6">
        <v>7.24</v>
      </c>
      <c r="AH6" s="2" t="s">
        <v>6</v>
      </c>
      <c r="AI6" t="s">
        <v>93</v>
      </c>
      <c r="AM6" s="25" t="s">
        <v>144</v>
      </c>
      <c r="AN6" s="28">
        <v>0.94602460140171218</v>
      </c>
      <c r="AO6" s="28">
        <v>0.65502014386233709</v>
      </c>
      <c r="AP6" s="28">
        <v>0.82612054471550411</v>
      </c>
      <c r="AQ6" s="28">
        <v>0.71384696673254222</v>
      </c>
      <c r="AR6" s="28" t="s">
        <v>175</v>
      </c>
      <c r="AS6" s="28">
        <v>0.58509604129654436</v>
      </c>
      <c r="AT6" s="28">
        <v>0.83021612391148747</v>
      </c>
      <c r="AU6" s="28">
        <v>0.76046221582439011</v>
      </c>
      <c r="AV6" s="35">
        <v>0.99991502891133055</v>
      </c>
    </row>
    <row r="7" spans="1:48" ht="17.5" thickBot="1" x14ac:dyDescent="0.45">
      <c r="A7">
        <v>3</v>
      </c>
      <c r="B7" s="4">
        <v>503</v>
      </c>
      <c r="C7" s="2" t="s">
        <v>7</v>
      </c>
      <c r="D7" s="3" t="s">
        <v>3</v>
      </c>
      <c r="E7" s="2">
        <v>2014</v>
      </c>
      <c r="F7" s="2" t="s">
        <v>7</v>
      </c>
      <c r="G7" s="2">
        <v>79</v>
      </c>
      <c r="H7" s="2">
        <v>81</v>
      </c>
      <c r="I7" s="2">
        <v>70</v>
      </c>
      <c r="J7" s="2">
        <v>71</v>
      </c>
      <c r="K7" s="2">
        <v>67</v>
      </c>
      <c r="L7" s="2">
        <v>75</v>
      </c>
      <c r="M7" s="2">
        <v>65</v>
      </c>
      <c r="N7" s="2">
        <v>88</v>
      </c>
      <c r="O7" s="18">
        <v>55</v>
      </c>
      <c r="P7" s="2">
        <v>74</v>
      </c>
      <c r="Q7">
        <v>6.5</v>
      </c>
      <c r="R7">
        <v>9</v>
      </c>
      <c r="S7">
        <v>7.65</v>
      </c>
      <c r="T7" s="20">
        <f t="shared" si="0"/>
        <v>75.25</v>
      </c>
      <c r="U7" s="22">
        <f>RANK(T7,T$2:T$52,0)</f>
        <v>28</v>
      </c>
      <c r="V7" t="s">
        <v>94</v>
      </c>
      <c r="W7" s="20">
        <f t="shared" si="1"/>
        <v>69.5</v>
      </c>
      <c r="X7">
        <v>7</v>
      </c>
      <c r="Y7">
        <v>7.69</v>
      </c>
      <c r="Z7">
        <v>0.25</v>
      </c>
      <c r="AA7">
        <v>7.65</v>
      </c>
      <c r="AB7" s="27">
        <v>9</v>
      </c>
      <c r="AC7" s="26">
        <v>9.31</v>
      </c>
      <c r="AD7" s="26">
        <v>0.31</v>
      </c>
      <c r="AE7">
        <v>8.5500000000000007</v>
      </c>
      <c r="AF7" t="s">
        <v>94</v>
      </c>
      <c r="AG7">
        <v>7.69</v>
      </c>
      <c r="AH7" s="2" t="s">
        <v>7</v>
      </c>
      <c r="AI7" t="s">
        <v>94</v>
      </c>
      <c r="AM7" s="25" t="s">
        <v>191</v>
      </c>
      <c r="AN7" s="28">
        <v>0.68411759108454417</v>
      </c>
      <c r="AO7" s="28">
        <v>0.41075952433586183</v>
      </c>
      <c r="AP7" s="28">
        <v>0.77982100996635351</v>
      </c>
      <c r="AQ7" s="28">
        <v>0.71463382777092954</v>
      </c>
      <c r="AR7" s="28">
        <v>0.58509604129654436</v>
      </c>
      <c r="AS7" s="28" t="s">
        <v>175</v>
      </c>
      <c r="AT7" s="28">
        <v>0.72509941614849738</v>
      </c>
      <c r="AU7" s="28">
        <v>0.70590669607667744</v>
      </c>
      <c r="AV7" s="28">
        <v>0.58273537053482494</v>
      </c>
    </row>
    <row r="8" spans="1:48" ht="17.5" thickBot="1" x14ac:dyDescent="0.45">
      <c r="A8">
        <v>3</v>
      </c>
      <c r="B8" s="1">
        <v>504</v>
      </c>
      <c r="C8" s="2" t="s">
        <v>8</v>
      </c>
      <c r="D8" s="3" t="s">
        <v>3</v>
      </c>
      <c r="E8" s="2">
        <v>2014</v>
      </c>
      <c r="F8" s="2" t="s">
        <v>8</v>
      </c>
      <c r="G8" s="2">
        <v>79</v>
      </c>
      <c r="H8" s="2">
        <v>80</v>
      </c>
      <c r="I8" s="2">
        <v>64</v>
      </c>
      <c r="J8" s="2">
        <v>71</v>
      </c>
      <c r="K8" s="2">
        <v>64</v>
      </c>
      <c r="L8" s="2">
        <v>71</v>
      </c>
      <c r="M8" s="18">
        <v>52</v>
      </c>
      <c r="N8" s="2">
        <v>87</v>
      </c>
      <c r="O8" s="18">
        <v>51</v>
      </c>
      <c r="P8" s="2">
        <v>68</v>
      </c>
      <c r="Q8">
        <v>6.4</v>
      </c>
      <c r="R8">
        <v>8</v>
      </c>
      <c r="S8">
        <v>7.16</v>
      </c>
      <c r="T8" s="20">
        <f t="shared" si="0"/>
        <v>73.5</v>
      </c>
      <c r="U8" s="22">
        <f>RANK(T8,T$2:T$52,0)</f>
        <v>39</v>
      </c>
      <c r="V8" t="s">
        <v>95</v>
      </c>
      <c r="W8" s="20">
        <f t="shared" si="1"/>
        <v>64.5</v>
      </c>
      <c r="X8">
        <v>6</v>
      </c>
      <c r="Y8">
        <v>7.43</v>
      </c>
      <c r="Z8">
        <v>0.25</v>
      </c>
      <c r="AA8">
        <v>7.16</v>
      </c>
      <c r="AB8" s="27">
        <v>9</v>
      </c>
      <c r="AC8" s="14">
        <v>9.1199999999999992</v>
      </c>
      <c r="AD8" s="14">
        <v>0.31</v>
      </c>
      <c r="AE8">
        <v>8</v>
      </c>
      <c r="AF8" t="s">
        <v>95</v>
      </c>
      <c r="AG8">
        <v>7.43</v>
      </c>
      <c r="AH8" s="2" t="s">
        <v>8</v>
      </c>
      <c r="AI8" t="s">
        <v>95</v>
      </c>
      <c r="AM8" s="25" t="s">
        <v>189</v>
      </c>
      <c r="AN8" s="28">
        <v>0.92407913824440902</v>
      </c>
      <c r="AO8" s="28">
        <v>0.772092804675232</v>
      </c>
      <c r="AP8" s="28">
        <v>0.9640560630772026</v>
      </c>
      <c r="AQ8" s="28">
        <v>0.86719509328301414</v>
      </c>
      <c r="AR8" s="28">
        <v>0.83021612391148747</v>
      </c>
      <c r="AS8" s="28">
        <v>0.72509941614849738</v>
      </c>
      <c r="AT8" s="28" t="s">
        <v>175</v>
      </c>
      <c r="AU8" s="28">
        <v>0.91505214128867485</v>
      </c>
      <c r="AV8" s="28">
        <v>0.82966243828576691</v>
      </c>
    </row>
    <row r="9" spans="1:48" ht="17.5" thickBot="1" x14ac:dyDescent="0.45">
      <c r="A9">
        <v>3</v>
      </c>
      <c r="B9" s="4">
        <v>505</v>
      </c>
      <c r="C9" s="2" t="s">
        <v>9</v>
      </c>
      <c r="D9" s="3" t="s">
        <v>3</v>
      </c>
      <c r="E9" s="2">
        <v>2014</v>
      </c>
      <c r="F9" s="2" t="s">
        <v>9</v>
      </c>
      <c r="G9" s="2">
        <v>70</v>
      </c>
      <c r="H9" s="2">
        <v>77</v>
      </c>
      <c r="I9" s="2">
        <v>52</v>
      </c>
      <c r="J9" s="2">
        <v>64</v>
      </c>
      <c r="K9" s="2">
        <v>56</v>
      </c>
      <c r="L9" s="2">
        <v>60</v>
      </c>
      <c r="M9" s="2">
        <v>54</v>
      </c>
      <c r="N9" s="2">
        <v>80</v>
      </c>
      <c r="O9" s="18">
        <v>41</v>
      </c>
      <c r="P9" s="2">
        <v>58</v>
      </c>
      <c r="Q9">
        <v>5.2</v>
      </c>
      <c r="R9">
        <v>9</v>
      </c>
      <c r="S9">
        <v>6.84</v>
      </c>
      <c r="T9" s="20">
        <f t="shared" si="0"/>
        <v>65.75</v>
      </c>
      <c r="U9" s="22">
        <f>RANK(T9,T$2:T$52,0)</f>
        <v>51</v>
      </c>
      <c r="V9" t="s">
        <v>158</v>
      </c>
      <c r="W9" s="20">
        <f t="shared" si="1"/>
        <v>58.5</v>
      </c>
      <c r="X9">
        <v>5</v>
      </c>
      <c r="Y9">
        <v>6.82</v>
      </c>
      <c r="Z9">
        <v>0.23</v>
      </c>
      <c r="AA9">
        <v>6.84</v>
      </c>
      <c r="AB9" s="27">
        <v>8</v>
      </c>
      <c r="AC9">
        <v>8.11</v>
      </c>
      <c r="AD9">
        <v>0.28000000000000003</v>
      </c>
      <c r="AE9">
        <v>7.65</v>
      </c>
      <c r="AF9" t="s">
        <v>158</v>
      </c>
      <c r="AG9">
        <v>6.82</v>
      </c>
      <c r="AH9" s="2" t="s">
        <v>9</v>
      </c>
      <c r="AI9" t="s">
        <v>158</v>
      </c>
      <c r="AM9" s="25" t="s">
        <v>188</v>
      </c>
      <c r="AN9" s="28">
        <v>0.83953861203704638</v>
      </c>
      <c r="AO9" s="28">
        <v>0.71470142162005457</v>
      </c>
      <c r="AP9" s="28">
        <v>0.90534767063392829</v>
      </c>
      <c r="AQ9" s="28">
        <v>0.86443782150756587</v>
      </c>
      <c r="AR9" s="28">
        <v>0.76046221582439011</v>
      </c>
      <c r="AS9" s="28">
        <v>0.70590669607667744</v>
      </c>
      <c r="AT9" s="28">
        <v>0.91505214128867485</v>
      </c>
      <c r="AU9" s="28" t="s">
        <v>175</v>
      </c>
      <c r="AV9" s="28">
        <v>0.75932606126994895</v>
      </c>
    </row>
    <row r="10" spans="1:48" ht="17.5" thickBot="1" x14ac:dyDescent="0.45">
      <c r="A10">
        <v>3</v>
      </c>
      <c r="B10" s="1">
        <v>506</v>
      </c>
      <c r="C10" s="2" t="s">
        <v>10</v>
      </c>
      <c r="D10" s="3" t="s">
        <v>3</v>
      </c>
      <c r="E10" s="2">
        <v>2014</v>
      </c>
      <c r="F10" s="2" t="s">
        <v>10</v>
      </c>
      <c r="G10" s="2">
        <v>79</v>
      </c>
      <c r="H10" s="2">
        <v>79</v>
      </c>
      <c r="I10" s="2">
        <v>67</v>
      </c>
      <c r="J10" s="2">
        <v>69</v>
      </c>
      <c r="K10" s="2">
        <v>63</v>
      </c>
      <c r="L10" s="2">
        <v>70</v>
      </c>
      <c r="M10" s="2">
        <v>55</v>
      </c>
      <c r="N10" s="2">
        <v>87</v>
      </c>
      <c r="O10" s="2">
        <v>51</v>
      </c>
      <c r="P10" s="2">
        <v>69</v>
      </c>
      <c r="Q10">
        <v>5.0999999999999996</v>
      </c>
      <c r="R10">
        <v>10</v>
      </c>
      <c r="S10">
        <v>7.14</v>
      </c>
      <c r="T10" s="20">
        <f t="shared" si="0"/>
        <v>73.5</v>
      </c>
      <c r="U10" s="22">
        <f>RANK(T10,T$2:T$52,0)</f>
        <v>39</v>
      </c>
      <c r="V10" t="s">
        <v>96</v>
      </c>
      <c r="W10" s="20">
        <f t="shared" si="1"/>
        <v>64.25</v>
      </c>
      <c r="X10">
        <v>6</v>
      </c>
      <c r="Y10">
        <v>7.43</v>
      </c>
      <c r="Z10">
        <v>0.24</v>
      </c>
      <c r="AA10">
        <v>7.14</v>
      </c>
      <c r="AB10" s="27">
        <v>9</v>
      </c>
      <c r="AC10">
        <v>9.11</v>
      </c>
      <c r="AD10">
        <v>0.31</v>
      </c>
      <c r="AE10">
        <v>7.98</v>
      </c>
      <c r="AF10" t="s">
        <v>96</v>
      </c>
      <c r="AG10">
        <v>7.43</v>
      </c>
      <c r="AH10" s="2" t="s">
        <v>10</v>
      </c>
      <c r="AI10" t="s">
        <v>96</v>
      </c>
      <c r="AM10" s="26" t="s">
        <v>186</v>
      </c>
      <c r="AN10" s="29">
        <v>0.94573417190220765</v>
      </c>
      <c r="AO10" s="29">
        <v>0.65454670031346107</v>
      </c>
      <c r="AP10" s="29">
        <v>0.82519538754258115</v>
      </c>
      <c r="AQ10" s="29">
        <v>0.71460859548286615</v>
      </c>
      <c r="AR10" s="34">
        <v>0.99991502891133055</v>
      </c>
      <c r="AS10" s="29">
        <v>0.58273537053482494</v>
      </c>
      <c r="AT10" s="29">
        <v>0.82966243828576691</v>
      </c>
      <c r="AU10" s="29">
        <v>0.75932606126994895</v>
      </c>
      <c r="AV10" s="26" t="s">
        <v>175</v>
      </c>
    </row>
    <row r="11" spans="1:48" ht="17.5" thickBot="1" x14ac:dyDescent="0.45">
      <c r="A11">
        <v>3</v>
      </c>
      <c r="B11" s="4">
        <v>507</v>
      </c>
      <c r="C11" s="2" t="s">
        <v>11</v>
      </c>
      <c r="D11" s="3" t="s">
        <v>3</v>
      </c>
      <c r="E11" s="2">
        <v>2014</v>
      </c>
      <c r="F11" s="2" t="s">
        <v>11</v>
      </c>
      <c r="G11" s="2">
        <v>76</v>
      </c>
      <c r="H11" s="2">
        <v>77</v>
      </c>
      <c r="I11" s="2">
        <v>63</v>
      </c>
      <c r="J11" s="2">
        <v>68</v>
      </c>
      <c r="K11" s="2">
        <v>61</v>
      </c>
      <c r="L11" s="2">
        <v>70</v>
      </c>
      <c r="M11" s="2">
        <v>59</v>
      </c>
      <c r="N11" s="2">
        <v>84</v>
      </c>
      <c r="O11" s="18">
        <v>49</v>
      </c>
      <c r="P11" s="2">
        <v>67</v>
      </c>
      <c r="Q11">
        <v>5.9</v>
      </c>
      <c r="R11">
        <v>9</v>
      </c>
      <c r="S11">
        <v>7.29</v>
      </c>
      <c r="T11" s="20">
        <f t="shared" si="0"/>
        <v>71</v>
      </c>
      <c r="U11" s="22">
        <f>RANK(T11,T$2:T$52,0)</f>
        <v>46</v>
      </c>
      <c r="V11" t="s">
        <v>98</v>
      </c>
      <c r="W11" s="20">
        <f t="shared" si="1"/>
        <v>64.5</v>
      </c>
      <c r="X11">
        <v>6</v>
      </c>
      <c r="Y11">
        <v>7.21</v>
      </c>
      <c r="Z11">
        <v>0.24</v>
      </c>
      <c r="AA11">
        <v>7.29</v>
      </c>
      <c r="AB11" s="27">
        <v>8</v>
      </c>
      <c r="AC11">
        <v>8.84</v>
      </c>
      <c r="AD11">
        <v>0.3</v>
      </c>
      <c r="AE11">
        <v>8.15</v>
      </c>
      <c r="AF11" t="s">
        <v>98</v>
      </c>
      <c r="AG11">
        <v>7.21</v>
      </c>
      <c r="AH11" s="2" t="s">
        <v>11</v>
      </c>
      <c r="AI11" t="s">
        <v>98</v>
      </c>
      <c r="AM11" s="26" t="s">
        <v>141</v>
      </c>
      <c r="AN11" s="29">
        <f>AVERAGE(AN2:AN10)</f>
        <v>0.85692560813394558</v>
      </c>
      <c r="AO11" s="29">
        <f t="shared" ref="AO11:AV11" si="2">AVERAGE(AO2:AO10)</f>
        <v>0.66912311382996126</v>
      </c>
      <c r="AP11" s="29">
        <f t="shared" si="2"/>
        <v>0.86050349927379222</v>
      </c>
      <c r="AQ11" s="29">
        <f t="shared" si="2"/>
        <v>0.77021558630093645</v>
      </c>
      <c r="AR11" s="29">
        <f t="shared" si="2"/>
        <v>0.789587708331981</v>
      </c>
      <c r="AS11" s="29">
        <f t="shared" si="2"/>
        <v>0.64852118465177921</v>
      </c>
      <c r="AT11" s="29">
        <f t="shared" si="2"/>
        <v>0.85343165236428553</v>
      </c>
      <c r="AU11" s="29">
        <f t="shared" si="2"/>
        <v>0.80809658003228579</v>
      </c>
      <c r="AV11" s="29">
        <f t="shared" si="2"/>
        <v>0.78896546928037337</v>
      </c>
    </row>
    <row r="12" spans="1:48" ht="17.5" thickBot="1" x14ac:dyDescent="0.45">
      <c r="A12">
        <v>3</v>
      </c>
      <c r="B12" s="1">
        <v>508</v>
      </c>
      <c r="C12" s="2" t="s">
        <v>12</v>
      </c>
      <c r="D12" s="3" t="s">
        <v>3</v>
      </c>
      <c r="E12" s="2">
        <v>2014</v>
      </c>
      <c r="F12" s="2" t="s">
        <v>12</v>
      </c>
      <c r="G12" s="2">
        <v>79</v>
      </c>
      <c r="H12" s="2">
        <v>83</v>
      </c>
      <c r="I12" s="2">
        <v>66</v>
      </c>
      <c r="J12" s="2">
        <v>71</v>
      </c>
      <c r="K12" s="2">
        <v>64</v>
      </c>
      <c r="L12" s="2">
        <v>72</v>
      </c>
      <c r="M12" s="2">
        <v>68</v>
      </c>
      <c r="N12" s="2">
        <v>85</v>
      </c>
      <c r="O12" s="18">
        <v>51</v>
      </c>
      <c r="P12" s="2">
        <v>71</v>
      </c>
      <c r="Q12">
        <v>6.4</v>
      </c>
      <c r="R12">
        <v>9</v>
      </c>
      <c r="S12">
        <v>7.59</v>
      </c>
      <c r="T12" s="20">
        <f t="shared" si="0"/>
        <v>74.75</v>
      </c>
      <c r="U12" s="22">
        <f>RANK(T12,T$2:T$52,0)</f>
        <v>33</v>
      </c>
      <c r="V12" t="s">
        <v>99</v>
      </c>
      <c r="W12" s="20">
        <f t="shared" si="1"/>
        <v>68.75</v>
      </c>
      <c r="X12">
        <v>6</v>
      </c>
      <c r="Y12">
        <v>7.56</v>
      </c>
      <c r="Z12">
        <v>0.25</v>
      </c>
      <c r="AA12">
        <v>7.59</v>
      </c>
      <c r="AB12" s="27">
        <v>9</v>
      </c>
      <c r="AC12">
        <v>9.15</v>
      </c>
      <c r="AD12">
        <v>0.31</v>
      </c>
      <c r="AE12">
        <v>8.49</v>
      </c>
      <c r="AF12" t="s">
        <v>99</v>
      </c>
      <c r="AG12">
        <v>7.56</v>
      </c>
      <c r="AH12" s="2" t="s">
        <v>12</v>
      </c>
      <c r="AI12" t="s">
        <v>99</v>
      </c>
    </row>
    <row r="13" spans="1:48" ht="17.5" thickBot="1" x14ac:dyDescent="0.45">
      <c r="A13">
        <v>3</v>
      </c>
      <c r="B13" s="4">
        <v>509</v>
      </c>
      <c r="C13" s="2" t="s">
        <v>13</v>
      </c>
      <c r="D13" s="3" t="s">
        <v>3</v>
      </c>
      <c r="E13" s="2">
        <v>2014</v>
      </c>
      <c r="F13" s="2" t="s">
        <v>13</v>
      </c>
      <c r="G13" s="2">
        <v>81</v>
      </c>
      <c r="H13" s="2">
        <v>83</v>
      </c>
      <c r="I13" s="2">
        <v>70</v>
      </c>
      <c r="J13" s="2">
        <v>72</v>
      </c>
      <c r="K13" s="2">
        <v>66</v>
      </c>
      <c r="L13" s="2">
        <v>76</v>
      </c>
      <c r="M13" s="2">
        <v>61</v>
      </c>
      <c r="N13" s="2">
        <v>84</v>
      </c>
      <c r="O13" s="18">
        <v>53</v>
      </c>
      <c r="P13" s="2">
        <v>70</v>
      </c>
      <c r="Q13">
        <v>6.1</v>
      </c>
      <c r="R13">
        <v>9</v>
      </c>
      <c r="S13">
        <v>7.41</v>
      </c>
      <c r="T13" s="20">
        <f t="shared" si="0"/>
        <v>76.5</v>
      </c>
      <c r="U13" s="22">
        <f>RANK(T13,T$2:T$52,0)</f>
        <v>17</v>
      </c>
      <c r="V13" t="s">
        <v>100</v>
      </c>
      <c r="W13" s="20">
        <f t="shared" si="1"/>
        <v>68.75</v>
      </c>
      <c r="X13">
        <v>7</v>
      </c>
      <c r="Y13">
        <v>7.66</v>
      </c>
      <c r="Z13">
        <v>0.25</v>
      </c>
      <c r="AA13">
        <v>7.41</v>
      </c>
      <c r="AB13" s="27">
        <v>9</v>
      </c>
      <c r="AC13">
        <v>9.2100000000000009</v>
      </c>
      <c r="AD13">
        <v>0.31</v>
      </c>
      <c r="AE13">
        <v>8.2799999999999994</v>
      </c>
      <c r="AF13" t="s">
        <v>100</v>
      </c>
      <c r="AG13">
        <v>7.66</v>
      </c>
      <c r="AH13" s="2" t="s">
        <v>13</v>
      </c>
      <c r="AI13" t="s">
        <v>100</v>
      </c>
    </row>
    <row r="14" spans="1:48" ht="17.5" thickBot="1" x14ac:dyDescent="0.45">
      <c r="A14">
        <v>3</v>
      </c>
      <c r="B14" s="1">
        <v>510</v>
      </c>
      <c r="C14" s="2" t="s">
        <v>14</v>
      </c>
      <c r="D14" s="3" t="s">
        <v>3</v>
      </c>
      <c r="E14" s="2">
        <v>2014</v>
      </c>
      <c r="F14" s="2" t="s">
        <v>14</v>
      </c>
      <c r="G14" s="2">
        <v>82</v>
      </c>
      <c r="H14" s="2">
        <v>84</v>
      </c>
      <c r="I14" s="2">
        <v>72</v>
      </c>
      <c r="J14" s="2">
        <v>73</v>
      </c>
      <c r="K14" s="2">
        <v>67</v>
      </c>
      <c r="L14" s="2">
        <v>79</v>
      </c>
      <c r="M14" s="2">
        <v>66</v>
      </c>
      <c r="N14" s="2">
        <v>88</v>
      </c>
      <c r="O14" s="18">
        <v>55</v>
      </c>
      <c r="P14" s="2">
        <v>76</v>
      </c>
      <c r="Q14">
        <v>6.6</v>
      </c>
      <c r="R14">
        <v>9</v>
      </c>
      <c r="S14">
        <v>7.71</v>
      </c>
      <c r="T14" s="20">
        <f t="shared" si="0"/>
        <v>77.75</v>
      </c>
      <c r="U14" s="22">
        <f>RANK(T14,T$2:T$52,0)</f>
        <v>6</v>
      </c>
      <c r="V14" t="s">
        <v>104</v>
      </c>
      <c r="W14" s="20">
        <f t="shared" si="1"/>
        <v>71.25</v>
      </c>
      <c r="X14">
        <v>7</v>
      </c>
      <c r="Y14">
        <v>7.91</v>
      </c>
      <c r="Z14">
        <v>0.25</v>
      </c>
      <c r="AA14">
        <v>7.71</v>
      </c>
      <c r="AB14" s="27">
        <v>9</v>
      </c>
      <c r="AC14">
        <v>9.5399999999999991</v>
      </c>
      <c r="AD14">
        <v>0.32</v>
      </c>
      <c r="AE14">
        <v>8.6199999999999992</v>
      </c>
      <c r="AF14" t="s">
        <v>104</v>
      </c>
      <c r="AG14">
        <v>7.91</v>
      </c>
      <c r="AH14" s="2" t="s">
        <v>14</v>
      </c>
      <c r="AI14" t="s">
        <v>104</v>
      </c>
    </row>
    <row r="15" spans="1:48" ht="17.5" thickBot="1" x14ac:dyDescent="0.45">
      <c r="A15">
        <v>3</v>
      </c>
      <c r="B15" s="4">
        <v>511</v>
      </c>
      <c r="C15" s="2" t="s">
        <v>15</v>
      </c>
      <c r="D15" s="3" t="s">
        <v>3</v>
      </c>
      <c r="E15" s="2">
        <v>2014</v>
      </c>
      <c r="F15" s="2" t="s">
        <v>15</v>
      </c>
      <c r="G15" s="2">
        <v>81</v>
      </c>
      <c r="H15" s="2">
        <v>84</v>
      </c>
      <c r="I15" s="2">
        <v>75</v>
      </c>
      <c r="J15" s="2">
        <v>73</v>
      </c>
      <c r="K15" s="2">
        <v>70</v>
      </c>
      <c r="L15" s="2">
        <v>77</v>
      </c>
      <c r="M15" s="2">
        <v>63</v>
      </c>
      <c r="N15" s="2">
        <v>89</v>
      </c>
      <c r="O15" s="2">
        <v>57</v>
      </c>
      <c r="P15" s="2">
        <v>73</v>
      </c>
      <c r="Q15">
        <v>5.7</v>
      </c>
      <c r="R15">
        <v>10</v>
      </c>
      <c r="S15">
        <v>7.55</v>
      </c>
      <c r="T15" s="20">
        <f t="shared" si="0"/>
        <v>78.25</v>
      </c>
      <c r="U15" s="22">
        <f>RANK(T15,T$2:T$52,0)</f>
        <v>4</v>
      </c>
      <c r="V15" t="s">
        <v>101</v>
      </c>
      <c r="W15" s="20">
        <f t="shared" si="1"/>
        <v>70.75</v>
      </c>
      <c r="X15">
        <v>7</v>
      </c>
      <c r="Y15">
        <v>7.89</v>
      </c>
      <c r="Z15">
        <v>0.25</v>
      </c>
      <c r="AA15">
        <v>7.55</v>
      </c>
      <c r="AB15" s="27">
        <v>9</v>
      </c>
      <c r="AC15">
        <v>9.51</v>
      </c>
      <c r="AD15">
        <v>0.32</v>
      </c>
      <c r="AE15">
        <v>8.44</v>
      </c>
      <c r="AF15" t="s">
        <v>101</v>
      </c>
      <c r="AG15">
        <v>7.89</v>
      </c>
      <c r="AH15" s="2" t="s">
        <v>15</v>
      </c>
      <c r="AI15" t="s">
        <v>101</v>
      </c>
    </row>
    <row r="16" spans="1:48" ht="17.5" thickBot="1" x14ac:dyDescent="0.45">
      <c r="A16">
        <v>3</v>
      </c>
      <c r="B16" s="1">
        <v>512</v>
      </c>
      <c r="C16" s="2" t="s">
        <v>16</v>
      </c>
      <c r="D16" s="3" t="s">
        <v>3</v>
      </c>
      <c r="E16" s="2">
        <v>2014</v>
      </c>
      <c r="F16" s="2" t="s">
        <v>16</v>
      </c>
      <c r="G16" s="2">
        <v>80</v>
      </c>
      <c r="H16" s="2">
        <v>81</v>
      </c>
      <c r="I16" s="2">
        <v>68</v>
      </c>
      <c r="J16" s="2">
        <v>72</v>
      </c>
      <c r="K16" s="2">
        <v>64</v>
      </c>
      <c r="L16" s="2">
        <v>74</v>
      </c>
      <c r="M16" s="2">
        <v>61</v>
      </c>
      <c r="N16" s="2">
        <v>87</v>
      </c>
      <c r="O16" s="2">
        <v>52</v>
      </c>
      <c r="P16" s="2">
        <v>71</v>
      </c>
      <c r="Q16">
        <v>6.1</v>
      </c>
      <c r="R16">
        <v>9</v>
      </c>
      <c r="S16">
        <v>7.41</v>
      </c>
      <c r="T16" s="20">
        <f t="shared" si="0"/>
        <v>75.25</v>
      </c>
      <c r="U16" s="22">
        <f>RANK(T16,T$2:T$52,0)</f>
        <v>28</v>
      </c>
      <c r="V16" t="s">
        <v>102</v>
      </c>
      <c r="W16" s="20">
        <f t="shared" si="1"/>
        <v>67.75</v>
      </c>
      <c r="X16">
        <v>6</v>
      </c>
      <c r="Y16">
        <v>7.61</v>
      </c>
      <c r="Z16">
        <v>0.25</v>
      </c>
      <c r="AA16">
        <v>7.41</v>
      </c>
      <c r="AB16" s="27">
        <v>9</v>
      </c>
      <c r="AC16">
        <v>9.14</v>
      </c>
      <c r="AD16">
        <v>0.31</v>
      </c>
      <c r="AE16">
        <v>8.2799999999999994</v>
      </c>
      <c r="AF16" t="s">
        <v>102</v>
      </c>
      <c r="AG16">
        <v>7.61</v>
      </c>
      <c r="AH16" s="2" t="s">
        <v>16</v>
      </c>
      <c r="AI16" t="s">
        <v>102</v>
      </c>
    </row>
    <row r="17" spans="1:35" ht="17.5" thickBot="1" x14ac:dyDescent="0.45">
      <c r="A17">
        <v>3</v>
      </c>
      <c r="B17" s="4">
        <v>513</v>
      </c>
      <c r="C17" s="2" t="s">
        <v>17</v>
      </c>
      <c r="D17" s="3" t="s">
        <v>3</v>
      </c>
      <c r="E17" s="2">
        <v>2014</v>
      </c>
      <c r="F17" s="2" t="s">
        <v>17</v>
      </c>
      <c r="G17" s="2">
        <v>82</v>
      </c>
      <c r="H17" s="2">
        <v>83</v>
      </c>
      <c r="I17" s="2">
        <v>71</v>
      </c>
      <c r="J17" s="2">
        <v>72</v>
      </c>
      <c r="K17" s="2">
        <v>65</v>
      </c>
      <c r="L17" s="2">
        <v>76</v>
      </c>
      <c r="M17" s="2">
        <v>62</v>
      </c>
      <c r="N17" s="2">
        <v>88</v>
      </c>
      <c r="O17" s="18">
        <v>55</v>
      </c>
      <c r="P17" s="2">
        <v>75</v>
      </c>
      <c r="Q17">
        <v>6.2</v>
      </c>
      <c r="R17">
        <v>9</v>
      </c>
      <c r="S17">
        <v>7.47</v>
      </c>
      <c r="T17" s="20">
        <f t="shared" si="0"/>
        <v>77</v>
      </c>
      <c r="U17" s="22">
        <f>RANK(T17,T$2:T$52,0)</f>
        <v>14</v>
      </c>
      <c r="V17" t="s">
        <v>103</v>
      </c>
      <c r="W17" s="20">
        <f t="shared" si="1"/>
        <v>68.75</v>
      </c>
      <c r="X17">
        <v>7</v>
      </c>
      <c r="Y17">
        <v>7.81</v>
      </c>
      <c r="Z17">
        <v>0.25</v>
      </c>
      <c r="AA17">
        <v>7.47</v>
      </c>
      <c r="AB17" s="27">
        <v>9</v>
      </c>
      <c r="AC17">
        <v>9.36</v>
      </c>
      <c r="AD17">
        <v>0.32</v>
      </c>
      <c r="AE17">
        <v>8.35</v>
      </c>
      <c r="AF17" t="s">
        <v>103</v>
      </c>
      <c r="AG17">
        <v>7.81</v>
      </c>
      <c r="AH17" s="2" t="s">
        <v>17</v>
      </c>
      <c r="AI17" t="s">
        <v>103</v>
      </c>
    </row>
    <row r="18" spans="1:35" ht="17.5" thickBot="1" x14ac:dyDescent="0.45">
      <c r="A18">
        <v>3</v>
      </c>
      <c r="B18" s="1">
        <v>514</v>
      </c>
      <c r="C18" s="2" t="s">
        <v>18</v>
      </c>
      <c r="D18" s="3" t="s">
        <v>3</v>
      </c>
      <c r="E18" s="2">
        <v>2014</v>
      </c>
      <c r="F18" s="2" t="s">
        <v>18</v>
      </c>
      <c r="G18" s="2">
        <v>81</v>
      </c>
      <c r="H18" s="2">
        <v>85</v>
      </c>
      <c r="I18" s="2">
        <v>72</v>
      </c>
      <c r="J18" s="2">
        <v>73</v>
      </c>
      <c r="K18" s="2">
        <v>66</v>
      </c>
      <c r="L18" s="2">
        <v>76</v>
      </c>
      <c r="M18" s="2">
        <v>67</v>
      </c>
      <c r="N18" s="2">
        <v>87</v>
      </c>
      <c r="O18" s="18">
        <v>57</v>
      </c>
      <c r="P18" s="2">
        <v>76</v>
      </c>
      <c r="Q18">
        <v>6.6</v>
      </c>
      <c r="R18">
        <v>9</v>
      </c>
      <c r="S18">
        <v>7.71</v>
      </c>
      <c r="T18" s="20">
        <f t="shared" si="0"/>
        <v>77.75</v>
      </c>
      <c r="U18" s="22">
        <f>RANK(T18,T$2:T$52,0)</f>
        <v>6</v>
      </c>
      <c r="V18" t="s">
        <v>105</v>
      </c>
      <c r="W18" s="20">
        <f t="shared" si="1"/>
        <v>70.5</v>
      </c>
      <c r="X18">
        <v>7</v>
      </c>
      <c r="Y18">
        <v>7.86</v>
      </c>
      <c r="Z18">
        <v>0.25</v>
      </c>
      <c r="AA18">
        <v>7.71</v>
      </c>
      <c r="AB18" s="27">
        <v>9</v>
      </c>
      <c r="AC18">
        <v>9.49</v>
      </c>
      <c r="AD18">
        <v>0.32</v>
      </c>
      <c r="AE18">
        <v>8.6199999999999992</v>
      </c>
      <c r="AF18" t="s">
        <v>105</v>
      </c>
      <c r="AG18">
        <v>7.86</v>
      </c>
      <c r="AH18" s="2" t="s">
        <v>18</v>
      </c>
      <c r="AI18" t="s">
        <v>105</v>
      </c>
    </row>
    <row r="19" spans="1:35" ht="17.5" thickBot="1" x14ac:dyDescent="0.45">
      <c r="A19">
        <v>3</v>
      </c>
      <c r="B19" s="4">
        <v>515</v>
      </c>
      <c r="C19" s="2" t="s">
        <v>19</v>
      </c>
      <c r="D19" s="3" t="s">
        <v>3</v>
      </c>
      <c r="E19" s="2">
        <v>2014</v>
      </c>
      <c r="F19" s="2" t="s">
        <v>19</v>
      </c>
      <c r="G19" s="2">
        <v>81</v>
      </c>
      <c r="H19" s="2">
        <v>84</v>
      </c>
      <c r="I19" s="2">
        <v>70</v>
      </c>
      <c r="J19" s="2">
        <v>72</v>
      </c>
      <c r="K19" s="2">
        <v>66</v>
      </c>
      <c r="L19" s="2">
        <v>75</v>
      </c>
      <c r="M19" s="2">
        <v>66</v>
      </c>
      <c r="N19" s="2">
        <v>87</v>
      </c>
      <c r="O19" s="18">
        <v>53</v>
      </c>
      <c r="P19" s="2">
        <v>73</v>
      </c>
      <c r="Q19">
        <v>6.6</v>
      </c>
      <c r="R19">
        <v>9</v>
      </c>
      <c r="S19">
        <v>7.71</v>
      </c>
      <c r="T19" s="20">
        <f t="shared" si="0"/>
        <v>76.75</v>
      </c>
      <c r="U19" s="22">
        <f>RANK(T19,T$2:T$52,0)</f>
        <v>15</v>
      </c>
      <c r="V19" t="s">
        <v>106</v>
      </c>
      <c r="W19" s="20">
        <f t="shared" si="1"/>
        <v>69.75</v>
      </c>
      <c r="X19">
        <v>7</v>
      </c>
      <c r="Y19">
        <v>7.74</v>
      </c>
      <c r="Z19">
        <v>0.25</v>
      </c>
      <c r="AA19">
        <v>7.71</v>
      </c>
      <c r="AB19" s="27">
        <v>9</v>
      </c>
      <c r="AC19">
        <v>9.36</v>
      </c>
      <c r="AD19">
        <v>0.32</v>
      </c>
      <c r="AE19">
        <v>8.6199999999999992</v>
      </c>
      <c r="AF19" t="s">
        <v>106</v>
      </c>
      <c r="AG19">
        <v>7.74</v>
      </c>
      <c r="AH19" s="2" t="s">
        <v>19</v>
      </c>
      <c r="AI19" t="s">
        <v>106</v>
      </c>
    </row>
    <row r="20" spans="1:35" ht="17.5" thickBot="1" x14ac:dyDescent="0.45">
      <c r="A20">
        <v>3</v>
      </c>
      <c r="B20" s="1">
        <v>516</v>
      </c>
      <c r="C20" s="2" t="s">
        <v>20</v>
      </c>
      <c r="D20" s="3" t="s">
        <v>3</v>
      </c>
      <c r="E20" s="2">
        <v>2014</v>
      </c>
      <c r="F20" s="2" t="s">
        <v>20</v>
      </c>
      <c r="G20" s="2">
        <v>84</v>
      </c>
      <c r="H20" s="2">
        <v>87</v>
      </c>
      <c r="I20" s="2">
        <v>73</v>
      </c>
      <c r="J20" s="2">
        <v>76</v>
      </c>
      <c r="K20" s="2">
        <v>69</v>
      </c>
      <c r="L20" s="2">
        <v>76</v>
      </c>
      <c r="M20" s="2">
        <v>74</v>
      </c>
      <c r="N20" s="2">
        <v>86</v>
      </c>
      <c r="O20" s="18">
        <v>58</v>
      </c>
      <c r="P20" s="2">
        <v>76</v>
      </c>
      <c r="Q20">
        <v>6.9</v>
      </c>
      <c r="R20">
        <v>9</v>
      </c>
      <c r="S20">
        <v>7.88</v>
      </c>
      <c r="T20" s="20">
        <f t="shared" si="0"/>
        <v>80</v>
      </c>
      <c r="U20" s="24">
        <f>RANK(T20,T$2:T$52,0)</f>
        <v>2</v>
      </c>
      <c r="V20" t="s">
        <v>107</v>
      </c>
      <c r="W20" s="20">
        <f t="shared" si="1"/>
        <v>73.75</v>
      </c>
      <c r="X20">
        <v>7</v>
      </c>
      <c r="Y20">
        <v>7.99</v>
      </c>
      <c r="Z20">
        <v>0.26</v>
      </c>
      <c r="AA20">
        <v>7.88</v>
      </c>
      <c r="AB20" s="27">
        <v>9</v>
      </c>
      <c r="AC20">
        <v>9.74</v>
      </c>
      <c r="AD20">
        <v>0.32</v>
      </c>
      <c r="AE20">
        <v>8.81</v>
      </c>
      <c r="AF20" t="s">
        <v>107</v>
      </c>
      <c r="AG20">
        <v>7.99</v>
      </c>
      <c r="AH20" s="2" t="s">
        <v>20</v>
      </c>
      <c r="AI20" t="s">
        <v>107</v>
      </c>
    </row>
    <row r="21" spans="1:35" ht="17.5" thickBot="1" x14ac:dyDescent="0.45">
      <c r="A21">
        <v>3</v>
      </c>
      <c r="B21" s="4">
        <v>517</v>
      </c>
      <c r="C21" s="2" t="s">
        <v>21</v>
      </c>
      <c r="D21" s="3" t="s">
        <v>3</v>
      </c>
      <c r="E21" s="2">
        <v>2014</v>
      </c>
      <c r="F21" s="2" t="s">
        <v>21</v>
      </c>
      <c r="G21" s="2">
        <v>80</v>
      </c>
      <c r="H21" s="2">
        <v>81</v>
      </c>
      <c r="I21" s="2">
        <v>66</v>
      </c>
      <c r="J21" s="2">
        <v>71</v>
      </c>
      <c r="K21" s="2">
        <v>64</v>
      </c>
      <c r="L21" s="2">
        <v>72</v>
      </c>
      <c r="M21" s="2">
        <v>53</v>
      </c>
      <c r="N21" s="2">
        <v>89</v>
      </c>
      <c r="O21" s="18">
        <v>53</v>
      </c>
      <c r="P21" s="2">
        <v>70</v>
      </c>
      <c r="Q21">
        <v>5.3</v>
      </c>
      <c r="R21">
        <v>10</v>
      </c>
      <c r="S21">
        <v>7.28</v>
      </c>
      <c r="T21" s="20">
        <f t="shared" si="0"/>
        <v>74.5</v>
      </c>
      <c r="U21" s="22">
        <f>RANK(T21,T$2:T$52,0)</f>
        <v>36</v>
      </c>
      <c r="V21" t="s">
        <v>72</v>
      </c>
      <c r="W21" s="20">
        <f t="shared" si="1"/>
        <v>65</v>
      </c>
      <c r="X21">
        <v>6</v>
      </c>
      <c r="Y21">
        <v>7.56</v>
      </c>
      <c r="Z21">
        <v>0.25</v>
      </c>
      <c r="AA21">
        <v>7.28</v>
      </c>
      <c r="AB21" s="27">
        <v>9</v>
      </c>
      <c r="AC21">
        <v>9.27</v>
      </c>
      <c r="AD21">
        <v>0.31</v>
      </c>
      <c r="AE21">
        <v>8.14</v>
      </c>
      <c r="AF21" t="s">
        <v>72</v>
      </c>
      <c r="AG21">
        <v>7.56</v>
      </c>
      <c r="AH21" s="2" t="s">
        <v>21</v>
      </c>
      <c r="AI21" t="s">
        <v>72</v>
      </c>
    </row>
    <row r="22" spans="1:35" ht="17.5" thickBot="1" x14ac:dyDescent="0.45">
      <c r="A22">
        <v>3</v>
      </c>
      <c r="B22" s="1">
        <v>518</v>
      </c>
      <c r="C22" s="2" t="s">
        <v>22</v>
      </c>
      <c r="D22" s="3" t="s">
        <v>3</v>
      </c>
      <c r="E22" s="2">
        <v>2014</v>
      </c>
      <c r="F22" s="2" t="s">
        <v>22</v>
      </c>
      <c r="G22" s="2">
        <v>76</v>
      </c>
      <c r="H22" s="2">
        <v>79</v>
      </c>
      <c r="I22" s="2">
        <v>60</v>
      </c>
      <c r="J22" s="2">
        <v>68</v>
      </c>
      <c r="K22" s="2">
        <v>60</v>
      </c>
      <c r="L22" s="2">
        <v>66</v>
      </c>
      <c r="M22" s="2">
        <v>57</v>
      </c>
      <c r="N22" s="2">
        <v>86</v>
      </c>
      <c r="O22" s="18">
        <v>48</v>
      </c>
      <c r="P22" s="2">
        <v>65</v>
      </c>
      <c r="Q22">
        <v>5.7</v>
      </c>
      <c r="R22">
        <v>9</v>
      </c>
      <c r="S22">
        <v>7.16</v>
      </c>
      <c r="T22" s="20">
        <f t="shared" si="0"/>
        <v>70.75</v>
      </c>
      <c r="U22" s="22">
        <f>RANK(T22,T$2:T$52,0)</f>
        <v>48</v>
      </c>
      <c r="V22" t="s">
        <v>88</v>
      </c>
      <c r="W22" s="20">
        <f t="shared" si="1"/>
        <v>62.75</v>
      </c>
      <c r="X22">
        <v>6</v>
      </c>
      <c r="Y22">
        <v>7.14</v>
      </c>
      <c r="Z22">
        <v>0.24</v>
      </c>
      <c r="AA22">
        <v>7.16</v>
      </c>
      <c r="AB22" s="27">
        <v>8</v>
      </c>
      <c r="AC22">
        <v>8.75</v>
      </c>
      <c r="AD22">
        <v>0.3</v>
      </c>
      <c r="AE22">
        <v>8.01</v>
      </c>
      <c r="AF22" t="s">
        <v>88</v>
      </c>
      <c r="AG22">
        <v>7.14</v>
      </c>
      <c r="AH22" s="2" t="s">
        <v>22</v>
      </c>
      <c r="AI22" t="s">
        <v>88</v>
      </c>
    </row>
    <row r="23" spans="1:35" ht="17.5" thickBot="1" x14ac:dyDescent="0.45">
      <c r="A23">
        <v>3</v>
      </c>
      <c r="B23" s="4">
        <v>519</v>
      </c>
      <c r="C23" s="2" t="s">
        <v>23</v>
      </c>
      <c r="D23" s="3" t="s">
        <v>3</v>
      </c>
      <c r="E23" s="2">
        <v>2014</v>
      </c>
      <c r="F23" s="2" t="s">
        <v>23</v>
      </c>
      <c r="G23" s="2">
        <v>83</v>
      </c>
      <c r="H23" s="2">
        <v>83</v>
      </c>
      <c r="I23" s="2">
        <v>71</v>
      </c>
      <c r="J23" s="2">
        <v>73</v>
      </c>
      <c r="K23" s="2">
        <v>69</v>
      </c>
      <c r="L23" s="2">
        <v>80</v>
      </c>
      <c r="M23" s="2">
        <v>59</v>
      </c>
      <c r="N23" s="2">
        <v>89</v>
      </c>
      <c r="O23" s="2">
        <v>57</v>
      </c>
      <c r="P23" s="2">
        <v>75</v>
      </c>
      <c r="Q23">
        <v>5.7</v>
      </c>
      <c r="R23">
        <v>10</v>
      </c>
      <c r="S23">
        <v>7.55</v>
      </c>
      <c r="T23" s="20">
        <f t="shared" si="0"/>
        <v>77.5</v>
      </c>
      <c r="U23" s="22">
        <f>RANK(T23,T$2:T$52,0)</f>
        <v>9</v>
      </c>
      <c r="V23" t="s">
        <v>71</v>
      </c>
      <c r="W23" s="20">
        <f t="shared" si="1"/>
        <v>70.25</v>
      </c>
      <c r="X23">
        <v>7</v>
      </c>
      <c r="Y23">
        <v>7.91</v>
      </c>
      <c r="Z23">
        <v>0.26</v>
      </c>
      <c r="AA23">
        <v>7.55</v>
      </c>
      <c r="AB23" s="27">
        <v>9</v>
      </c>
      <c r="AC23">
        <v>9.4700000000000006</v>
      </c>
      <c r="AD23">
        <v>0.32</v>
      </c>
      <c r="AE23">
        <v>8.44</v>
      </c>
      <c r="AF23" t="s">
        <v>71</v>
      </c>
      <c r="AG23">
        <v>7.91</v>
      </c>
      <c r="AH23" s="2" t="s">
        <v>23</v>
      </c>
      <c r="AI23" t="s">
        <v>71</v>
      </c>
    </row>
    <row r="24" spans="1:35" ht="17.5" thickBot="1" x14ac:dyDescent="0.45">
      <c r="A24">
        <v>3</v>
      </c>
      <c r="B24" s="1">
        <v>520</v>
      </c>
      <c r="C24" s="2" t="s">
        <v>24</v>
      </c>
      <c r="D24" s="3" t="s">
        <v>3</v>
      </c>
      <c r="E24" s="2">
        <v>2014</v>
      </c>
      <c r="F24" s="2" t="s">
        <v>24</v>
      </c>
      <c r="G24" s="2">
        <v>81</v>
      </c>
      <c r="H24" s="2">
        <v>81</v>
      </c>
      <c r="I24" s="2">
        <v>71</v>
      </c>
      <c r="J24" s="2">
        <v>72</v>
      </c>
      <c r="K24" s="2">
        <v>65</v>
      </c>
      <c r="L24" s="2">
        <v>74</v>
      </c>
      <c r="M24" s="2">
        <v>61</v>
      </c>
      <c r="N24" s="2">
        <v>88</v>
      </c>
      <c r="O24" s="18">
        <v>53</v>
      </c>
      <c r="P24" s="2">
        <v>72</v>
      </c>
      <c r="Q24">
        <v>6.1</v>
      </c>
      <c r="R24">
        <v>9</v>
      </c>
      <c r="S24">
        <v>7.41</v>
      </c>
      <c r="T24" s="20">
        <f t="shared" si="0"/>
        <v>76.25</v>
      </c>
      <c r="U24" s="22">
        <f>RANK(T24,T$2:T$52,0)</f>
        <v>19</v>
      </c>
      <c r="V24" t="s">
        <v>73</v>
      </c>
      <c r="W24" s="20">
        <f t="shared" si="1"/>
        <v>68</v>
      </c>
      <c r="X24">
        <v>7</v>
      </c>
      <c r="Y24">
        <v>7.7</v>
      </c>
      <c r="Z24">
        <v>0.25</v>
      </c>
      <c r="AA24">
        <v>7.41</v>
      </c>
      <c r="AB24" s="27">
        <v>9</v>
      </c>
      <c r="AC24">
        <v>9.24</v>
      </c>
      <c r="AD24">
        <v>0.31</v>
      </c>
      <c r="AE24">
        <v>8.2799999999999994</v>
      </c>
      <c r="AF24" t="s">
        <v>73</v>
      </c>
      <c r="AG24">
        <v>7.7</v>
      </c>
      <c r="AH24" s="2" t="s">
        <v>24</v>
      </c>
      <c r="AI24" t="s">
        <v>73</v>
      </c>
    </row>
    <row r="25" spans="1:35" ht="17.5" thickBot="1" x14ac:dyDescent="0.45">
      <c r="A25">
        <v>3</v>
      </c>
      <c r="B25" s="4">
        <v>521</v>
      </c>
      <c r="C25" s="2" t="s">
        <v>25</v>
      </c>
      <c r="D25" s="3" t="s">
        <v>3</v>
      </c>
      <c r="E25" s="2">
        <v>2014</v>
      </c>
      <c r="F25" s="2" t="s">
        <v>25</v>
      </c>
      <c r="G25" s="2">
        <v>82</v>
      </c>
      <c r="H25" s="2">
        <v>84</v>
      </c>
      <c r="I25" s="2">
        <v>74</v>
      </c>
      <c r="J25" s="2">
        <v>71</v>
      </c>
      <c r="K25" s="2">
        <v>67</v>
      </c>
      <c r="L25" s="2">
        <v>78</v>
      </c>
      <c r="M25" s="2">
        <v>67</v>
      </c>
      <c r="N25" s="2">
        <v>88</v>
      </c>
      <c r="O25" s="18">
        <v>56</v>
      </c>
      <c r="P25" s="2">
        <v>75</v>
      </c>
      <c r="Q25">
        <v>6.7</v>
      </c>
      <c r="R25">
        <v>9</v>
      </c>
      <c r="S25">
        <v>7.77</v>
      </c>
      <c r="T25" s="20">
        <f t="shared" si="0"/>
        <v>77.75</v>
      </c>
      <c r="U25" s="22">
        <f>RANK(T25,T$2:T$52,0)</f>
        <v>6</v>
      </c>
      <c r="V25" t="s">
        <v>108</v>
      </c>
      <c r="W25" s="20">
        <f t="shared" si="1"/>
        <v>70.75</v>
      </c>
      <c r="X25">
        <v>7</v>
      </c>
      <c r="Y25">
        <v>7.89</v>
      </c>
      <c r="Z25">
        <v>0.25</v>
      </c>
      <c r="AA25">
        <v>7.77</v>
      </c>
      <c r="AB25" s="27">
        <v>9</v>
      </c>
      <c r="AC25">
        <v>9.5299999999999994</v>
      </c>
      <c r="AD25">
        <v>0.32</v>
      </c>
      <c r="AE25">
        <v>8.68</v>
      </c>
      <c r="AF25" t="s">
        <v>108</v>
      </c>
      <c r="AG25">
        <v>7.89</v>
      </c>
      <c r="AH25" s="2" t="s">
        <v>25</v>
      </c>
      <c r="AI25" t="s">
        <v>108</v>
      </c>
    </row>
    <row r="26" spans="1:35" ht="17.5" thickBot="1" x14ac:dyDescent="0.45">
      <c r="A26">
        <v>3</v>
      </c>
      <c r="B26" s="1">
        <v>522</v>
      </c>
      <c r="C26" s="2" t="s">
        <v>26</v>
      </c>
      <c r="D26" s="3" t="s">
        <v>3</v>
      </c>
      <c r="E26" s="2">
        <v>2014</v>
      </c>
      <c r="F26" s="2" t="s">
        <v>26</v>
      </c>
      <c r="G26" s="2">
        <v>80</v>
      </c>
      <c r="H26" s="2">
        <v>82</v>
      </c>
      <c r="I26" s="2">
        <v>68</v>
      </c>
      <c r="J26" s="2">
        <v>70</v>
      </c>
      <c r="K26" s="2">
        <v>65</v>
      </c>
      <c r="L26" s="2">
        <v>73</v>
      </c>
      <c r="M26" s="2">
        <v>64</v>
      </c>
      <c r="N26" s="2">
        <v>87</v>
      </c>
      <c r="O26" s="18">
        <v>53</v>
      </c>
      <c r="P26" s="2">
        <v>71</v>
      </c>
      <c r="Q26">
        <v>6.4</v>
      </c>
      <c r="R26">
        <v>9</v>
      </c>
      <c r="S26">
        <v>7.59</v>
      </c>
      <c r="T26" s="20">
        <f t="shared" si="0"/>
        <v>75</v>
      </c>
      <c r="U26" s="22">
        <f>RANK(T26,T$2:T$52,0)</f>
        <v>31</v>
      </c>
      <c r="V26" t="s">
        <v>110</v>
      </c>
      <c r="W26" s="20">
        <f t="shared" si="1"/>
        <v>68</v>
      </c>
      <c r="X26">
        <v>6</v>
      </c>
      <c r="Y26">
        <v>7.59</v>
      </c>
      <c r="Z26">
        <v>0.25</v>
      </c>
      <c r="AA26">
        <v>7.59</v>
      </c>
      <c r="AB26" s="27">
        <v>9</v>
      </c>
      <c r="AC26">
        <v>9.17</v>
      </c>
      <c r="AD26">
        <v>0.31</v>
      </c>
      <c r="AE26">
        <v>8.49</v>
      </c>
      <c r="AF26" t="s">
        <v>110</v>
      </c>
      <c r="AG26">
        <v>7.59</v>
      </c>
      <c r="AH26" s="2" t="s">
        <v>26</v>
      </c>
      <c r="AI26" t="s">
        <v>110</v>
      </c>
    </row>
    <row r="27" spans="1:35" ht="17.5" thickBot="1" x14ac:dyDescent="0.45">
      <c r="A27">
        <v>3</v>
      </c>
      <c r="B27" s="4">
        <v>523</v>
      </c>
      <c r="C27" s="2" t="s">
        <v>27</v>
      </c>
      <c r="D27" s="3" t="s">
        <v>3</v>
      </c>
      <c r="E27" s="2">
        <v>2014</v>
      </c>
      <c r="F27" s="16" t="s">
        <v>27</v>
      </c>
      <c r="G27" s="16">
        <v>81</v>
      </c>
      <c r="H27" s="16">
        <v>86</v>
      </c>
      <c r="I27" s="16">
        <v>70</v>
      </c>
      <c r="J27" s="16">
        <v>73</v>
      </c>
      <c r="K27" s="16">
        <v>66</v>
      </c>
      <c r="L27" s="16">
        <v>74</v>
      </c>
      <c r="M27" s="16">
        <v>72</v>
      </c>
      <c r="N27" s="16">
        <v>85</v>
      </c>
      <c r="O27" s="19">
        <v>51</v>
      </c>
      <c r="P27" s="16">
        <v>71</v>
      </c>
      <c r="Q27" s="17">
        <v>6.6</v>
      </c>
      <c r="R27" s="17">
        <v>9</v>
      </c>
      <c r="S27" s="17">
        <v>7.71</v>
      </c>
      <c r="T27" s="21">
        <f t="shared" si="0"/>
        <v>77.5</v>
      </c>
      <c r="U27" s="23">
        <f>RANK(T27,T$2:T$52,0)</f>
        <v>9</v>
      </c>
      <c r="V27" t="s">
        <v>109</v>
      </c>
      <c r="W27" s="20">
        <f t="shared" si="1"/>
        <v>71.25</v>
      </c>
      <c r="X27">
        <v>7</v>
      </c>
      <c r="Y27">
        <v>7.74</v>
      </c>
      <c r="Z27">
        <v>0.25</v>
      </c>
      <c r="AA27">
        <v>7.71</v>
      </c>
      <c r="AB27" s="27">
        <v>9</v>
      </c>
      <c r="AC27">
        <v>9.42</v>
      </c>
      <c r="AD27">
        <v>0.32</v>
      </c>
      <c r="AE27">
        <v>8.6199999999999992</v>
      </c>
      <c r="AF27" t="s">
        <v>109</v>
      </c>
      <c r="AG27">
        <v>7.74</v>
      </c>
      <c r="AH27" s="2" t="s">
        <v>27</v>
      </c>
      <c r="AI27" t="s">
        <v>109</v>
      </c>
    </row>
    <row r="28" spans="1:35" ht="17.5" thickBot="1" x14ac:dyDescent="0.45">
      <c r="A28">
        <v>3</v>
      </c>
      <c r="B28" s="1">
        <v>524</v>
      </c>
      <c r="C28" s="2" t="s">
        <v>28</v>
      </c>
      <c r="D28" s="3" t="s">
        <v>3</v>
      </c>
      <c r="E28" s="2">
        <v>2014</v>
      </c>
      <c r="F28" s="2" t="s">
        <v>28</v>
      </c>
      <c r="G28" s="2">
        <v>79</v>
      </c>
      <c r="H28" s="2">
        <v>84</v>
      </c>
      <c r="I28" s="2">
        <v>72</v>
      </c>
      <c r="J28" s="2">
        <v>72</v>
      </c>
      <c r="K28" s="2">
        <v>65</v>
      </c>
      <c r="L28" s="2">
        <v>73</v>
      </c>
      <c r="M28" s="2">
        <v>61</v>
      </c>
      <c r="N28" s="2">
        <v>85</v>
      </c>
      <c r="O28" s="18">
        <v>52</v>
      </c>
      <c r="P28" s="2">
        <v>68</v>
      </c>
      <c r="Q28">
        <v>6.1</v>
      </c>
      <c r="R28">
        <v>9</v>
      </c>
      <c r="S28">
        <v>7.41</v>
      </c>
      <c r="T28" s="20">
        <f t="shared" si="0"/>
        <v>76.75</v>
      </c>
      <c r="U28" s="22">
        <f>RANK(T28,T$2:T$52,0)</f>
        <v>15</v>
      </c>
      <c r="V28" t="s">
        <v>74</v>
      </c>
      <c r="W28" s="20">
        <f t="shared" si="1"/>
        <v>67.75</v>
      </c>
      <c r="X28">
        <v>6</v>
      </c>
      <c r="Y28">
        <v>7.61</v>
      </c>
      <c r="Z28">
        <v>0.25</v>
      </c>
      <c r="AA28">
        <v>7.41</v>
      </c>
      <c r="AB28" s="27">
        <v>9</v>
      </c>
      <c r="AC28">
        <v>9.15</v>
      </c>
      <c r="AD28">
        <v>0.31</v>
      </c>
      <c r="AE28">
        <v>8.2799999999999994</v>
      </c>
      <c r="AF28" t="s">
        <v>74</v>
      </c>
      <c r="AG28">
        <v>7.61</v>
      </c>
      <c r="AH28" s="2" t="s">
        <v>28</v>
      </c>
      <c r="AI28" t="s">
        <v>74</v>
      </c>
    </row>
    <row r="29" spans="1:35" ht="17.5" thickBot="1" x14ac:dyDescent="0.45">
      <c r="A29">
        <v>3</v>
      </c>
      <c r="B29" s="4">
        <v>525</v>
      </c>
      <c r="C29" s="2" t="s">
        <v>29</v>
      </c>
      <c r="D29" s="3" t="s">
        <v>3</v>
      </c>
      <c r="E29" s="2">
        <v>2014</v>
      </c>
      <c r="F29" s="2" t="s">
        <v>29</v>
      </c>
      <c r="G29" s="2">
        <v>81</v>
      </c>
      <c r="H29" s="2">
        <v>83</v>
      </c>
      <c r="I29" s="2">
        <v>68</v>
      </c>
      <c r="J29" s="2">
        <v>71</v>
      </c>
      <c r="K29" s="2">
        <v>66</v>
      </c>
      <c r="L29" s="2">
        <v>72</v>
      </c>
      <c r="M29" s="2">
        <v>64</v>
      </c>
      <c r="N29" s="2">
        <v>87</v>
      </c>
      <c r="O29" s="18">
        <v>52</v>
      </c>
      <c r="P29" s="2">
        <v>71</v>
      </c>
      <c r="Q29">
        <v>6.4</v>
      </c>
      <c r="R29">
        <v>9</v>
      </c>
      <c r="S29">
        <v>7.59</v>
      </c>
      <c r="T29" s="20">
        <f t="shared" si="0"/>
        <v>75.75</v>
      </c>
      <c r="U29" s="22">
        <f>RANK(T29,T$2:T$52,0)</f>
        <v>23</v>
      </c>
      <c r="V29" t="s">
        <v>159</v>
      </c>
      <c r="W29" s="20">
        <f t="shared" si="1"/>
        <v>68.25</v>
      </c>
      <c r="X29">
        <v>6</v>
      </c>
      <c r="Y29">
        <v>7.61</v>
      </c>
      <c r="Z29">
        <v>0.25</v>
      </c>
      <c r="AA29">
        <v>7.59</v>
      </c>
      <c r="AB29" s="27">
        <v>9</v>
      </c>
      <c r="AC29">
        <v>9.2100000000000009</v>
      </c>
      <c r="AD29">
        <v>0.31</v>
      </c>
      <c r="AE29">
        <v>8.49</v>
      </c>
      <c r="AF29" t="s">
        <v>159</v>
      </c>
      <c r="AG29">
        <v>7.61</v>
      </c>
      <c r="AH29" s="2" t="s">
        <v>29</v>
      </c>
      <c r="AI29" t="s">
        <v>159</v>
      </c>
    </row>
    <row r="30" spans="1:35" ht="17.5" thickBot="1" x14ac:dyDescent="0.45">
      <c r="A30">
        <v>3</v>
      </c>
      <c r="B30" s="1">
        <v>526</v>
      </c>
      <c r="C30" s="2" t="s">
        <v>30</v>
      </c>
      <c r="D30" s="3" t="s">
        <v>3</v>
      </c>
      <c r="E30" s="2">
        <v>2014</v>
      </c>
      <c r="F30" s="2" t="s">
        <v>30</v>
      </c>
      <c r="G30" s="2">
        <v>81</v>
      </c>
      <c r="H30" s="2">
        <v>82</v>
      </c>
      <c r="I30" s="2">
        <v>73</v>
      </c>
      <c r="J30" s="2">
        <v>73</v>
      </c>
      <c r="K30" s="2">
        <v>61</v>
      </c>
      <c r="L30" s="2">
        <v>73</v>
      </c>
      <c r="M30" s="2">
        <v>65</v>
      </c>
      <c r="N30" s="2">
        <v>81</v>
      </c>
      <c r="O30" s="18">
        <v>52</v>
      </c>
      <c r="P30" s="2">
        <v>69</v>
      </c>
      <c r="Q30">
        <v>6.1</v>
      </c>
      <c r="R30">
        <v>9</v>
      </c>
      <c r="S30">
        <v>7.41</v>
      </c>
      <c r="T30" s="20">
        <f t="shared" si="0"/>
        <v>77.25</v>
      </c>
      <c r="U30" s="22">
        <f>RANK(T30,T$2:T$52,0)</f>
        <v>12</v>
      </c>
      <c r="V30" t="s">
        <v>160</v>
      </c>
      <c r="W30" s="20">
        <f t="shared" si="1"/>
        <v>68</v>
      </c>
      <c r="X30">
        <v>6</v>
      </c>
      <c r="Y30">
        <v>7.6</v>
      </c>
      <c r="Z30">
        <v>0.24</v>
      </c>
      <c r="AA30">
        <v>7.41</v>
      </c>
      <c r="AB30" s="27">
        <v>9</v>
      </c>
      <c r="AC30">
        <v>9.14</v>
      </c>
      <c r="AD30">
        <v>0.3</v>
      </c>
      <c r="AE30">
        <v>8.2799999999999994</v>
      </c>
      <c r="AF30" t="s">
        <v>160</v>
      </c>
      <c r="AG30">
        <v>7.6</v>
      </c>
      <c r="AH30" s="2" t="s">
        <v>30</v>
      </c>
      <c r="AI30" t="s">
        <v>160</v>
      </c>
    </row>
    <row r="31" spans="1:35" ht="17.5" thickBot="1" x14ac:dyDescent="0.45">
      <c r="A31">
        <v>3</v>
      </c>
      <c r="B31" s="4">
        <v>527</v>
      </c>
      <c r="C31" s="2" t="s">
        <v>31</v>
      </c>
      <c r="D31" s="3" t="s">
        <v>3</v>
      </c>
      <c r="E31" s="2">
        <v>2014</v>
      </c>
      <c r="F31" s="2" t="s">
        <v>31</v>
      </c>
      <c r="G31" s="2">
        <v>83</v>
      </c>
      <c r="H31" s="2">
        <v>86</v>
      </c>
      <c r="I31" s="2">
        <v>77</v>
      </c>
      <c r="J31" s="2">
        <v>74</v>
      </c>
      <c r="K31" s="2">
        <v>68</v>
      </c>
      <c r="L31" s="2">
        <v>80</v>
      </c>
      <c r="M31" s="2">
        <v>69</v>
      </c>
      <c r="N31" s="2">
        <v>88</v>
      </c>
      <c r="O31" s="18">
        <v>58</v>
      </c>
      <c r="P31" s="2">
        <v>77</v>
      </c>
      <c r="Q31">
        <v>6.8</v>
      </c>
      <c r="R31">
        <v>9</v>
      </c>
      <c r="S31">
        <v>7.82</v>
      </c>
      <c r="T31" s="20">
        <f t="shared" si="0"/>
        <v>80</v>
      </c>
      <c r="U31" s="24">
        <f>RANK(T31,T$2:T$52,0)</f>
        <v>2</v>
      </c>
      <c r="V31" t="s">
        <v>111</v>
      </c>
      <c r="W31" s="20">
        <f t="shared" si="1"/>
        <v>72.75</v>
      </c>
      <c r="X31">
        <v>7</v>
      </c>
      <c r="Y31">
        <v>8.07</v>
      </c>
      <c r="Z31">
        <v>0.26</v>
      </c>
      <c r="AA31">
        <v>7.82</v>
      </c>
      <c r="AB31" s="27">
        <v>9</v>
      </c>
      <c r="AC31">
        <v>9.75</v>
      </c>
      <c r="AD31">
        <v>0.32</v>
      </c>
      <c r="AE31">
        <v>8.75</v>
      </c>
      <c r="AF31" t="s">
        <v>111</v>
      </c>
      <c r="AG31">
        <v>8.07</v>
      </c>
      <c r="AH31" s="2" t="s">
        <v>31</v>
      </c>
      <c r="AI31" t="s">
        <v>111</v>
      </c>
    </row>
    <row r="32" spans="1:35" ht="17.5" thickBot="1" x14ac:dyDescent="0.45">
      <c r="A32">
        <v>3</v>
      </c>
      <c r="B32" s="1">
        <v>528</v>
      </c>
      <c r="C32" s="2" t="s">
        <v>32</v>
      </c>
      <c r="D32" s="3" t="s">
        <v>3</v>
      </c>
      <c r="E32" s="2">
        <v>2014</v>
      </c>
      <c r="F32" s="2" t="s">
        <v>32</v>
      </c>
      <c r="G32" s="2">
        <v>81</v>
      </c>
      <c r="H32" s="2">
        <v>81</v>
      </c>
      <c r="I32" s="2">
        <v>71</v>
      </c>
      <c r="J32" s="2">
        <v>72</v>
      </c>
      <c r="K32" s="2">
        <v>67</v>
      </c>
      <c r="L32" s="2">
        <v>76</v>
      </c>
      <c r="M32" s="2">
        <v>57</v>
      </c>
      <c r="N32" s="2">
        <v>89</v>
      </c>
      <c r="O32" s="2">
        <v>54</v>
      </c>
      <c r="P32" s="2">
        <v>73</v>
      </c>
      <c r="Q32">
        <v>5.4</v>
      </c>
      <c r="R32">
        <v>10</v>
      </c>
      <c r="S32">
        <v>7.35</v>
      </c>
      <c r="T32" s="20">
        <f t="shared" si="0"/>
        <v>76.25</v>
      </c>
      <c r="U32" s="22">
        <f>RANK(T32,T$2:T$52,0)</f>
        <v>19</v>
      </c>
      <c r="V32" t="s">
        <v>161</v>
      </c>
      <c r="W32" s="20">
        <f t="shared" si="1"/>
        <v>68</v>
      </c>
      <c r="X32">
        <v>7</v>
      </c>
      <c r="Y32">
        <v>7.76</v>
      </c>
      <c r="Z32">
        <v>0.25</v>
      </c>
      <c r="AA32">
        <v>7.35</v>
      </c>
      <c r="AB32" s="27">
        <v>9</v>
      </c>
      <c r="AC32">
        <v>9.26</v>
      </c>
      <c r="AD32">
        <v>0.31</v>
      </c>
      <c r="AE32">
        <v>8.2200000000000006</v>
      </c>
      <c r="AF32" t="s">
        <v>161</v>
      </c>
      <c r="AG32">
        <v>7.76</v>
      </c>
      <c r="AH32" s="2" t="s">
        <v>32</v>
      </c>
      <c r="AI32" t="s">
        <v>161</v>
      </c>
    </row>
    <row r="33" spans="1:35" ht="17.5" thickBot="1" x14ac:dyDescent="0.45">
      <c r="A33">
        <v>3</v>
      </c>
      <c r="B33" s="4">
        <v>529</v>
      </c>
      <c r="C33" s="2" t="s">
        <v>33</v>
      </c>
      <c r="D33" s="3" t="s">
        <v>3</v>
      </c>
      <c r="E33" s="2">
        <v>2014</v>
      </c>
      <c r="F33" s="2" t="s">
        <v>33</v>
      </c>
      <c r="G33" s="2">
        <v>77</v>
      </c>
      <c r="H33" s="2">
        <v>78</v>
      </c>
      <c r="I33" s="2">
        <v>61</v>
      </c>
      <c r="J33" s="2">
        <v>69</v>
      </c>
      <c r="K33" s="2">
        <v>60</v>
      </c>
      <c r="L33" s="2">
        <v>68</v>
      </c>
      <c r="M33" s="18">
        <v>53</v>
      </c>
      <c r="N33" s="2">
        <v>83</v>
      </c>
      <c r="O33" s="18">
        <v>47</v>
      </c>
      <c r="P33" s="2">
        <v>64</v>
      </c>
      <c r="Q33">
        <v>6</v>
      </c>
      <c r="R33">
        <v>8</v>
      </c>
      <c r="S33">
        <v>6.93</v>
      </c>
      <c r="T33" s="20">
        <f t="shared" si="0"/>
        <v>71.25</v>
      </c>
      <c r="U33" s="22">
        <f>RANK(T33,T$2:T$52,0)</f>
        <v>45</v>
      </c>
      <c r="V33" t="s">
        <v>162</v>
      </c>
      <c r="W33" s="20">
        <f t="shared" si="1"/>
        <v>62.5</v>
      </c>
      <c r="X33">
        <v>6</v>
      </c>
      <c r="Y33">
        <v>7.14</v>
      </c>
      <c r="Z33">
        <v>0.24</v>
      </c>
      <c r="AA33">
        <v>6.93</v>
      </c>
      <c r="AB33" s="27">
        <v>8</v>
      </c>
      <c r="AC33">
        <v>8.75</v>
      </c>
      <c r="AD33">
        <v>0.3</v>
      </c>
      <c r="AE33">
        <v>7.75</v>
      </c>
      <c r="AF33" t="s">
        <v>162</v>
      </c>
      <c r="AG33">
        <v>7.14</v>
      </c>
      <c r="AH33" s="2" t="s">
        <v>33</v>
      </c>
      <c r="AI33" t="s">
        <v>162</v>
      </c>
    </row>
    <row r="34" spans="1:35" ht="17.5" thickBot="1" x14ac:dyDescent="0.45">
      <c r="A34">
        <v>3</v>
      </c>
      <c r="B34" s="1">
        <v>530</v>
      </c>
      <c r="C34" s="2" t="s">
        <v>34</v>
      </c>
      <c r="D34" s="3" t="s">
        <v>3</v>
      </c>
      <c r="E34" s="2">
        <v>2014</v>
      </c>
      <c r="F34" s="2" t="s">
        <v>34</v>
      </c>
      <c r="G34" s="2">
        <v>76</v>
      </c>
      <c r="H34" s="2">
        <v>78</v>
      </c>
      <c r="I34" s="2">
        <v>67</v>
      </c>
      <c r="J34" s="2">
        <v>68</v>
      </c>
      <c r="K34" s="2">
        <v>64</v>
      </c>
      <c r="L34" s="2">
        <v>71</v>
      </c>
      <c r="M34" s="2">
        <v>62</v>
      </c>
      <c r="N34" s="2">
        <v>84</v>
      </c>
      <c r="O34" s="18">
        <v>48</v>
      </c>
      <c r="P34" s="2">
        <v>66</v>
      </c>
      <c r="Q34">
        <v>6.2</v>
      </c>
      <c r="R34">
        <v>9</v>
      </c>
      <c r="S34">
        <v>7.47</v>
      </c>
      <c r="T34" s="20">
        <f t="shared" si="0"/>
        <v>72.25</v>
      </c>
      <c r="U34" s="22">
        <f>RANK(T34,T$2:T$52,0)</f>
        <v>44</v>
      </c>
      <c r="V34" t="s">
        <v>163</v>
      </c>
      <c r="W34" s="20">
        <f t="shared" si="1"/>
        <v>66.25</v>
      </c>
      <c r="X34">
        <v>6</v>
      </c>
      <c r="Y34">
        <v>7.29</v>
      </c>
      <c r="Z34">
        <v>0.24</v>
      </c>
      <c r="AA34">
        <v>7.47</v>
      </c>
      <c r="AB34" s="27">
        <v>8</v>
      </c>
      <c r="AC34">
        <v>8.9700000000000006</v>
      </c>
      <c r="AD34">
        <v>0.3</v>
      </c>
      <c r="AE34">
        <v>8.35</v>
      </c>
      <c r="AF34" t="s">
        <v>163</v>
      </c>
      <c r="AG34">
        <v>7.29</v>
      </c>
      <c r="AH34" s="2" t="s">
        <v>34</v>
      </c>
      <c r="AI34" t="s">
        <v>163</v>
      </c>
    </row>
    <row r="35" spans="1:35" ht="17.5" thickBot="1" x14ac:dyDescent="0.45">
      <c r="A35">
        <v>3</v>
      </c>
      <c r="B35" s="4">
        <v>531</v>
      </c>
      <c r="C35" s="2" t="s">
        <v>35</v>
      </c>
      <c r="D35" s="3" t="s">
        <v>3</v>
      </c>
      <c r="E35" s="2">
        <v>2014</v>
      </c>
      <c r="F35" s="2" t="s">
        <v>35</v>
      </c>
      <c r="G35" s="2">
        <v>73</v>
      </c>
      <c r="H35" s="2">
        <v>75</v>
      </c>
      <c r="I35" s="2">
        <v>60</v>
      </c>
      <c r="J35" s="2">
        <v>66</v>
      </c>
      <c r="K35" s="2">
        <v>60</v>
      </c>
      <c r="L35" s="2">
        <v>69</v>
      </c>
      <c r="M35" s="2">
        <v>54</v>
      </c>
      <c r="N35" s="2">
        <v>84</v>
      </c>
      <c r="O35" s="18">
        <v>48</v>
      </c>
      <c r="P35" s="2">
        <v>66</v>
      </c>
      <c r="Q35">
        <v>5.4</v>
      </c>
      <c r="R35">
        <v>9</v>
      </c>
      <c r="S35">
        <v>6.97</v>
      </c>
      <c r="T35" s="20">
        <f t="shared" si="0"/>
        <v>68.5</v>
      </c>
      <c r="U35" s="22">
        <f>RANK(T35,T$2:T$52,0)</f>
        <v>50</v>
      </c>
      <c r="V35" t="s">
        <v>75</v>
      </c>
      <c r="W35" s="20">
        <f t="shared" si="1"/>
        <v>62.25</v>
      </c>
      <c r="X35">
        <v>6</v>
      </c>
      <c r="Y35">
        <v>7.04</v>
      </c>
      <c r="Z35">
        <v>0.23</v>
      </c>
      <c r="AA35">
        <v>6.97</v>
      </c>
      <c r="AB35" s="27">
        <v>8</v>
      </c>
      <c r="AC35">
        <v>8.64</v>
      </c>
      <c r="AD35">
        <v>0.28999999999999998</v>
      </c>
      <c r="AE35">
        <v>7.79</v>
      </c>
      <c r="AF35" t="s">
        <v>75</v>
      </c>
      <c r="AG35">
        <v>7.04</v>
      </c>
      <c r="AH35" s="2" t="s">
        <v>35</v>
      </c>
      <c r="AI35" t="s">
        <v>75</v>
      </c>
    </row>
    <row r="36" spans="1:35" ht="17.5" thickBot="1" x14ac:dyDescent="0.45">
      <c r="A36">
        <v>3</v>
      </c>
      <c r="B36" s="1">
        <v>532</v>
      </c>
      <c r="C36" s="2" t="s">
        <v>36</v>
      </c>
      <c r="D36" s="3" t="s">
        <v>3</v>
      </c>
      <c r="E36" s="2">
        <v>2014</v>
      </c>
      <c r="F36" s="2" t="s">
        <v>36</v>
      </c>
      <c r="G36" s="2">
        <v>76</v>
      </c>
      <c r="H36" s="2">
        <v>77</v>
      </c>
      <c r="I36" s="2">
        <v>62</v>
      </c>
      <c r="J36" s="2">
        <v>67</v>
      </c>
      <c r="K36" s="2">
        <v>60</v>
      </c>
      <c r="L36" s="2">
        <v>70</v>
      </c>
      <c r="M36" s="18">
        <v>52</v>
      </c>
      <c r="N36" s="2">
        <v>85</v>
      </c>
      <c r="O36" s="18">
        <v>47</v>
      </c>
      <c r="P36" s="2">
        <v>64</v>
      </c>
      <c r="Q36">
        <v>6</v>
      </c>
      <c r="R36">
        <v>8</v>
      </c>
      <c r="S36">
        <v>6.93</v>
      </c>
      <c r="T36" s="20">
        <f t="shared" si="0"/>
        <v>70.5</v>
      </c>
      <c r="U36" s="22">
        <f>RANK(T36,T$2:T$52,0)</f>
        <v>49</v>
      </c>
      <c r="V36" t="s">
        <v>164</v>
      </c>
      <c r="W36" s="20">
        <f t="shared" si="1"/>
        <v>62.25</v>
      </c>
      <c r="X36">
        <v>6</v>
      </c>
      <c r="Y36">
        <v>7.16</v>
      </c>
      <c r="Z36">
        <v>0.24</v>
      </c>
      <c r="AA36">
        <v>6.93</v>
      </c>
      <c r="AB36" s="27">
        <v>8</v>
      </c>
      <c r="AC36">
        <v>8.77</v>
      </c>
      <c r="AD36">
        <v>0.3</v>
      </c>
      <c r="AE36">
        <v>7.75</v>
      </c>
      <c r="AF36" t="s">
        <v>164</v>
      </c>
      <c r="AG36">
        <v>7.16</v>
      </c>
      <c r="AH36" s="2" t="s">
        <v>36</v>
      </c>
      <c r="AI36" t="s">
        <v>164</v>
      </c>
    </row>
    <row r="37" spans="1:35" ht="17.5" thickBot="1" x14ac:dyDescent="0.45">
      <c r="A37">
        <v>3</v>
      </c>
      <c r="B37" s="4">
        <v>533</v>
      </c>
      <c r="C37" s="2" t="s">
        <v>37</v>
      </c>
      <c r="D37" s="3" t="s">
        <v>3</v>
      </c>
      <c r="E37" s="2">
        <v>2014</v>
      </c>
      <c r="F37" s="2" t="s">
        <v>37</v>
      </c>
      <c r="G37" s="2">
        <v>81</v>
      </c>
      <c r="H37" s="2">
        <v>81</v>
      </c>
      <c r="I37" s="2">
        <v>70</v>
      </c>
      <c r="J37" s="2">
        <v>72</v>
      </c>
      <c r="K37" s="2">
        <v>65</v>
      </c>
      <c r="L37" s="2">
        <v>75</v>
      </c>
      <c r="M37" s="2">
        <v>60</v>
      </c>
      <c r="N37" s="2">
        <v>88</v>
      </c>
      <c r="O37" s="18">
        <v>53</v>
      </c>
      <c r="P37" s="2">
        <v>73</v>
      </c>
      <c r="Q37">
        <v>6</v>
      </c>
      <c r="R37">
        <v>9</v>
      </c>
      <c r="S37">
        <v>7.35</v>
      </c>
      <c r="T37" s="20">
        <f t="shared" si="0"/>
        <v>76</v>
      </c>
      <c r="U37" s="22">
        <f>RANK(T37,T$2:T$52,0)</f>
        <v>21</v>
      </c>
      <c r="V37" t="s">
        <v>79</v>
      </c>
      <c r="W37" s="20">
        <f t="shared" si="1"/>
        <v>68</v>
      </c>
      <c r="X37">
        <v>7</v>
      </c>
      <c r="Y37">
        <v>7.71</v>
      </c>
      <c r="Z37">
        <v>0.25</v>
      </c>
      <c r="AA37">
        <v>7.35</v>
      </c>
      <c r="AB37" s="27">
        <v>9</v>
      </c>
      <c r="AC37">
        <v>9.24</v>
      </c>
      <c r="AD37">
        <v>0.31</v>
      </c>
      <c r="AE37">
        <v>8.2200000000000006</v>
      </c>
      <c r="AF37" t="s">
        <v>79</v>
      </c>
      <c r="AG37">
        <v>7.71</v>
      </c>
      <c r="AH37" s="2" t="s">
        <v>37</v>
      </c>
      <c r="AI37" t="s">
        <v>79</v>
      </c>
    </row>
    <row r="38" spans="1:35" ht="17.5" thickBot="1" x14ac:dyDescent="0.45">
      <c r="A38">
        <v>3</v>
      </c>
      <c r="B38" s="1">
        <v>534</v>
      </c>
      <c r="C38" s="2" t="s">
        <v>38</v>
      </c>
      <c r="D38" s="3" t="s">
        <v>3</v>
      </c>
      <c r="E38" s="2">
        <v>2014</v>
      </c>
      <c r="F38" s="2" t="s">
        <v>38</v>
      </c>
      <c r="G38" s="2">
        <v>80</v>
      </c>
      <c r="H38" s="2">
        <v>85</v>
      </c>
      <c r="I38" s="2">
        <v>72</v>
      </c>
      <c r="J38" s="2">
        <v>73</v>
      </c>
      <c r="K38" s="2">
        <v>66</v>
      </c>
      <c r="L38" s="2">
        <v>74</v>
      </c>
      <c r="M38" s="2">
        <v>70</v>
      </c>
      <c r="N38" s="2">
        <v>86</v>
      </c>
      <c r="O38" s="18">
        <v>53</v>
      </c>
      <c r="P38" s="2">
        <v>73</v>
      </c>
      <c r="Q38">
        <v>6.6</v>
      </c>
      <c r="R38">
        <v>9</v>
      </c>
      <c r="S38">
        <v>7.71</v>
      </c>
      <c r="T38" s="20">
        <f t="shared" si="0"/>
        <v>77.5</v>
      </c>
      <c r="U38" s="22">
        <f>RANK(T38,T$2:T$52,0)</f>
        <v>9</v>
      </c>
      <c r="V38" t="s">
        <v>115</v>
      </c>
      <c r="W38" s="20">
        <f t="shared" si="1"/>
        <v>70.75</v>
      </c>
      <c r="X38">
        <v>7</v>
      </c>
      <c r="Y38">
        <v>7.76</v>
      </c>
      <c r="Z38">
        <v>0.25</v>
      </c>
      <c r="AA38">
        <v>7.71</v>
      </c>
      <c r="AB38" s="27">
        <v>9</v>
      </c>
      <c r="AC38">
        <v>9.43</v>
      </c>
      <c r="AD38">
        <v>0.31</v>
      </c>
      <c r="AE38">
        <v>8.6199999999999992</v>
      </c>
      <c r="AF38" t="s">
        <v>115</v>
      </c>
      <c r="AG38">
        <v>7.76</v>
      </c>
      <c r="AH38" s="2" t="s">
        <v>38</v>
      </c>
      <c r="AI38" t="s">
        <v>115</v>
      </c>
    </row>
    <row r="39" spans="1:35" ht="17.5" thickBot="1" x14ac:dyDescent="0.45">
      <c r="A39">
        <v>3</v>
      </c>
      <c r="B39" s="4">
        <v>535</v>
      </c>
      <c r="C39" s="2" t="s">
        <v>39</v>
      </c>
      <c r="D39" s="3" t="s">
        <v>3</v>
      </c>
      <c r="E39" s="2">
        <v>2014</v>
      </c>
      <c r="F39" s="2" t="s">
        <v>39</v>
      </c>
      <c r="G39" s="2">
        <v>79</v>
      </c>
      <c r="H39" s="2">
        <v>81</v>
      </c>
      <c r="I39" s="2">
        <v>69</v>
      </c>
      <c r="J39" s="2">
        <v>70</v>
      </c>
      <c r="K39" s="2">
        <v>65</v>
      </c>
      <c r="L39" s="2">
        <v>74</v>
      </c>
      <c r="M39" s="2">
        <v>56</v>
      </c>
      <c r="N39" s="2">
        <v>88</v>
      </c>
      <c r="O39" s="18">
        <v>52</v>
      </c>
      <c r="P39" s="2">
        <v>71</v>
      </c>
      <c r="Q39">
        <v>6.5</v>
      </c>
      <c r="R39">
        <v>8</v>
      </c>
      <c r="S39">
        <v>7.21</v>
      </c>
      <c r="T39" s="20">
        <f t="shared" si="0"/>
        <v>74.75</v>
      </c>
      <c r="U39" s="22">
        <f>RANK(T39,T$2:T$52,0)</f>
        <v>33</v>
      </c>
      <c r="V39" t="s">
        <v>116</v>
      </c>
      <c r="W39" s="20">
        <f t="shared" si="1"/>
        <v>66.25</v>
      </c>
      <c r="X39">
        <v>6</v>
      </c>
      <c r="Y39">
        <v>7.6</v>
      </c>
      <c r="Z39">
        <v>0.25</v>
      </c>
      <c r="AA39">
        <v>7.21</v>
      </c>
      <c r="AB39" s="27">
        <v>9</v>
      </c>
      <c r="AC39">
        <v>9.07</v>
      </c>
      <c r="AD39">
        <v>0.31</v>
      </c>
      <c r="AE39">
        <v>8.06</v>
      </c>
      <c r="AF39" t="s">
        <v>116</v>
      </c>
      <c r="AG39">
        <v>7.6</v>
      </c>
      <c r="AH39" s="2" t="s">
        <v>39</v>
      </c>
      <c r="AI39" t="s">
        <v>116</v>
      </c>
    </row>
    <row r="40" spans="1:35" ht="17.5" thickBot="1" x14ac:dyDescent="0.45">
      <c r="A40">
        <v>3</v>
      </c>
      <c r="B40" s="1">
        <v>536</v>
      </c>
      <c r="C40" s="2" t="s">
        <v>40</v>
      </c>
      <c r="D40" s="3" t="s">
        <v>3</v>
      </c>
      <c r="E40" s="2">
        <v>2014</v>
      </c>
      <c r="F40" s="2" t="s">
        <v>40</v>
      </c>
      <c r="G40" s="2">
        <v>80</v>
      </c>
      <c r="H40" s="2">
        <v>80</v>
      </c>
      <c r="I40" s="2">
        <v>67</v>
      </c>
      <c r="J40" s="2">
        <v>71</v>
      </c>
      <c r="K40" s="2">
        <v>63</v>
      </c>
      <c r="L40" s="2">
        <v>73</v>
      </c>
      <c r="M40" s="2">
        <v>55</v>
      </c>
      <c r="N40" s="2">
        <v>87</v>
      </c>
      <c r="O40" s="2">
        <v>51</v>
      </c>
      <c r="P40" s="2">
        <v>70</v>
      </c>
      <c r="Q40">
        <v>5.0999999999999996</v>
      </c>
      <c r="R40">
        <v>10</v>
      </c>
      <c r="S40">
        <v>7.14</v>
      </c>
      <c r="T40" s="20">
        <f t="shared" si="0"/>
        <v>74.5</v>
      </c>
      <c r="U40" s="22">
        <f>RANK(T40,T$2:T$52,0)</f>
        <v>36</v>
      </c>
      <c r="V40" t="s">
        <v>80</v>
      </c>
      <c r="W40" s="20">
        <f t="shared" si="1"/>
        <v>65.5</v>
      </c>
      <c r="X40">
        <v>6</v>
      </c>
      <c r="Y40">
        <v>7.54</v>
      </c>
      <c r="Z40">
        <v>0.25</v>
      </c>
      <c r="AA40">
        <v>7.14</v>
      </c>
      <c r="AB40" s="27">
        <v>9</v>
      </c>
      <c r="AC40">
        <v>9.23</v>
      </c>
      <c r="AD40">
        <v>0.31</v>
      </c>
      <c r="AE40">
        <v>7.98</v>
      </c>
      <c r="AF40" t="s">
        <v>80</v>
      </c>
      <c r="AG40">
        <v>7.54</v>
      </c>
      <c r="AH40" s="2" t="s">
        <v>40</v>
      </c>
      <c r="AI40" t="s">
        <v>80</v>
      </c>
    </row>
    <row r="41" spans="1:35" ht="17.5" thickBot="1" x14ac:dyDescent="0.45">
      <c r="A41">
        <v>3</v>
      </c>
      <c r="B41" s="4">
        <v>537</v>
      </c>
      <c r="C41" s="2" t="s">
        <v>41</v>
      </c>
      <c r="D41" s="3" t="s">
        <v>3</v>
      </c>
      <c r="E41" s="2">
        <v>2014</v>
      </c>
      <c r="F41" s="2" t="s">
        <v>41</v>
      </c>
      <c r="G41" s="2">
        <v>80</v>
      </c>
      <c r="H41" s="2">
        <v>81</v>
      </c>
      <c r="I41" s="2">
        <v>67</v>
      </c>
      <c r="J41" s="2">
        <v>72</v>
      </c>
      <c r="K41" s="2">
        <v>63</v>
      </c>
      <c r="L41" s="2">
        <v>72</v>
      </c>
      <c r="M41" s="2">
        <v>55</v>
      </c>
      <c r="N41" s="2">
        <v>87</v>
      </c>
      <c r="O41" s="2">
        <v>52</v>
      </c>
      <c r="P41" s="2">
        <v>70</v>
      </c>
      <c r="Q41">
        <v>5.2</v>
      </c>
      <c r="R41">
        <v>10</v>
      </c>
      <c r="S41">
        <v>7.21</v>
      </c>
      <c r="T41" s="20">
        <f t="shared" si="0"/>
        <v>75</v>
      </c>
      <c r="U41" s="22">
        <f>RANK(T41,T$2:T$52,0)</f>
        <v>31</v>
      </c>
      <c r="V41" t="s">
        <v>165</v>
      </c>
      <c r="W41" s="20">
        <f t="shared" si="1"/>
        <v>65.5</v>
      </c>
      <c r="X41">
        <v>6</v>
      </c>
      <c r="Y41">
        <v>7.56</v>
      </c>
      <c r="Z41">
        <v>0.25</v>
      </c>
      <c r="AA41">
        <v>7.21</v>
      </c>
      <c r="AB41" s="27">
        <v>9</v>
      </c>
      <c r="AC41">
        <v>9.25</v>
      </c>
      <c r="AD41">
        <v>0.31</v>
      </c>
      <c r="AE41">
        <v>8.06</v>
      </c>
      <c r="AF41" t="s">
        <v>165</v>
      </c>
      <c r="AG41">
        <v>7.56</v>
      </c>
      <c r="AH41" s="2" t="s">
        <v>41</v>
      </c>
      <c r="AI41" t="s">
        <v>165</v>
      </c>
    </row>
    <row r="42" spans="1:35" ht="17.5" thickBot="1" x14ac:dyDescent="0.45">
      <c r="A42">
        <v>3</v>
      </c>
      <c r="B42" s="1">
        <v>538</v>
      </c>
      <c r="C42" s="2" t="s">
        <v>42</v>
      </c>
      <c r="D42" s="3" t="s">
        <v>3</v>
      </c>
      <c r="E42" s="2">
        <v>2014</v>
      </c>
      <c r="F42" s="2" t="s">
        <v>42</v>
      </c>
      <c r="G42" s="2">
        <v>80</v>
      </c>
      <c r="H42" s="2">
        <v>83</v>
      </c>
      <c r="I42" s="2">
        <v>68</v>
      </c>
      <c r="J42" s="2">
        <v>70</v>
      </c>
      <c r="K42" s="2">
        <v>66</v>
      </c>
      <c r="L42" s="2">
        <v>72</v>
      </c>
      <c r="M42" s="2">
        <v>68</v>
      </c>
      <c r="N42" s="2">
        <v>86</v>
      </c>
      <c r="O42" s="18">
        <v>53</v>
      </c>
      <c r="P42" s="2">
        <v>72</v>
      </c>
      <c r="Q42">
        <v>6.6</v>
      </c>
      <c r="R42">
        <v>9</v>
      </c>
      <c r="S42">
        <v>7.71</v>
      </c>
      <c r="T42" s="20">
        <f t="shared" si="0"/>
        <v>75.25</v>
      </c>
      <c r="U42" s="22">
        <f>RANK(T42,T$2:T$52,0)</f>
        <v>28</v>
      </c>
      <c r="V42" t="s">
        <v>166</v>
      </c>
      <c r="W42" s="20">
        <f t="shared" si="1"/>
        <v>69</v>
      </c>
      <c r="X42">
        <v>6</v>
      </c>
      <c r="Y42">
        <v>7.59</v>
      </c>
      <c r="Z42">
        <v>0.25</v>
      </c>
      <c r="AA42">
        <v>7.71</v>
      </c>
      <c r="AB42" s="27">
        <v>9</v>
      </c>
      <c r="AC42">
        <v>9.24</v>
      </c>
      <c r="AD42">
        <v>0.31</v>
      </c>
      <c r="AE42">
        <v>8.6199999999999992</v>
      </c>
      <c r="AF42" t="s">
        <v>166</v>
      </c>
      <c r="AG42">
        <v>7.59</v>
      </c>
      <c r="AH42" s="2" t="s">
        <v>42</v>
      </c>
      <c r="AI42" t="s">
        <v>166</v>
      </c>
    </row>
    <row r="43" spans="1:35" ht="17.5" thickBot="1" x14ac:dyDescent="0.45">
      <c r="A43">
        <v>3</v>
      </c>
      <c r="B43" s="4">
        <v>539</v>
      </c>
      <c r="C43" s="2" t="s">
        <v>43</v>
      </c>
      <c r="D43" s="3" t="s">
        <v>3</v>
      </c>
      <c r="E43" s="2">
        <v>2014</v>
      </c>
      <c r="F43" s="2" t="s">
        <v>43</v>
      </c>
      <c r="G43" s="2">
        <v>83</v>
      </c>
      <c r="H43" s="2">
        <v>86</v>
      </c>
      <c r="I43" s="2">
        <v>78</v>
      </c>
      <c r="J43" s="2">
        <v>74</v>
      </c>
      <c r="K43" s="2">
        <v>68</v>
      </c>
      <c r="L43" s="2">
        <v>78</v>
      </c>
      <c r="M43" s="2">
        <v>70</v>
      </c>
      <c r="N43" s="2">
        <v>88</v>
      </c>
      <c r="O43" s="18">
        <v>55</v>
      </c>
      <c r="P43" s="2">
        <v>78</v>
      </c>
      <c r="Q43">
        <v>6.8</v>
      </c>
      <c r="R43">
        <v>9</v>
      </c>
      <c r="S43">
        <v>7.82</v>
      </c>
      <c r="T43" s="20">
        <f t="shared" si="0"/>
        <v>80.25</v>
      </c>
      <c r="U43" s="24">
        <f>RANK(T43,T$2:T$52,0)</f>
        <v>1</v>
      </c>
      <c r="V43" t="s">
        <v>167</v>
      </c>
      <c r="W43" s="20">
        <f t="shared" si="1"/>
        <v>72.5</v>
      </c>
      <c r="X43">
        <v>7</v>
      </c>
      <c r="Y43">
        <v>8.07</v>
      </c>
      <c r="Z43">
        <v>0.26</v>
      </c>
      <c r="AA43">
        <v>7.82</v>
      </c>
      <c r="AB43" s="27">
        <v>9</v>
      </c>
      <c r="AC43">
        <v>9.76</v>
      </c>
      <c r="AD43">
        <v>0.32</v>
      </c>
      <c r="AE43">
        <v>8.75</v>
      </c>
      <c r="AF43" t="s">
        <v>167</v>
      </c>
      <c r="AG43">
        <v>8.07</v>
      </c>
      <c r="AH43" s="2" t="s">
        <v>43</v>
      </c>
      <c r="AI43" t="s">
        <v>167</v>
      </c>
    </row>
    <row r="44" spans="1:35" ht="17.5" thickBot="1" x14ac:dyDescent="0.45">
      <c r="A44">
        <v>3</v>
      </c>
      <c r="B44" s="1">
        <v>540</v>
      </c>
      <c r="C44" s="2" t="s">
        <v>44</v>
      </c>
      <c r="D44" s="3" t="s">
        <v>3</v>
      </c>
      <c r="E44" s="2">
        <v>2014</v>
      </c>
      <c r="F44" s="2" t="s">
        <v>44</v>
      </c>
      <c r="G44" s="2">
        <v>80</v>
      </c>
      <c r="H44" s="2">
        <v>83</v>
      </c>
      <c r="I44" s="2">
        <v>69</v>
      </c>
      <c r="J44" s="2">
        <v>72</v>
      </c>
      <c r="K44" s="2">
        <v>65</v>
      </c>
      <c r="L44" s="2">
        <v>73</v>
      </c>
      <c r="M44" s="2">
        <v>67</v>
      </c>
      <c r="N44" s="2">
        <v>86</v>
      </c>
      <c r="O44" s="18">
        <v>52</v>
      </c>
      <c r="P44" s="2">
        <v>71</v>
      </c>
      <c r="Q44">
        <v>6.5</v>
      </c>
      <c r="R44">
        <v>9</v>
      </c>
      <c r="S44">
        <v>7.65</v>
      </c>
      <c r="T44" s="20">
        <f t="shared" si="0"/>
        <v>76</v>
      </c>
      <c r="U44" s="22">
        <f>RANK(T44,T$2:T$52,0)</f>
        <v>21</v>
      </c>
      <c r="V44" t="s">
        <v>82</v>
      </c>
      <c r="W44" s="20">
        <f t="shared" si="1"/>
        <v>69.25</v>
      </c>
      <c r="X44">
        <v>6</v>
      </c>
      <c r="Y44">
        <v>7.63</v>
      </c>
      <c r="Z44">
        <v>0.25</v>
      </c>
      <c r="AA44">
        <v>7.65</v>
      </c>
      <c r="AB44" s="27">
        <v>9</v>
      </c>
      <c r="AC44">
        <v>9.25</v>
      </c>
      <c r="AD44">
        <v>0.31</v>
      </c>
      <c r="AE44">
        <v>8.5500000000000007</v>
      </c>
      <c r="AF44" t="s">
        <v>82</v>
      </c>
      <c r="AG44">
        <v>7.63</v>
      </c>
      <c r="AH44" s="2" t="s">
        <v>44</v>
      </c>
      <c r="AI44" t="s">
        <v>82</v>
      </c>
    </row>
    <row r="45" spans="1:35" ht="17.5" thickBot="1" x14ac:dyDescent="0.45">
      <c r="A45">
        <v>3</v>
      </c>
      <c r="B45" s="4">
        <v>541</v>
      </c>
      <c r="C45" s="2" t="s">
        <v>45</v>
      </c>
      <c r="D45" s="3" t="s">
        <v>3</v>
      </c>
      <c r="E45" s="2">
        <v>2014</v>
      </c>
      <c r="F45" s="2" t="s">
        <v>45</v>
      </c>
      <c r="G45" s="2">
        <v>80</v>
      </c>
      <c r="H45" s="2">
        <v>83</v>
      </c>
      <c r="I45" s="2">
        <v>70</v>
      </c>
      <c r="J45" s="2">
        <v>73</v>
      </c>
      <c r="K45" s="2">
        <v>66</v>
      </c>
      <c r="L45" s="2">
        <v>75</v>
      </c>
      <c r="M45" s="2">
        <v>69</v>
      </c>
      <c r="N45" s="2">
        <v>86</v>
      </c>
      <c r="O45" s="18">
        <v>53</v>
      </c>
      <c r="P45" s="2">
        <v>74</v>
      </c>
      <c r="Q45">
        <v>6.6</v>
      </c>
      <c r="R45">
        <v>9</v>
      </c>
      <c r="S45">
        <v>7.71</v>
      </c>
      <c r="T45" s="20">
        <f t="shared" si="0"/>
        <v>76.5</v>
      </c>
      <c r="U45" s="22">
        <f>RANK(T45,T$2:T$52,0)</f>
        <v>17</v>
      </c>
      <c r="V45" t="s">
        <v>83</v>
      </c>
      <c r="W45" s="20">
        <f t="shared" si="1"/>
        <v>70.75</v>
      </c>
      <c r="X45">
        <v>7</v>
      </c>
      <c r="Y45">
        <v>7.73</v>
      </c>
      <c r="Z45">
        <v>0.25</v>
      </c>
      <c r="AA45">
        <v>7.71</v>
      </c>
      <c r="AB45" s="27">
        <v>9</v>
      </c>
      <c r="AC45">
        <v>9.39</v>
      </c>
      <c r="AD45">
        <v>0.31</v>
      </c>
      <c r="AE45">
        <v>8.6199999999999992</v>
      </c>
      <c r="AF45" t="s">
        <v>83</v>
      </c>
      <c r="AG45">
        <v>7.73</v>
      </c>
      <c r="AH45" s="2" t="s">
        <v>45</v>
      </c>
      <c r="AI45" t="s">
        <v>83</v>
      </c>
    </row>
    <row r="46" spans="1:35" ht="17.5" thickBot="1" x14ac:dyDescent="0.45">
      <c r="A46">
        <v>3</v>
      </c>
      <c r="B46" s="4">
        <v>543</v>
      </c>
      <c r="C46" s="2" t="s">
        <v>46</v>
      </c>
      <c r="D46" s="3" t="s">
        <v>3</v>
      </c>
      <c r="E46" s="2">
        <v>2014</v>
      </c>
      <c r="F46" s="2" t="s">
        <v>46</v>
      </c>
      <c r="G46" s="2">
        <v>80</v>
      </c>
      <c r="H46" s="2">
        <v>83</v>
      </c>
      <c r="I46" s="2">
        <v>69</v>
      </c>
      <c r="J46" s="2">
        <v>71</v>
      </c>
      <c r="K46" s="2">
        <v>64</v>
      </c>
      <c r="L46" s="2">
        <v>74</v>
      </c>
      <c r="M46" s="2">
        <v>64</v>
      </c>
      <c r="N46" s="2">
        <v>90</v>
      </c>
      <c r="O46" s="2">
        <v>58</v>
      </c>
      <c r="P46" s="2">
        <v>76</v>
      </c>
      <c r="Q46">
        <v>5.8</v>
      </c>
      <c r="R46">
        <v>10</v>
      </c>
      <c r="S46">
        <v>7.62</v>
      </c>
      <c r="T46" s="20">
        <f t="shared" si="0"/>
        <v>75.75</v>
      </c>
      <c r="U46" s="22">
        <f>RANK(T46,T$2:T$52,0)</f>
        <v>23</v>
      </c>
      <c r="V46" t="s">
        <v>84</v>
      </c>
      <c r="W46" s="20">
        <f t="shared" si="1"/>
        <v>68.25</v>
      </c>
      <c r="X46">
        <v>6</v>
      </c>
      <c r="Y46">
        <v>7.76</v>
      </c>
      <c r="Z46">
        <v>0.25</v>
      </c>
      <c r="AA46">
        <v>7.62</v>
      </c>
      <c r="AB46" s="27">
        <v>9</v>
      </c>
      <c r="AC46">
        <v>9.32</v>
      </c>
      <c r="AD46">
        <v>0.32</v>
      </c>
      <c r="AE46">
        <v>8.51</v>
      </c>
      <c r="AF46" t="s">
        <v>84</v>
      </c>
      <c r="AG46">
        <v>7.76</v>
      </c>
      <c r="AH46" s="2" t="s">
        <v>46</v>
      </c>
      <c r="AI46" t="s">
        <v>84</v>
      </c>
    </row>
    <row r="47" spans="1:35" ht="17.5" thickBot="1" x14ac:dyDescent="0.45">
      <c r="A47">
        <v>3</v>
      </c>
      <c r="B47" s="1">
        <v>544</v>
      </c>
      <c r="C47" s="2" t="s">
        <v>47</v>
      </c>
      <c r="D47" s="3" t="s">
        <v>3</v>
      </c>
      <c r="E47" s="2">
        <v>2014</v>
      </c>
      <c r="F47" s="2" t="s">
        <v>47</v>
      </c>
      <c r="G47" s="2">
        <v>79</v>
      </c>
      <c r="H47" s="2">
        <v>81</v>
      </c>
      <c r="I47" s="2">
        <v>65</v>
      </c>
      <c r="J47" s="2">
        <v>70</v>
      </c>
      <c r="K47" s="2">
        <v>65</v>
      </c>
      <c r="L47" s="2">
        <v>72</v>
      </c>
      <c r="M47" s="2">
        <v>61</v>
      </c>
      <c r="N47" s="2">
        <v>88</v>
      </c>
      <c r="O47" s="2">
        <v>51</v>
      </c>
      <c r="P47" s="2">
        <v>70</v>
      </c>
      <c r="Q47">
        <v>6.1</v>
      </c>
      <c r="R47">
        <v>9</v>
      </c>
      <c r="S47">
        <v>7.41</v>
      </c>
      <c r="T47" s="20">
        <f t="shared" si="0"/>
        <v>73.75</v>
      </c>
      <c r="U47" s="22">
        <f>RANK(T47,T$2:T$52,0)</f>
        <v>38</v>
      </c>
      <c r="V47" t="s">
        <v>120</v>
      </c>
      <c r="W47" s="20">
        <f t="shared" si="1"/>
        <v>67</v>
      </c>
      <c r="X47">
        <v>6</v>
      </c>
      <c r="Y47">
        <v>7.5</v>
      </c>
      <c r="Z47">
        <v>0.25</v>
      </c>
      <c r="AA47">
        <v>7.41</v>
      </c>
      <c r="AB47" s="27">
        <v>9</v>
      </c>
      <c r="AC47">
        <v>9.0399999999999991</v>
      </c>
      <c r="AD47">
        <v>0.31</v>
      </c>
      <c r="AE47">
        <v>8.2799999999999994</v>
      </c>
      <c r="AF47" t="s">
        <v>120</v>
      </c>
      <c r="AG47">
        <v>7.5</v>
      </c>
      <c r="AH47" s="2" t="s">
        <v>47</v>
      </c>
      <c r="AI47" t="s">
        <v>120</v>
      </c>
    </row>
    <row r="48" spans="1:35" ht="17.5" thickBot="1" x14ac:dyDescent="0.45">
      <c r="A48">
        <v>3</v>
      </c>
      <c r="B48" s="1">
        <v>546</v>
      </c>
      <c r="C48" s="2" t="s">
        <v>48</v>
      </c>
      <c r="D48" s="3" t="s">
        <v>3</v>
      </c>
      <c r="E48" s="2">
        <v>2014</v>
      </c>
      <c r="F48" s="2" t="s">
        <v>48</v>
      </c>
      <c r="G48" s="2">
        <v>80</v>
      </c>
      <c r="H48" s="2">
        <v>81</v>
      </c>
      <c r="I48" s="2">
        <v>72</v>
      </c>
      <c r="J48" s="2">
        <v>69</v>
      </c>
      <c r="K48" s="2">
        <v>66</v>
      </c>
      <c r="L48" s="2">
        <v>77</v>
      </c>
      <c r="M48" s="2">
        <v>53</v>
      </c>
      <c r="N48" s="2">
        <v>89</v>
      </c>
      <c r="O48" s="2">
        <v>54</v>
      </c>
      <c r="P48" s="2">
        <v>72</v>
      </c>
      <c r="Q48">
        <v>5.3</v>
      </c>
      <c r="R48">
        <v>10</v>
      </c>
      <c r="S48">
        <v>7.28</v>
      </c>
      <c r="T48" s="20">
        <f t="shared" si="0"/>
        <v>75.5</v>
      </c>
      <c r="U48" s="22">
        <f>RANK(T48,T$2:T$52,0)</f>
        <v>26</v>
      </c>
      <c r="V48" t="s">
        <v>119</v>
      </c>
      <c r="W48" s="20">
        <f t="shared" si="1"/>
        <v>66.25</v>
      </c>
      <c r="X48">
        <v>6</v>
      </c>
      <c r="Y48">
        <v>7.71</v>
      </c>
      <c r="Z48">
        <v>0.25</v>
      </c>
      <c r="AA48">
        <v>7.28</v>
      </c>
      <c r="AB48" s="27">
        <v>9</v>
      </c>
      <c r="AC48">
        <v>9.17</v>
      </c>
      <c r="AD48">
        <v>0.31</v>
      </c>
      <c r="AE48">
        <v>8.14</v>
      </c>
      <c r="AF48" t="s">
        <v>119</v>
      </c>
      <c r="AG48">
        <v>7.71</v>
      </c>
      <c r="AH48" s="2" t="s">
        <v>48</v>
      </c>
      <c r="AI48" t="s">
        <v>119</v>
      </c>
    </row>
    <row r="49" spans="1:35" ht="17.5" thickBot="1" x14ac:dyDescent="0.45">
      <c r="A49">
        <v>3</v>
      </c>
      <c r="B49" s="4">
        <v>547</v>
      </c>
      <c r="C49" s="2" t="s">
        <v>49</v>
      </c>
      <c r="D49" s="3" t="s">
        <v>3</v>
      </c>
      <c r="E49" s="2">
        <v>2014</v>
      </c>
      <c r="F49" s="2" t="s">
        <v>49</v>
      </c>
      <c r="G49" s="2">
        <v>78</v>
      </c>
      <c r="H49" s="2">
        <v>80</v>
      </c>
      <c r="I49" s="2">
        <v>66</v>
      </c>
      <c r="J49" s="2">
        <v>69</v>
      </c>
      <c r="K49" s="2">
        <v>63</v>
      </c>
      <c r="L49" s="2">
        <v>73</v>
      </c>
      <c r="M49" s="2">
        <v>56</v>
      </c>
      <c r="N49" s="2">
        <v>88</v>
      </c>
      <c r="O49" s="2">
        <v>51</v>
      </c>
      <c r="P49" s="2">
        <v>70</v>
      </c>
      <c r="Q49">
        <v>5.0999999999999996</v>
      </c>
      <c r="R49">
        <v>10</v>
      </c>
      <c r="S49">
        <v>7.14</v>
      </c>
      <c r="T49" s="20">
        <f t="shared" si="0"/>
        <v>73.25</v>
      </c>
      <c r="U49" s="22">
        <f>RANK(T49,T$2:T$52,0)</f>
        <v>41</v>
      </c>
      <c r="V49" t="s">
        <v>85</v>
      </c>
      <c r="W49" s="20">
        <f t="shared" si="1"/>
        <v>65.25</v>
      </c>
      <c r="X49">
        <v>6</v>
      </c>
      <c r="Y49">
        <v>7.49</v>
      </c>
      <c r="Z49">
        <v>0.25</v>
      </c>
      <c r="AA49">
        <v>7.14</v>
      </c>
      <c r="AB49" s="27">
        <v>9</v>
      </c>
      <c r="AC49">
        <v>9.17</v>
      </c>
      <c r="AD49">
        <v>0.31</v>
      </c>
      <c r="AE49">
        <v>7.98</v>
      </c>
      <c r="AF49" t="s">
        <v>85</v>
      </c>
      <c r="AG49">
        <v>7.49</v>
      </c>
      <c r="AH49" s="2" t="s">
        <v>49</v>
      </c>
      <c r="AI49" t="s">
        <v>85</v>
      </c>
    </row>
    <row r="50" spans="1:35" ht="17.5" thickBot="1" x14ac:dyDescent="0.45">
      <c r="A50">
        <v>3</v>
      </c>
      <c r="B50" s="1">
        <v>548</v>
      </c>
      <c r="C50" s="2" t="s">
        <v>50</v>
      </c>
      <c r="D50" s="3" t="s">
        <v>3</v>
      </c>
      <c r="E50" s="2">
        <v>2014</v>
      </c>
      <c r="F50" s="2" t="s">
        <v>50</v>
      </c>
      <c r="G50" s="2">
        <v>83</v>
      </c>
      <c r="H50" s="2">
        <v>83</v>
      </c>
      <c r="I50" s="2">
        <v>73</v>
      </c>
      <c r="J50" s="2">
        <v>73</v>
      </c>
      <c r="K50" s="2">
        <v>69</v>
      </c>
      <c r="L50" s="2">
        <v>79</v>
      </c>
      <c r="M50" s="2">
        <v>65</v>
      </c>
      <c r="N50" s="2">
        <v>90</v>
      </c>
      <c r="O50" s="18">
        <v>56</v>
      </c>
      <c r="P50" s="2">
        <v>77</v>
      </c>
      <c r="Q50">
        <v>6.5</v>
      </c>
      <c r="R50">
        <v>9</v>
      </c>
      <c r="S50">
        <v>7.65</v>
      </c>
      <c r="T50" s="20">
        <f t="shared" si="0"/>
        <v>78</v>
      </c>
      <c r="U50" s="22">
        <f>RANK(T50,T$2:T$52,0)</f>
        <v>5</v>
      </c>
      <c r="V50" t="s">
        <v>86</v>
      </c>
      <c r="W50" s="20">
        <f t="shared" si="1"/>
        <v>71.5</v>
      </c>
      <c r="X50">
        <v>7</v>
      </c>
      <c r="Y50">
        <v>7.97</v>
      </c>
      <c r="Z50">
        <v>0.26</v>
      </c>
      <c r="AA50">
        <v>7.65</v>
      </c>
      <c r="AB50" s="27">
        <v>9</v>
      </c>
      <c r="AC50">
        <v>9.61</v>
      </c>
      <c r="AD50">
        <v>0.32</v>
      </c>
      <c r="AE50">
        <v>8.5500000000000007</v>
      </c>
      <c r="AF50" t="s">
        <v>86</v>
      </c>
      <c r="AG50">
        <v>7.97</v>
      </c>
      <c r="AH50" s="2" t="s">
        <v>50</v>
      </c>
      <c r="AI50" t="s">
        <v>86</v>
      </c>
    </row>
    <row r="51" spans="1:35" ht="17.5" thickBot="1" x14ac:dyDescent="0.45">
      <c r="A51">
        <v>3</v>
      </c>
      <c r="B51" s="4">
        <v>549</v>
      </c>
      <c r="C51" s="2" t="s">
        <v>51</v>
      </c>
      <c r="D51" s="3" t="s">
        <v>3</v>
      </c>
      <c r="E51" s="2">
        <v>2014</v>
      </c>
      <c r="F51" s="2" t="s">
        <v>51</v>
      </c>
      <c r="G51" s="2">
        <v>79</v>
      </c>
      <c r="H51" s="2">
        <v>82</v>
      </c>
      <c r="I51" s="2">
        <v>68</v>
      </c>
      <c r="J51" s="2">
        <v>70</v>
      </c>
      <c r="K51" s="2">
        <v>65</v>
      </c>
      <c r="L51" s="2">
        <v>74</v>
      </c>
      <c r="M51" s="2">
        <v>58</v>
      </c>
      <c r="N51" s="2">
        <v>87</v>
      </c>
      <c r="O51" s="18">
        <v>50</v>
      </c>
      <c r="P51" s="2">
        <v>67</v>
      </c>
      <c r="Q51">
        <v>5.8</v>
      </c>
      <c r="R51">
        <v>9</v>
      </c>
      <c r="S51">
        <v>7.22</v>
      </c>
      <c r="T51" s="20">
        <f t="shared" si="0"/>
        <v>74.75</v>
      </c>
      <c r="U51" s="22">
        <f>RANK(T51,T$2:T$52,0)</f>
        <v>33</v>
      </c>
      <c r="V51" t="s">
        <v>168</v>
      </c>
      <c r="W51" s="20">
        <f t="shared" si="1"/>
        <v>66.75</v>
      </c>
      <c r="X51">
        <v>6</v>
      </c>
      <c r="Y51">
        <v>7.53</v>
      </c>
      <c r="Z51">
        <v>0.25</v>
      </c>
      <c r="AA51">
        <v>7.22</v>
      </c>
      <c r="AB51" s="27">
        <v>9</v>
      </c>
      <c r="AC51">
        <v>9.0299999999999994</v>
      </c>
      <c r="AD51">
        <v>0.31</v>
      </c>
      <c r="AE51">
        <v>8.08</v>
      </c>
      <c r="AF51" t="s">
        <v>168</v>
      </c>
      <c r="AG51">
        <v>7.53</v>
      </c>
      <c r="AH51" s="2" t="s">
        <v>51</v>
      </c>
      <c r="AI51" t="s">
        <v>168</v>
      </c>
    </row>
    <row r="52" spans="1:35" ht="17.5" thickBot="1" x14ac:dyDescent="0.45">
      <c r="A52">
        <v>3</v>
      </c>
      <c r="B52" s="1">
        <v>550</v>
      </c>
      <c r="C52" s="2" t="s">
        <v>52</v>
      </c>
      <c r="D52" s="3" t="s">
        <v>3</v>
      </c>
      <c r="E52" s="2">
        <v>2014</v>
      </c>
      <c r="F52" s="16" t="s">
        <v>52</v>
      </c>
      <c r="G52" s="16">
        <v>78</v>
      </c>
      <c r="H52" s="16">
        <v>81</v>
      </c>
      <c r="I52" s="16">
        <v>73</v>
      </c>
      <c r="J52" s="16">
        <v>71</v>
      </c>
      <c r="K52" s="16">
        <v>67</v>
      </c>
      <c r="L52" s="16">
        <v>74</v>
      </c>
      <c r="M52" s="16">
        <v>64</v>
      </c>
      <c r="N52" s="16">
        <v>89</v>
      </c>
      <c r="O52" s="19">
        <v>52</v>
      </c>
      <c r="P52" s="16">
        <v>68</v>
      </c>
      <c r="Q52" s="17">
        <v>6.4</v>
      </c>
      <c r="R52" s="17">
        <v>9</v>
      </c>
      <c r="S52" s="17">
        <v>7.59</v>
      </c>
      <c r="T52" s="21">
        <f t="shared" si="0"/>
        <v>75.75</v>
      </c>
      <c r="U52" s="23">
        <f>RANK(T52,T$2:T$52,0)</f>
        <v>23</v>
      </c>
      <c r="V52" t="s">
        <v>122</v>
      </c>
      <c r="W52" s="21">
        <f t="shared" si="1"/>
        <v>69</v>
      </c>
      <c r="X52">
        <v>6</v>
      </c>
      <c r="Y52">
        <v>7.63</v>
      </c>
      <c r="Z52">
        <v>0.25</v>
      </c>
      <c r="AA52" s="17">
        <v>7.59</v>
      </c>
      <c r="AB52" s="27">
        <v>9</v>
      </c>
      <c r="AC52">
        <v>9.24</v>
      </c>
      <c r="AD52">
        <v>0.31</v>
      </c>
      <c r="AE52">
        <v>8.49</v>
      </c>
      <c r="AF52" t="s">
        <v>122</v>
      </c>
      <c r="AG52">
        <v>7.63</v>
      </c>
      <c r="AH52" s="16" t="s">
        <v>52</v>
      </c>
      <c r="AI52" t="s">
        <v>122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2"/>
  <dimension ref="A1:S53"/>
  <sheetViews>
    <sheetView topLeftCell="A49" workbookViewId="0">
      <selection activeCell="O49" sqref="F1:O1048576"/>
    </sheetView>
  </sheetViews>
  <sheetFormatPr defaultRowHeight="17" x14ac:dyDescent="0.4"/>
  <cols>
    <col min="6" max="6" width="9.1796875" bestFit="1" customWidth="1"/>
  </cols>
  <sheetData>
    <row r="1" spans="1:19" x14ac:dyDescent="0.3">
      <c r="A1" s="5" t="s">
        <v>53</v>
      </c>
      <c r="B1" s="5" t="s">
        <v>54</v>
      </c>
      <c r="C1" s="5" t="s">
        <v>55</v>
      </c>
      <c r="D1" s="5" t="s">
        <v>56</v>
      </c>
      <c r="E1" s="5" t="s">
        <v>57</v>
      </c>
      <c r="F1" s="5" t="s">
        <v>58</v>
      </c>
      <c r="G1" s="5" t="s">
        <v>59</v>
      </c>
      <c r="H1" s="5" t="s">
        <v>60</v>
      </c>
      <c r="I1" s="5" t="s">
        <v>61</v>
      </c>
      <c r="J1" s="5" t="s">
        <v>62</v>
      </c>
      <c r="K1" s="5" t="s">
        <v>63</v>
      </c>
      <c r="L1" s="5" t="s">
        <v>64</v>
      </c>
      <c r="M1" s="5" t="s">
        <v>65</v>
      </c>
      <c r="N1" s="5" t="s">
        <v>66</v>
      </c>
      <c r="O1" s="5" t="s">
        <v>67</v>
      </c>
      <c r="P1" s="6" t="s">
        <v>68</v>
      </c>
      <c r="Q1" s="6" t="s">
        <v>69</v>
      </c>
      <c r="R1" t="e">
        <f>CORREL(P2:P492,Q2:Q492)</f>
        <v>#REF!</v>
      </c>
      <c r="S1" t="e">
        <f>CORREL(Q2:Q492,R2:R492)</f>
        <v>#REF!</v>
      </c>
    </row>
    <row r="2" spans="1:19" x14ac:dyDescent="0.4">
      <c r="A2">
        <v>3</v>
      </c>
      <c r="B2" s="1">
        <v>498</v>
      </c>
      <c r="C2" s="2" t="s">
        <v>0</v>
      </c>
      <c r="D2" s="3" t="s">
        <v>1</v>
      </c>
      <c r="E2" s="2">
        <v>2014</v>
      </c>
      <c r="F2" s="2">
        <f>da!G2/8</f>
        <v>9.5</v>
      </c>
      <c r="G2" s="2">
        <f>da!H2/8</f>
        <v>9.875</v>
      </c>
      <c r="H2" s="2">
        <f>da!I2/8</f>
        <v>8.875</v>
      </c>
      <c r="I2" s="2">
        <f>da!J2/8</f>
        <v>8.25</v>
      </c>
      <c r="J2" s="2">
        <f>da!K2/8</f>
        <v>8.875</v>
      </c>
      <c r="K2" s="2">
        <f>da!L2/8</f>
        <v>9.125</v>
      </c>
      <c r="L2" s="2">
        <f>da!M2/8</f>
        <v>7</v>
      </c>
      <c r="M2" s="2">
        <f>da!N2/8</f>
        <v>11</v>
      </c>
      <c r="N2" s="2">
        <f>da!O2/8</f>
        <v>6.25</v>
      </c>
      <c r="O2" s="2">
        <f>da!P2/8</f>
        <v>8.625</v>
      </c>
      <c r="P2">
        <f t="shared" ref="P2:P52" si="0">AVERAGE(F2:O2)</f>
        <v>8.7375000000000007</v>
      </c>
      <c r="Q2" s="2">
        <v>0.05</v>
      </c>
      <c r="R2">
        <f t="shared" ref="R2:R52" si="1">_xlfn.VAR.S(F2:O2)</f>
        <v>1.8487847222222247</v>
      </c>
      <c r="S2" s="2">
        <f t="shared" ref="S2:S52" si="2">R2*1000+20</f>
        <v>1868.7847222222247</v>
      </c>
    </row>
    <row r="3" spans="1:19" x14ac:dyDescent="0.4">
      <c r="A3">
        <v>3</v>
      </c>
      <c r="B3" s="4">
        <v>499</v>
      </c>
      <c r="C3" s="2" t="s">
        <v>2</v>
      </c>
      <c r="D3" s="3" t="s">
        <v>3</v>
      </c>
      <c r="E3" s="2">
        <v>2014</v>
      </c>
      <c r="F3" s="2">
        <f>da!G3/8</f>
        <v>10.125</v>
      </c>
      <c r="G3" s="2">
        <f>da!H3/8</f>
        <v>10.75</v>
      </c>
      <c r="H3" s="2">
        <f>da!I3/8</f>
        <v>8.625</v>
      </c>
      <c r="I3" s="2">
        <f>da!J3/8</f>
        <v>9.125</v>
      </c>
      <c r="J3" s="2">
        <f>da!K3/8</f>
        <v>8.25</v>
      </c>
      <c r="K3" s="2">
        <f>da!L3/8</f>
        <v>9</v>
      </c>
      <c r="L3" s="2">
        <f>da!M3/8</f>
        <v>9</v>
      </c>
      <c r="M3" s="2">
        <f>da!N3/8</f>
        <v>10.75</v>
      </c>
      <c r="N3" s="2">
        <f>da!O3/8</f>
        <v>6.5</v>
      </c>
      <c r="O3" s="2">
        <f>da!P3/8</f>
        <v>9</v>
      </c>
      <c r="P3">
        <f t="shared" si="0"/>
        <v>9.1125000000000007</v>
      </c>
      <c r="Q3" s="2">
        <v>0.04</v>
      </c>
      <c r="R3">
        <f t="shared" si="1"/>
        <v>1.5814236111111137</v>
      </c>
      <c r="S3" s="2">
        <f t="shared" si="2"/>
        <v>1601.4236111111138</v>
      </c>
    </row>
    <row r="4" spans="1:19" x14ac:dyDescent="0.4">
      <c r="A4">
        <v>3</v>
      </c>
      <c r="B4" s="1">
        <v>500</v>
      </c>
      <c r="C4" s="2" t="s">
        <v>4</v>
      </c>
      <c r="D4" s="3" t="s">
        <v>3</v>
      </c>
      <c r="E4" s="2">
        <v>2014</v>
      </c>
      <c r="F4" s="2">
        <f>da!G4/8</f>
        <v>10</v>
      </c>
      <c r="G4" s="2">
        <f>da!H4/8</f>
        <v>10.5</v>
      </c>
      <c r="H4" s="2">
        <f>da!I4/8</f>
        <v>8.5</v>
      </c>
      <c r="I4" s="2">
        <f>da!J4/8</f>
        <v>8.75</v>
      </c>
      <c r="J4" s="2">
        <f>da!K4/8</f>
        <v>8</v>
      </c>
      <c r="K4" s="2">
        <f>da!L4/8</f>
        <v>9.125</v>
      </c>
      <c r="L4" s="2">
        <f>da!M4/8</f>
        <v>8.375</v>
      </c>
      <c r="M4" s="2">
        <f>da!N4/8</f>
        <v>10.375</v>
      </c>
      <c r="N4" s="2">
        <f>da!O4/8</f>
        <v>6.375</v>
      </c>
      <c r="O4" s="2">
        <f>da!P4/8</f>
        <v>8.875</v>
      </c>
      <c r="P4">
        <f t="shared" si="0"/>
        <v>8.8874999999999993</v>
      </c>
      <c r="Q4" s="2">
        <v>0.04</v>
      </c>
      <c r="R4">
        <f t="shared" si="1"/>
        <v>1.5154513888888914</v>
      </c>
      <c r="S4" s="2">
        <f t="shared" si="2"/>
        <v>1535.4513888888914</v>
      </c>
    </row>
    <row r="5" spans="1:19" x14ac:dyDescent="0.4">
      <c r="A5">
        <v>3</v>
      </c>
      <c r="B5" s="4">
        <v>501</v>
      </c>
      <c r="C5" s="2" t="s">
        <v>5</v>
      </c>
      <c r="D5" s="3" t="s">
        <v>3</v>
      </c>
      <c r="E5" s="2">
        <v>2014</v>
      </c>
      <c r="F5" s="2">
        <f>da!G5/8</f>
        <v>9.625</v>
      </c>
      <c r="G5" s="2">
        <f>da!H5/8</f>
        <v>9.75</v>
      </c>
      <c r="H5" s="2">
        <f>da!I5/8</f>
        <v>8.25</v>
      </c>
      <c r="I5" s="2">
        <f>da!J5/8</f>
        <v>8.75</v>
      </c>
      <c r="J5" s="2">
        <f>da!K5/8</f>
        <v>8</v>
      </c>
      <c r="K5" s="2">
        <f>da!L5/8</f>
        <v>8.75</v>
      </c>
      <c r="L5" s="2">
        <f>da!M5/8</f>
        <v>7.125</v>
      </c>
      <c r="M5" s="2">
        <f>da!N5/8</f>
        <v>10.75</v>
      </c>
      <c r="N5" s="2">
        <f>da!O5/8</f>
        <v>6.375</v>
      </c>
      <c r="O5" s="2">
        <f>da!P5/8</f>
        <v>8.75</v>
      </c>
      <c r="P5">
        <f t="shared" si="0"/>
        <v>8.6125000000000007</v>
      </c>
      <c r="Q5" s="2">
        <v>0.05</v>
      </c>
      <c r="R5">
        <f t="shared" si="1"/>
        <v>1.6300347222222247</v>
      </c>
      <c r="S5" s="2">
        <f t="shared" si="2"/>
        <v>1650.0347222222247</v>
      </c>
    </row>
    <row r="6" spans="1:19" x14ac:dyDescent="0.4">
      <c r="A6">
        <v>3</v>
      </c>
      <c r="B6" s="1">
        <v>502</v>
      </c>
      <c r="C6" s="2" t="s">
        <v>6</v>
      </c>
      <c r="D6" s="3" t="s">
        <v>3</v>
      </c>
      <c r="E6" s="2">
        <v>2014</v>
      </c>
      <c r="F6" s="2">
        <f>da!G6/8</f>
        <v>9.375</v>
      </c>
      <c r="G6" s="2">
        <f>da!H6/8</f>
        <v>9.75</v>
      </c>
      <c r="H6" s="2">
        <f>da!I6/8</f>
        <v>7.75</v>
      </c>
      <c r="I6" s="2">
        <f>da!J6/8</f>
        <v>8.625</v>
      </c>
      <c r="J6" s="2">
        <f>da!K6/8</f>
        <v>7.625</v>
      </c>
      <c r="K6" s="2">
        <f>da!L6/8</f>
        <v>8.75</v>
      </c>
      <c r="L6" s="2">
        <f>da!M6/8</f>
        <v>6.375</v>
      </c>
      <c r="M6" s="2">
        <f>da!N6/8</f>
        <v>10.625</v>
      </c>
      <c r="N6" s="2">
        <f>da!O6/8</f>
        <v>6.125</v>
      </c>
      <c r="O6" s="2">
        <f>da!P6/8</f>
        <v>8.5</v>
      </c>
      <c r="P6">
        <f t="shared" si="0"/>
        <v>8.35</v>
      </c>
      <c r="Q6" s="2">
        <v>0.06</v>
      </c>
      <c r="R6">
        <f t="shared" si="1"/>
        <v>2.0201388888888863</v>
      </c>
      <c r="S6" s="2">
        <f t="shared" si="2"/>
        <v>2040.1388888888862</v>
      </c>
    </row>
    <row r="7" spans="1:19" x14ac:dyDescent="0.4">
      <c r="A7">
        <v>3</v>
      </c>
      <c r="B7" s="4">
        <v>503</v>
      </c>
      <c r="C7" s="2" t="s">
        <v>7</v>
      </c>
      <c r="D7" s="3" t="s">
        <v>3</v>
      </c>
      <c r="E7" s="2">
        <v>2014</v>
      </c>
      <c r="F7" s="2">
        <f>da!G7/8</f>
        <v>9.875</v>
      </c>
      <c r="G7" s="2">
        <f>da!H7/8</f>
        <v>10.125</v>
      </c>
      <c r="H7" s="2">
        <f>da!I7/8</f>
        <v>8.75</v>
      </c>
      <c r="I7" s="2">
        <f>da!J7/8</f>
        <v>8.875</v>
      </c>
      <c r="J7" s="2">
        <f>da!K7/8</f>
        <v>8.375</v>
      </c>
      <c r="K7" s="2">
        <f>da!L7/8</f>
        <v>9.375</v>
      </c>
      <c r="L7" s="2">
        <f>da!M7/8</f>
        <v>8.125</v>
      </c>
      <c r="M7" s="2">
        <f>da!N7/8</f>
        <v>11</v>
      </c>
      <c r="N7" s="2">
        <f>da!O7/8</f>
        <v>6.875</v>
      </c>
      <c r="O7" s="2">
        <f>da!P7/8</f>
        <v>9.25</v>
      </c>
      <c r="P7">
        <f t="shared" si="0"/>
        <v>9.0625</v>
      </c>
      <c r="Q7" s="2">
        <v>0.04</v>
      </c>
      <c r="R7">
        <f t="shared" si="1"/>
        <v>1.3272569444444444</v>
      </c>
      <c r="S7" s="2">
        <f t="shared" si="2"/>
        <v>1347.2569444444443</v>
      </c>
    </row>
    <row r="8" spans="1:19" x14ac:dyDescent="0.4">
      <c r="A8">
        <v>3</v>
      </c>
      <c r="B8" s="1">
        <v>504</v>
      </c>
      <c r="C8" s="2" t="s">
        <v>8</v>
      </c>
      <c r="D8" s="3" t="s">
        <v>3</v>
      </c>
      <c r="E8" s="2">
        <v>2014</v>
      </c>
      <c r="F8" s="2">
        <f>da!G8/8</f>
        <v>9.875</v>
      </c>
      <c r="G8" s="2">
        <f>da!H8/8</f>
        <v>10</v>
      </c>
      <c r="H8" s="2">
        <f>da!I8/8</f>
        <v>8</v>
      </c>
      <c r="I8" s="2">
        <f>da!J8/8</f>
        <v>8.875</v>
      </c>
      <c r="J8" s="2">
        <f>da!K8/8</f>
        <v>8</v>
      </c>
      <c r="K8" s="2">
        <f>da!L8/8</f>
        <v>8.875</v>
      </c>
      <c r="L8" s="2">
        <f>da!M8/8</f>
        <v>6.5</v>
      </c>
      <c r="M8" s="2">
        <f>da!N8/8</f>
        <v>10.875</v>
      </c>
      <c r="N8" s="2">
        <f>da!O8/8</f>
        <v>6.375</v>
      </c>
      <c r="O8" s="2">
        <f>da!P8/8</f>
        <v>8.5</v>
      </c>
      <c r="P8">
        <f t="shared" si="0"/>
        <v>8.5875000000000004</v>
      </c>
      <c r="Q8" s="2">
        <v>0.06</v>
      </c>
      <c r="R8">
        <f t="shared" si="1"/>
        <v>2.1112847222222197</v>
      </c>
      <c r="S8" s="2">
        <f t="shared" si="2"/>
        <v>2131.2847222222199</v>
      </c>
    </row>
    <row r="9" spans="1:19" x14ac:dyDescent="0.4">
      <c r="A9">
        <v>3</v>
      </c>
      <c r="B9" s="4">
        <v>505</v>
      </c>
      <c r="C9" s="2" t="s">
        <v>9</v>
      </c>
      <c r="D9" s="3" t="s">
        <v>3</v>
      </c>
      <c r="E9" s="2">
        <v>2014</v>
      </c>
      <c r="F9" s="2">
        <f>da!G9/8</f>
        <v>8.75</v>
      </c>
      <c r="G9" s="2">
        <f>da!H9/8</f>
        <v>9.625</v>
      </c>
      <c r="H9" s="2">
        <f>da!I9/8</f>
        <v>6.5</v>
      </c>
      <c r="I9" s="2">
        <f>da!J9/8</f>
        <v>8</v>
      </c>
      <c r="J9" s="2">
        <f>da!K9/8</f>
        <v>7</v>
      </c>
      <c r="K9" s="2">
        <f>da!L9/8</f>
        <v>7.5</v>
      </c>
      <c r="L9" s="2">
        <f>da!M9/8</f>
        <v>6.75</v>
      </c>
      <c r="M9" s="2">
        <f>da!N9/8</f>
        <v>10</v>
      </c>
      <c r="N9" s="2">
        <f>da!O9/8</f>
        <v>5.125</v>
      </c>
      <c r="O9" s="2">
        <f>da!P9/8</f>
        <v>7.25</v>
      </c>
      <c r="P9">
        <f t="shared" si="0"/>
        <v>7.65</v>
      </c>
      <c r="Q9" s="2">
        <v>0.06</v>
      </c>
      <c r="R9">
        <f t="shared" si="1"/>
        <v>2.2076388888888863</v>
      </c>
      <c r="S9" s="2">
        <f t="shared" si="2"/>
        <v>2227.6388888888864</v>
      </c>
    </row>
    <row r="10" spans="1:19" x14ac:dyDescent="0.4">
      <c r="A10">
        <v>3</v>
      </c>
      <c r="B10" s="1">
        <v>506</v>
      </c>
      <c r="C10" s="2" t="s">
        <v>10</v>
      </c>
      <c r="D10" s="3" t="s">
        <v>3</v>
      </c>
      <c r="E10" s="2">
        <v>2014</v>
      </c>
      <c r="F10" s="2">
        <f>da!G10/8</f>
        <v>9.875</v>
      </c>
      <c r="G10" s="2">
        <f>da!H10/8</f>
        <v>9.875</v>
      </c>
      <c r="H10" s="2">
        <f>da!I10/8</f>
        <v>8.375</v>
      </c>
      <c r="I10" s="2">
        <f>da!J10/8</f>
        <v>8.625</v>
      </c>
      <c r="J10" s="2">
        <f>da!K10/8</f>
        <v>7.875</v>
      </c>
      <c r="K10" s="2">
        <f>da!L10/8</f>
        <v>8.75</v>
      </c>
      <c r="L10" s="2">
        <f>da!M10/8</f>
        <v>6.875</v>
      </c>
      <c r="M10" s="2">
        <f>da!N10/8</f>
        <v>10.875</v>
      </c>
      <c r="N10" s="2">
        <f>da!O10/8</f>
        <v>6.375</v>
      </c>
      <c r="O10" s="2">
        <f>da!P10/8</f>
        <v>8.625</v>
      </c>
      <c r="P10">
        <f t="shared" si="0"/>
        <v>8.6125000000000007</v>
      </c>
      <c r="Q10" s="2">
        <v>0.05</v>
      </c>
      <c r="R10">
        <f t="shared" si="1"/>
        <v>1.883506944444447</v>
      </c>
      <c r="S10" s="2">
        <f t="shared" si="2"/>
        <v>1903.5069444444471</v>
      </c>
    </row>
    <row r="11" spans="1:19" x14ac:dyDescent="0.4">
      <c r="A11">
        <v>3</v>
      </c>
      <c r="B11" s="4">
        <v>507</v>
      </c>
      <c r="C11" s="2" t="s">
        <v>11</v>
      </c>
      <c r="D11" s="3" t="s">
        <v>3</v>
      </c>
      <c r="E11" s="2">
        <v>2014</v>
      </c>
      <c r="F11" s="2">
        <f>da!G11/8</f>
        <v>9.5</v>
      </c>
      <c r="G11" s="2">
        <f>da!H11/8</f>
        <v>9.625</v>
      </c>
      <c r="H11" s="2">
        <f>da!I11/8</f>
        <v>7.875</v>
      </c>
      <c r="I11" s="2">
        <f>da!J11/8</f>
        <v>8.5</v>
      </c>
      <c r="J11" s="2">
        <f>da!K11/8</f>
        <v>7.625</v>
      </c>
      <c r="K11" s="2">
        <f>da!L11/8</f>
        <v>8.75</v>
      </c>
      <c r="L11" s="2">
        <f>da!M11/8</f>
        <v>7.375</v>
      </c>
      <c r="M11" s="2">
        <f>da!N11/8</f>
        <v>10.5</v>
      </c>
      <c r="N11" s="2">
        <f>da!O11/8</f>
        <v>6.125</v>
      </c>
      <c r="O11" s="2">
        <f>da!P11/8</f>
        <v>8.375</v>
      </c>
      <c r="P11">
        <f t="shared" si="0"/>
        <v>8.4250000000000007</v>
      </c>
      <c r="Q11" s="2">
        <v>0.05</v>
      </c>
      <c r="R11">
        <f t="shared" si="1"/>
        <v>1.594444444444447</v>
      </c>
      <c r="S11" s="2">
        <f t="shared" si="2"/>
        <v>1614.4444444444471</v>
      </c>
    </row>
    <row r="12" spans="1:19" x14ac:dyDescent="0.4">
      <c r="A12">
        <v>3</v>
      </c>
      <c r="B12" s="1">
        <v>508</v>
      </c>
      <c r="C12" s="2" t="s">
        <v>12</v>
      </c>
      <c r="D12" s="3" t="s">
        <v>3</v>
      </c>
      <c r="E12" s="2">
        <v>2014</v>
      </c>
      <c r="F12" s="2">
        <f>da!G12/8</f>
        <v>9.875</v>
      </c>
      <c r="G12" s="2">
        <f>da!H12/8</f>
        <v>10.375</v>
      </c>
      <c r="H12" s="2">
        <f>da!I12/8</f>
        <v>8.25</v>
      </c>
      <c r="I12" s="2">
        <f>da!J12/8</f>
        <v>8.875</v>
      </c>
      <c r="J12" s="2">
        <f>da!K12/8</f>
        <v>8</v>
      </c>
      <c r="K12" s="2">
        <f>da!L12/8</f>
        <v>9</v>
      </c>
      <c r="L12" s="2">
        <f>da!M12/8</f>
        <v>8.5</v>
      </c>
      <c r="M12" s="2">
        <f>da!N12/8</f>
        <v>10.625</v>
      </c>
      <c r="N12" s="2">
        <f>da!O12/8</f>
        <v>6.375</v>
      </c>
      <c r="O12" s="2">
        <f>da!P12/8</f>
        <v>8.875</v>
      </c>
      <c r="P12">
        <f t="shared" si="0"/>
        <v>8.875</v>
      </c>
      <c r="Q12" s="2">
        <v>0.04</v>
      </c>
      <c r="R12">
        <f t="shared" si="1"/>
        <v>1.5416666666666667</v>
      </c>
      <c r="S12" s="2">
        <f t="shared" si="2"/>
        <v>1561.6666666666667</v>
      </c>
    </row>
    <row r="13" spans="1:19" x14ac:dyDescent="0.4">
      <c r="A13">
        <v>3</v>
      </c>
      <c r="B13" s="4">
        <v>509</v>
      </c>
      <c r="C13" s="2" t="s">
        <v>13</v>
      </c>
      <c r="D13" s="3" t="s">
        <v>3</v>
      </c>
      <c r="E13" s="2">
        <v>2014</v>
      </c>
      <c r="F13" s="2">
        <f>da!G13/8</f>
        <v>10.125</v>
      </c>
      <c r="G13" s="2">
        <f>da!H13/8</f>
        <v>10.375</v>
      </c>
      <c r="H13" s="2">
        <f>da!I13/8</f>
        <v>8.75</v>
      </c>
      <c r="I13" s="2">
        <f>da!J13/8</f>
        <v>9</v>
      </c>
      <c r="J13" s="2">
        <f>da!K13/8</f>
        <v>8.25</v>
      </c>
      <c r="K13" s="2">
        <f>da!L13/8</f>
        <v>9.5</v>
      </c>
      <c r="L13" s="2">
        <f>da!M13/8</f>
        <v>7.625</v>
      </c>
      <c r="M13" s="2">
        <f>da!N13/8</f>
        <v>10.5</v>
      </c>
      <c r="N13" s="2">
        <f>da!O13/8</f>
        <v>6.625</v>
      </c>
      <c r="O13" s="2">
        <f>da!P13/8</f>
        <v>8.75</v>
      </c>
      <c r="P13">
        <f t="shared" si="0"/>
        <v>8.9499999999999993</v>
      </c>
      <c r="Q13" s="2">
        <v>0.05</v>
      </c>
      <c r="R13">
        <f t="shared" si="1"/>
        <v>1.5388888888888914</v>
      </c>
      <c r="S13" s="2">
        <f t="shared" si="2"/>
        <v>1558.8888888888914</v>
      </c>
    </row>
    <row r="14" spans="1:19" x14ac:dyDescent="0.4">
      <c r="A14">
        <v>3</v>
      </c>
      <c r="B14" s="1">
        <v>510</v>
      </c>
      <c r="C14" s="2" t="s">
        <v>14</v>
      </c>
      <c r="D14" s="3" t="s">
        <v>3</v>
      </c>
      <c r="E14" s="2">
        <v>2014</v>
      </c>
      <c r="F14" s="2">
        <f>da!G14/8</f>
        <v>10.25</v>
      </c>
      <c r="G14" s="2">
        <f>da!H14/8</f>
        <v>10.5</v>
      </c>
      <c r="H14" s="2">
        <f>da!I14/8</f>
        <v>9</v>
      </c>
      <c r="I14" s="2">
        <f>da!J14/8</f>
        <v>9.125</v>
      </c>
      <c r="J14" s="2">
        <f>da!K14/8</f>
        <v>8.375</v>
      </c>
      <c r="K14" s="2">
        <f>da!L14/8</f>
        <v>9.875</v>
      </c>
      <c r="L14" s="2">
        <f>da!M14/8</f>
        <v>8.25</v>
      </c>
      <c r="M14" s="2">
        <f>da!N14/8</f>
        <v>11</v>
      </c>
      <c r="N14" s="2">
        <f>da!O14/8</f>
        <v>6.875</v>
      </c>
      <c r="O14" s="2">
        <f>da!P14/8</f>
        <v>9.5</v>
      </c>
      <c r="P14">
        <f t="shared" si="0"/>
        <v>9.2750000000000004</v>
      </c>
      <c r="Q14" s="2">
        <v>0.04</v>
      </c>
      <c r="R14">
        <f t="shared" si="1"/>
        <v>1.5062499999999974</v>
      </c>
      <c r="S14" s="2">
        <f t="shared" si="2"/>
        <v>1526.2499999999975</v>
      </c>
    </row>
    <row r="15" spans="1:19" x14ac:dyDescent="0.4">
      <c r="A15">
        <v>3</v>
      </c>
      <c r="B15" s="4">
        <v>511</v>
      </c>
      <c r="C15" s="2" t="s">
        <v>15</v>
      </c>
      <c r="D15" s="3" t="s">
        <v>3</v>
      </c>
      <c r="E15" s="2">
        <v>2014</v>
      </c>
      <c r="F15" s="2">
        <f>da!G15/8</f>
        <v>10.125</v>
      </c>
      <c r="G15" s="2">
        <f>da!H15/8</f>
        <v>10.5</v>
      </c>
      <c r="H15" s="2">
        <f>da!I15/8</f>
        <v>9.375</v>
      </c>
      <c r="I15" s="2">
        <f>da!J15/8</f>
        <v>9.125</v>
      </c>
      <c r="J15" s="2">
        <f>da!K15/8</f>
        <v>8.75</v>
      </c>
      <c r="K15" s="2">
        <f>da!L15/8</f>
        <v>9.625</v>
      </c>
      <c r="L15" s="2">
        <f>da!M15/8</f>
        <v>7.875</v>
      </c>
      <c r="M15" s="2">
        <f>da!N15/8</f>
        <v>11.125</v>
      </c>
      <c r="N15" s="2">
        <f>da!O15/8</f>
        <v>7.125</v>
      </c>
      <c r="O15" s="2">
        <f>da!P15/8</f>
        <v>9.125</v>
      </c>
      <c r="P15">
        <f t="shared" si="0"/>
        <v>9.2750000000000004</v>
      </c>
      <c r="Q15" s="2">
        <v>0.04</v>
      </c>
      <c r="R15">
        <f t="shared" si="1"/>
        <v>1.4090277777777753</v>
      </c>
      <c r="S15" s="2">
        <f t="shared" si="2"/>
        <v>1429.0277777777753</v>
      </c>
    </row>
    <row r="16" spans="1:19" x14ac:dyDescent="0.4">
      <c r="A16">
        <v>3</v>
      </c>
      <c r="B16" s="1">
        <v>512</v>
      </c>
      <c r="C16" s="2" t="s">
        <v>16</v>
      </c>
      <c r="D16" s="3" t="s">
        <v>3</v>
      </c>
      <c r="E16" s="2">
        <v>2014</v>
      </c>
      <c r="F16" s="2">
        <f>da!G16/8</f>
        <v>10</v>
      </c>
      <c r="G16" s="2">
        <f>da!H16/8</f>
        <v>10.125</v>
      </c>
      <c r="H16" s="2">
        <f>da!I16/8</f>
        <v>8.5</v>
      </c>
      <c r="I16" s="2">
        <f>da!J16/8</f>
        <v>9</v>
      </c>
      <c r="J16" s="2">
        <f>da!K16/8</f>
        <v>8</v>
      </c>
      <c r="K16" s="2">
        <f>da!L16/8</f>
        <v>9.25</v>
      </c>
      <c r="L16" s="2">
        <f>da!M16/8</f>
        <v>7.625</v>
      </c>
      <c r="M16" s="2">
        <f>da!N16/8</f>
        <v>10.875</v>
      </c>
      <c r="N16" s="2">
        <f>da!O16/8</f>
        <v>6.5</v>
      </c>
      <c r="O16" s="2">
        <f>da!P16/8</f>
        <v>8.875</v>
      </c>
      <c r="P16">
        <f t="shared" si="0"/>
        <v>8.875</v>
      </c>
      <c r="Q16" s="2">
        <v>0.05</v>
      </c>
      <c r="R16">
        <f t="shared" si="1"/>
        <v>1.6770833333333333</v>
      </c>
      <c r="S16" s="2">
        <f t="shared" si="2"/>
        <v>1697.0833333333333</v>
      </c>
    </row>
    <row r="17" spans="1:19" x14ac:dyDescent="0.4">
      <c r="A17">
        <v>3</v>
      </c>
      <c r="B17" s="4">
        <v>513</v>
      </c>
      <c r="C17" s="2" t="s">
        <v>17</v>
      </c>
      <c r="D17" s="3" t="s">
        <v>3</v>
      </c>
      <c r="E17" s="2">
        <v>2014</v>
      </c>
      <c r="F17" s="2">
        <f>da!G17/8</f>
        <v>10.25</v>
      </c>
      <c r="G17" s="2">
        <f>da!H17/8</f>
        <v>10.375</v>
      </c>
      <c r="H17" s="2">
        <f>da!I17/8</f>
        <v>8.875</v>
      </c>
      <c r="I17" s="2">
        <f>da!J17/8</f>
        <v>9</v>
      </c>
      <c r="J17" s="2">
        <f>da!K17/8</f>
        <v>8.125</v>
      </c>
      <c r="K17" s="2">
        <f>da!L17/8</f>
        <v>9.5</v>
      </c>
      <c r="L17" s="2">
        <f>da!M17/8</f>
        <v>7.75</v>
      </c>
      <c r="M17" s="2">
        <f>da!N17/8</f>
        <v>11</v>
      </c>
      <c r="N17" s="2">
        <f>da!O17/8</f>
        <v>6.875</v>
      </c>
      <c r="O17" s="2">
        <f>da!P17/8</f>
        <v>9.375</v>
      </c>
      <c r="P17">
        <f t="shared" si="0"/>
        <v>9.1125000000000007</v>
      </c>
      <c r="Q17" s="2">
        <v>0.05</v>
      </c>
      <c r="R17">
        <f t="shared" si="1"/>
        <v>1.6196180555555582</v>
      </c>
      <c r="S17" s="2">
        <f t="shared" si="2"/>
        <v>1639.6180555555582</v>
      </c>
    </row>
    <row r="18" spans="1:19" x14ac:dyDescent="0.4">
      <c r="A18">
        <v>3</v>
      </c>
      <c r="B18" s="1">
        <v>514</v>
      </c>
      <c r="C18" s="2" t="s">
        <v>18</v>
      </c>
      <c r="D18" s="3" t="s">
        <v>3</v>
      </c>
      <c r="E18" s="2">
        <v>2014</v>
      </c>
      <c r="F18" s="2">
        <f>da!G18/8</f>
        <v>10.125</v>
      </c>
      <c r="G18" s="2">
        <f>da!H18/8</f>
        <v>10.625</v>
      </c>
      <c r="H18" s="2">
        <f>da!I18/8</f>
        <v>9</v>
      </c>
      <c r="I18" s="2">
        <f>da!J18/8</f>
        <v>9.125</v>
      </c>
      <c r="J18" s="2">
        <f>da!K18/8</f>
        <v>8.25</v>
      </c>
      <c r="K18" s="2">
        <f>da!L18/8</f>
        <v>9.5</v>
      </c>
      <c r="L18" s="2">
        <f>da!M18/8</f>
        <v>8.375</v>
      </c>
      <c r="M18" s="2">
        <f>da!N18/8</f>
        <v>10.875</v>
      </c>
      <c r="N18" s="2">
        <f>da!O18/8</f>
        <v>7.125</v>
      </c>
      <c r="O18" s="2">
        <f>da!P18/8</f>
        <v>9.5</v>
      </c>
      <c r="P18">
        <f t="shared" si="0"/>
        <v>9.25</v>
      </c>
      <c r="Q18" s="2">
        <v>0.04</v>
      </c>
      <c r="R18">
        <f t="shared" si="1"/>
        <v>1.3090277777777777</v>
      </c>
      <c r="S18" s="2">
        <f t="shared" si="2"/>
        <v>1329.0277777777776</v>
      </c>
    </row>
    <row r="19" spans="1:19" x14ac:dyDescent="0.4">
      <c r="A19">
        <v>3</v>
      </c>
      <c r="B19" s="4">
        <v>515</v>
      </c>
      <c r="C19" s="2" t="s">
        <v>19</v>
      </c>
      <c r="D19" s="3" t="s">
        <v>3</v>
      </c>
      <c r="E19" s="2">
        <v>2014</v>
      </c>
      <c r="F19" s="2">
        <f>da!G19/8</f>
        <v>10.125</v>
      </c>
      <c r="G19" s="2">
        <f>da!H19/8</f>
        <v>10.5</v>
      </c>
      <c r="H19" s="2">
        <f>da!I19/8</f>
        <v>8.75</v>
      </c>
      <c r="I19" s="2">
        <f>da!J19/8</f>
        <v>9</v>
      </c>
      <c r="J19" s="2">
        <f>da!K19/8</f>
        <v>8.25</v>
      </c>
      <c r="K19" s="2">
        <f>da!L19/8</f>
        <v>9.375</v>
      </c>
      <c r="L19" s="2">
        <f>da!M19/8</f>
        <v>8.25</v>
      </c>
      <c r="M19" s="2">
        <f>da!N19/8</f>
        <v>10.875</v>
      </c>
      <c r="N19" s="2">
        <f>da!O19/8</f>
        <v>6.625</v>
      </c>
      <c r="O19" s="2">
        <f>da!P19/8</f>
        <v>9.125</v>
      </c>
      <c r="P19">
        <f t="shared" si="0"/>
        <v>9.0875000000000004</v>
      </c>
      <c r="Q19" s="2">
        <v>0.04</v>
      </c>
      <c r="R19">
        <f t="shared" si="1"/>
        <v>1.5487847222222197</v>
      </c>
      <c r="S19" s="2">
        <f t="shared" si="2"/>
        <v>1568.7847222222197</v>
      </c>
    </row>
    <row r="20" spans="1:19" x14ac:dyDescent="0.4">
      <c r="A20">
        <v>3</v>
      </c>
      <c r="B20" s="1">
        <v>516</v>
      </c>
      <c r="C20" s="2" t="s">
        <v>20</v>
      </c>
      <c r="D20" s="3" t="s">
        <v>3</v>
      </c>
      <c r="E20" s="2">
        <v>2014</v>
      </c>
      <c r="F20" s="2">
        <f>da!G20/8</f>
        <v>10.5</v>
      </c>
      <c r="G20" s="2">
        <f>da!H20/8</f>
        <v>10.875</v>
      </c>
      <c r="H20" s="2">
        <f>da!I20/8</f>
        <v>9.125</v>
      </c>
      <c r="I20" s="2">
        <f>da!J20/8</f>
        <v>9.5</v>
      </c>
      <c r="J20" s="2">
        <f>da!K20/8</f>
        <v>8.625</v>
      </c>
      <c r="K20" s="2">
        <f>da!L20/8</f>
        <v>9.5</v>
      </c>
      <c r="L20" s="2">
        <f>da!M20/8</f>
        <v>9.25</v>
      </c>
      <c r="M20" s="2">
        <f>da!N20/8</f>
        <v>10.75</v>
      </c>
      <c r="N20" s="2">
        <f>da!O20/8</f>
        <v>7.25</v>
      </c>
      <c r="O20" s="2">
        <f>da!P20/8</f>
        <v>9.5</v>
      </c>
      <c r="P20">
        <f t="shared" si="0"/>
        <v>9.4875000000000007</v>
      </c>
      <c r="Q20" s="2">
        <v>0.04</v>
      </c>
      <c r="R20">
        <f t="shared" si="1"/>
        <v>1.164756944444447</v>
      </c>
      <c r="S20" s="2">
        <f t="shared" si="2"/>
        <v>1184.7569444444471</v>
      </c>
    </row>
    <row r="21" spans="1:19" x14ac:dyDescent="0.4">
      <c r="A21">
        <v>3</v>
      </c>
      <c r="B21" s="4">
        <v>517</v>
      </c>
      <c r="C21" s="2" t="s">
        <v>21</v>
      </c>
      <c r="D21" s="3" t="s">
        <v>3</v>
      </c>
      <c r="E21" s="2">
        <v>2014</v>
      </c>
      <c r="F21" s="2">
        <f>da!G21/8</f>
        <v>10</v>
      </c>
      <c r="G21" s="2">
        <f>da!H21/8</f>
        <v>10.125</v>
      </c>
      <c r="H21" s="2">
        <f>da!I21/8</f>
        <v>8.25</v>
      </c>
      <c r="I21" s="2">
        <f>da!J21/8</f>
        <v>8.875</v>
      </c>
      <c r="J21" s="2">
        <f>da!K21/8</f>
        <v>8</v>
      </c>
      <c r="K21" s="2">
        <f>da!L21/8</f>
        <v>9</v>
      </c>
      <c r="L21" s="2">
        <f>da!M21/8</f>
        <v>6.625</v>
      </c>
      <c r="M21" s="2">
        <f>da!N21/8</f>
        <v>11.125</v>
      </c>
      <c r="N21" s="2">
        <f>da!O21/8</f>
        <v>6.625</v>
      </c>
      <c r="O21" s="2">
        <f>da!P21/8</f>
        <v>8.75</v>
      </c>
      <c r="P21">
        <f t="shared" si="0"/>
        <v>8.7375000000000007</v>
      </c>
      <c r="Q21" s="2">
        <v>0.05</v>
      </c>
      <c r="R21">
        <f t="shared" si="1"/>
        <v>2.1126736111111137</v>
      </c>
      <c r="S21" s="2">
        <f t="shared" si="2"/>
        <v>2132.6736111111136</v>
      </c>
    </row>
    <row r="22" spans="1:19" x14ac:dyDescent="0.4">
      <c r="A22">
        <v>3</v>
      </c>
      <c r="B22" s="1">
        <v>518</v>
      </c>
      <c r="C22" s="2" t="s">
        <v>22</v>
      </c>
      <c r="D22" s="3" t="s">
        <v>3</v>
      </c>
      <c r="E22" s="2">
        <v>2014</v>
      </c>
      <c r="F22" s="2">
        <f>da!G22/8</f>
        <v>9.5</v>
      </c>
      <c r="G22" s="2">
        <f>da!H22/8</f>
        <v>9.875</v>
      </c>
      <c r="H22" s="2">
        <f>da!I22/8</f>
        <v>7.5</v>
      </c>
      <c r="I22" s="2">
        <f>da!J22/8</f>
        <v>8.5</v>
      </c>
      <c r="J22" s="2">
        <f>da!K22/8</f>
        <v>7.5</v>
      </c>
      <c r="K22" s="2">
        <f>da!L22/8</f>
        <v>8.25</v>
      </c>
      <c r="L22" s="2">
        <f>da!M22/8</f>
        <v>7.125</v>
      </c>
      <c r="M22" s="2">
        <f>da!N22/8</f>
        <v>10.75</v>
      </c>
      <c r="N22" s="2">
        <f>da!O22/8</f>
        <v>6</v>
      </c>
      <c r="O22" s="2">
        <f>da!P22/8</f>
        <v>8.125</v>
      </c>
      <c r="P22">
        <f t="shared" si="0"/>
        <v>8.3125</v>
      </c>
      <c r="Q22" s="2">
        <v>0.06</v>
      </c>
      <c r="R22">
        <f t="shared" si="1"/>
        <v>1.9939236111111112</v>
      </c>
      <c r="S22" s="2">
        <f t="shared" si="2"/>
        <v>2013.9236111111111</v>
      </c>
    </row>
    <row r="23" spans="1:19" x14ac:dyDescent="0.4">
      <c r="A23">
        <v>3</v>
      </c>
      <c r="B23" s="4">
        <v>519</v>
      </c>
      <c r="C23" s="2" t="s">
        <v>23</v>
      </c>
      <c r="D23" s="3" t="s">
        <v>3</v>
      </c>
      <c r="E23" s="2">
        <v>2014</v>
      </c>
      <c r="F23" s="2">
        <f>da!G23/8</f>
        <v>10.375</v>
      </c>
      <c r="G23" s="2">
        <f>da!H23/8</f>
        <v>10.375</v>
      </c>
      <c r="H23" s="2">
        <f>da!I23/8</f>
        <v>8.875</v>
      </c>
      <c r="I23" s="2">
        <f>da!J23/8</f>
        <v>9.125</v>
      </c>
      <c r="J23" s="2">
        <f>da!K23/8</f>
        <v>8.625</v>
      </c>
      <c r="K23" s="2">
        <f>da!L23/8</f>
        <v>10</v>
      </c>
      <c r="L23" s="2">
        <f>da!M23/8</f>
        <v>7.375</v>
      </c>
      <c r="M23" s="2">
        <f>da!N23/8</f>
        <v>11.125</v>
      </c>
      <c r="N23" s="2">
        <f>da!O23/8</f>
        <v>7.125</v>
      </c>
      <c r="O23" s="2">
        <f>da!P23/8</f>
        <v>9.375</v>
      </c>
      <c r="P23">
        <f t="shared" si="0"/>
        <v>9.2375000000000007</v>
      </c>
      <c r="Q23" s="2">
        <v>0.05</v>
      </c>
      <c r="R23">
        <f t="shared" si="1"/>
        <v>1.6890625000000026</v>
      </c>
      <c r="S23" s="2">
        <f t="shared" si="2"/>
        <v>1709.0625000000025</v>
      </c>
    </row>
    <row r="24" spans="1:19" x14ac:dyDescent="0.4">
      <c r="A24">
        <v>3</v>
      </c>
      <c r="B24" s="1">
        <v>520</v>
      </c>
      <c r="C24" s="2" t="s">
        <v>24</v>
      </c>
      <c r="D24" s="3" t="s">
        <v>3</v>
      </c>
      <c r="E24" s="2">
        <v>2014</v>
      </c>
      <c r="F24" s="2">
        <f>da!G24/8</f>
        <v>10.125</v>
      </c>
      <c r="G24" s="2">
        <f>da!H24/8</f>
        <v>10.125</v>
      </c>
      <c r="H24" s="2">
        <f>da!I24/8</f>
        <v>8.875</v>
      </c>
      <c r="I24" s="2">
        <f>da!J24/8</f>
        <v>9</v>
      </c>
      <c r="J24" s="2">
        <f>da!K24/8</f>
        <v>8.125</v>
      </c>
      <c r="K24" s="2">
        <f>da!L24/8</f>
        <v>9.25</v>
      </c>
      <c r="L24" s="2">
        <f>da!M24/8</f>
        <v>7.625</v>
      </c>
      <c r="M24" s="2">
        <f>da!N24/8</f>
        <v>11</v>
      </c>
      <c r="N24" s="2">
        <f>da!O24/8</f>
        <v>6.625</v>
      </c>
      <c r="O24" s="2">
        <f>da!P24/8</f>
        <v>9</v>
      </c>
      <c r="P24">
        <f t="shared" si="0"/>
        <v>8.9749999999999996</v>
      </c>
      <c r="Q24" s="2">
        <v>0.05</v>
      </c>
      <c r="R24">
        <f t="shared" si="1"/>
        <v>1.655555555555553</v>
      </c>
      <c r="S24" s="2">
        <f t="shared" si="2"/>
        <v>1675.5555555555529</v>
      </c>
    </row>
    <row r="25" spans="1:19" x14ac:dyDescent="0.4">
      <c r="A25">
        <v>3</v>
      </c>
      <c r="B25" s="4">
        <v>521</v>
      </c>
      <c r="C25" s="2" t="s">
        <v>25</v>
      </c>
      <c r="D25" s="3" t="s">
        <v>3</v>
      </c>
      <c r="E25" s="2">
        <v>2014</v>
      </c>
      <c r="F25" s="2">
        <f>da!G25/8</f>
        <v>10.25</v>
      </c>
      <c r="G25" s="2">
        <f>da!H25/8</f>
        <v>10.5</v>
      </c>
      <c r="H25" s="2">
        <f>da!I25/8</f>
        <v>9.25</v>
      </c>
      <c r="I25" s="2">
        <f>da!J25/8</f>
        <v>8.875</v>
      </c>
      <c r="J25" s="2">
        <f>da!K25/8</f>
        <v>8.375</v>
      </c>
      <c r="K25" s="2">
        <f>da!L25/8</f>
        <v>9.75</v>
      </c>
      <c r="L25" s="2">
        <f>da!M25/8</f>
        <v>8.375</v>
      </c>
      <c r="M25" s="2">
        <f>da!N25/8</f>
        <v>11</v>
      </c>
      <c r="N25" s="2">
        <f>da!O25/8</f>
        <v>7</v>
      </c>
      <c r="O25" s="2">
        <f>da!P25/8</f>
        <v>9.375</v>
      </c>
      <c r="P25">
        <f t="shared" si="0"/>
        <v>9.2750000000000004</v>
      </c>
      <c r="Q25" s="2">
        <v>0.04</v>
      </c>
      <c r="R25">
        <f t="shared" si="1"/>
        <v>1.4020833333333309</v>
      </c>
      <c r="S25" s="2">
        <f t="shared" si="2"/>
        <v>1422.083333333331</v>
      </c>
    </row>
    <row r="26" spans="1:19" x14ac:dyDescent="0.4">
      <c r="A26">
        <v>3</v>
      </c>
      <c r="B26" s="1">
        <v>522</v>
      </c>
      <c r="C26" s="2" t="s">
        <v>26</v>
      </c>
      <c r="D26" s="3" t="s">
        <v>3</v>
      </c>
      <c r="E26" s="2">
        <v>2014</v>
      </c>
      <c r="F26" s="2">
        <f>da!G26/8</f>
        <v>10</v>
      </c>
      <c r="G26" s="2">
        <f>da!H26/8</f>
        <v>10.25</v>
      </c>
      <c r="H26" s="2">
        <f>da!I26/8</f>
        <v>8.5</v>
      </c>
      <c r="I26" s="2">
        <f>da!J26/8</f>
        <v>8.75</v>
      </c>
      <c r="J26" s="2">
        <f>da!K26/8</f>
        <v>8.125</v>
      </c>
      <c r="K26" s="2">
        <f>da!L26/8</f>
        <v>9.125</v>
      </c>
      <c r="L26" s="2">
        <f>da!M26/8</f>
        <v>8</v>
      </c>
      <c r="M26" s="2">
        <f>da!N26/8</f>
        <v>10.875</v>
      </c>
      <c r="N26" s="2">
        <f>da!O26/8</f>
        <v>6.625</v>
      </c>
      <c r="O26" s="2">
        <f>da!P26/8</f>
        <v>8.875</v>
      </c>
      <c r="P26">
        <f t="shared" si="0"/>
        <v>8.9124999999999996</v>
      </c>
      <c r="Q26" s="2">
        <v>0.05</v>
      </c>
      <c r="R26">
        <f t="shared" si="1"/>
        <v>1.5279513888888863</v>
      </c>
      <c r="S26" s="2">
        <f t="shared" si="2"/>
        <v>1547.9513888888862</v>
      </c>
    </row>
    <row r="27" spans="1:19" x14ac:dyDescent="0.4">
      <c r="A27">
        <v>3</v>
      </c>
      <c r="B27" s="4">
        <v>523</v>
      </c>
      <c r="C27" s="2" t="s">
        <v>27</v>
      </c>
      <c r="D27" s="3" t="s">
        <v>3</v>
      </c>
      <c r="E27" s="2">
        <v>2014</v>
      </c>
      <c r="F27" s="2">
        <f>da!G27/8</f>
        <v>10.125</v>
      </c>
      <c r="G27" s="2">
        <f>da!H27/8</f>
        <v>10.75</v>
      </c>
      <c r="H27" s="2">
        <f>da!I27/8</f>
        <v>8.75</v>
      </c>
      <c r="I27" s="2">
        <f>da!J27/8</f>
        <v>9.125</v>
      </c>
      <c r="J27" s="2">
        <f>da!K27/8</f>
        <v>8.25</v>
      </c>
      <c r="K27" s="2">
        <f>da!L27/8</f>
        <v>9.25</v>
      </c>
      <c r="L27" s="2">
        <f>da!M27/8</f>
        <v>9</v>
      </c>
      <c r="M27" s="2">
        <f>da!N27/8</f>
        <v>10.625</v>
      </c>
      <c r="N27" s="2">
        <f>da!O27/8</f>
        <v>6.375</v>
      </c>
      <c r="O27" s="2">
        <f>da!P27/8</f>
        <v>8.875</v>
      </c>
      <c r="P27">
        <f t="shared" si="0"/>
        <v>9.1125000000000007</v>
      </c>
      <c r="Q27" s="2">
        <v>0.04</v>
      </c>
      <c r="R27">
        <f t="shared" si="1"/>
        <v>1.6057291666666691</v>
      </c>
      <c r="S27" s="2">
        <f t="shared" si="2"/>
        <v>1625.729166666669</v>
      </c>
    </row>
    <row r="28" spans="1:19" x14ac:dyDescent="0.4">
      <c r="A28">
        <v>3</v>
      </c>
      <c r="B28" s="1">
        <v>524</v>
      </c>
      <c r="C28" s="2" t="s">
        <v>28</v>
      </c>
      <c r="D28" s="3" t="s">
        <v>3</v>
      </c>
      <c r="E28" s="2">
        <v>2014</v>
      </c>
      <c r="F28" s="2" t="e">
        <f>da!#REF!/8</f>
        <v>#REF!</v>
      </c>
      <c r="G28" s="2" t="e">
        <f>da!#REF!/8</f>
        <v>#REF!</v>
      </c>
      <c r="H28" s="2" t="e">
        <f>da!#REF!/8</f>
        <v>#REF!</v>
      </c>
      <c r="I28" s="2" t="e">
        <f>da!#REF!/8</f>
        <v>#REF!</v>
      </c>
      <c r="J28" s="2" t="e">
        <f>da!#REF!/8</f>
        <v>#REF!</v>
      </c>
      <c r="K28" s="2" t="e">
        <f>da!#REF!/8</f>
        <v>#REF!</v>
      </c>
      <c r="L28" s="2" t="e">
        <f>da!#REF!/8</f>
        <v>#REF!</v>
      </c>
      <c r="M28" s="2" t="e">
        <f>da!#REF!/8</f>
        <v>#REF!</v>
      </c>
      <c r="N28" s="2" t="e">
        <f>da!#REF!/8</f>
        <v>#REF!</v>
      </c>
      <c r="O28" s="2" t="e">
        <f>da!#REF!/8</f>
        <v>#REF!</v>
      </c>
      <c r="P28" t="e">
        <f t="shared" si="0"/>
        <v>#REF!</v>
      </c>
      <c r="Q28" s="2">
        <v>0.05</v>
      </c>
      <c r="R28" t="e">
        <f t="shared" si="1"/>
        <v>#REF!</v>
      </c>
      <c r="S28" s="2" t="e">
        <f t="shared" si="2"/>
        <v>#REF!</v>
      </c>
    </row>
    <row r="29" spans="1:19" x14ac:dyDescent="0.4">
      <c r="A29">
        <v>3</v>
      </c>
      <c r="B29" s="4">
        <v>525</v>
      </c>
      <c r="C29" s="2" t="s">
        <v>29</v>
      </c>
      <c r="D29" s="3" t="s">
        <v>3</v>
      </c>
      <c r="E29" s="2">
        <v>2014</v>
      </c>
      <c r="F29" s="2">
        <f>da!G28/8</f>
        <v>9.875</v>
      </c>
      <c r="G29" s="2">
        <f>da!H28/8</f>
        <v>10.5</v>
      </c>
      <c r="H29" s="2">
        <f>da!I28/8</f>
        <v>9</v>
      </c>
      <c r="I29" s="2">
        <f>da!J28/8</f>
        <v>9</v>
      </c>
      <c r="J29" s="2">
        <f>da!K28/8</f>
        <v>8.125</v>
      </c>
      <c r="K29" s="2">
        <f>da!L28/8</f>
        <v>9.125</v>
      </c>
      <c r="L29" s="2">
        <f>da!M28/8</f>
        <v>7.625</v>
      </c>
      <c r="M29" s="2">
        <f>da!N28/8</f>
        <v>10.625</v>
      </c>
      <c r="N29" s="2">
        <f>da!O28/8</f>
        <v>6.5</v>
      </c>
      <c r="O29" s="2">
        <f>da!P28/8</f>
        <v>8.5</v>
      </c>
      <c r="P29">
        <f t="shared" si="0"/>
        <v>8.8874999999999993</v>
      </c>
      <c r="Q29" s="2">
        <v>0.05</v>
      </c>
      <c r="R29">
        <f t="shared" si="1"/>
        <v>1.633506944444447</v>
      </c>
      <c r="S29" s="2">
        <f t="shared" si="2"/>
        <v>1653.5069444444471</v>
      </c>
    </row>
    <row r="30" spans="1:19" x14ac:dyDescent="0.4">
      <c r="A30">
        <v>3</v>
      </c>
      <c r="B30" s="1">
        <v>526</v>
      </c>
      <c r="C30" s="2" t="s">
        <v>30</v>
      </c>
      <c r="D30" s="3" t="s">
        <v>3</v>
      </c>
      <c r="E30" s="2">
        <v>2014</v>
      </c>
      <c r="F30" s="2">
        <f>da!G29/8</f>
        <v>10.125</v>
      </c>
      <c r="G30" s="2">
        <f>da!H29/8</f>
        <v>10.375</v>
      </c>
      <c r="H30" s="2">
        <f>da!I29/8</f>
        <v>8.5</v>
      </c>
      <c r="I30" s="2">
        <f>da!J29/8</f>
        <v>8.875</v>
      </c>
      <c r="J30" s="2">
        <f>da!K29/8</f>
        <v>8.25</v>
      </c>
      <c r="K30" s="2">
        <f>da!L29/8</f>
        <v>9</v>
      </c>
      <c r="L30" s="2">
        <f>da!M29/8</f>
        <v>8</v>
      </c>
      <c r="M30" s="2">
        <f>da!N29/8</f>
        <v>10.875</v>
      </c>
      <c r="N30" s="2">
        <f>da!O29/8</f>
        <v>6.5</v>
      </c>
      <c r="O30" s="2">
        <f>da!P29/8</f>
        <v>8.875</v>
      </c>
      <c r="P30">
        <f t="shared" si="0"/>
        <v>8.9375</v>
      </c>
      <c r="Q30" s="2">
        <v>0.04</v>
      </c>
      <c r="R30">
        <f t="shared" si="1"/>
        <v>1.6362847222222223</v>
      </c>
      <c r="S30" s="2">
        <f t="shared" si="2"/>
        <v>1656.2847222222224</v>
      </c>
    </row>
    <row r="31" spans="1:19" x14ac:dyDescent="0.4">
      <c r="A31">
        <v>3</v>
      </c>
      <c r="B31" s="4">
        <v>527</v>
      </c>
      <c r="C31" s="2" t="s">
        <v>31</v>
      </c>
      <c r="D31" s="3" t="s">
        <v>3</v>
      </c>
      <c r="E31" s="2">
        <v>2014</v>
      </c>
      <c r="F31" s="2">
        <f>da!G30/8</f>
        <v>10.125</v>
      </c>
      <c r="G31" s="2">
        <f>da!H30/8</f>
        <v>10.25</v>
      </c>
      <c r="H31" s="2">
        <f>da!I30/8</f>
        <v>9.125</v>
      </c>
      <c r="I31" s="2">
        <f>da!J30/8</f>
        <v>9.125</v>
      </c>
      <c r="J31" s="2">
        <f>da!K30/8</f>
        <v>7.625</v>
      </c>
      <c r="K31" s="2">
        <f>da!L30/8</f>
        <v>9.125</v>
      </c>
      <c r="L31" s="2">
        <f>da!M30/8</f>
        <v>8.125</v>
      </c>
      <c r="M31" s="2">
        <f>da!N30/8</f>
        <v>10.125</v>
      </c>
      <c r="N31" s="2">
        <f>da!O30/8</f>
        <v>6.5</v>
      </c>
      <c r="O31" s="2">
        <f>da!P30/8</f>
        <v>8.625</v>
      </c>
      <c r="P31">
        <f t="shared" si="0"/>
        <v>8.875</v>
      </c>
      <c r="Q31" s="2">
        <v>0.04</v>
      </c>
      <c r="R31">
        <f t="shared" si="1"/>
        <v>1.4479166666666667</v>
      </c>
      <c r="S31" s="2">
        <f t="shared" si="2"/>
        <v>1467.9166666666667</v>
      </c>
    </row>
    <row r="32" spans="1:19" x14ac:dyDescent="0.4">
      <c r="A32">
        <v>3</v>
      </c>
      <c r="B32" s="1">
        <v>528</v>
      </c>
      <c r="C32" s="2" t="s">
        <v>32</v>
      </c>
      <c r="D32" s="3" t="s">
        <v>3</v>
      </c>
      <c r="E32" s="2">
        <v>2014</v>
      </c>
      <c r="F32" s="2">
        <f>da!G31/8</f>
        <v>10.375</v>
      </c>
      <c r="G32" s="2">
        <f>da!H31/8</f>
        <v>10.75</v>
      </c>
      <c r="H32" s="2">
        <f>da!I31/8</f>
        <v>9.625</v>
      </c>
      <c r="I32" s="2">
        <f>da!J31/8</f>
        <v>9.25</v>
      </c>
      <c r="J32" s="2">
        <f>da!K31/8</f>
        <v>8.5</v>
      </c>
      <c r="K32" s="2">
        <f>da!L31/8</f>
        <v>10</v>
      </c>
      <c r="L32" s="2">
        <f>da!M31/8</f>
        <v>8.625</v>
      </c>
      <c r="M32" s="2">
        <f>da!N31/8</f>
        <v>11</v>
      </c>
      <c r="N32" s="2">
        <f>da!O31/8</f>
        <v>7.25</v>
      </c>
      <c r="O32" s="2">
        <f>da!P31/8</f>
        <v>9.625</v>
      </c>
      <c r="P32">
        <f t="shared" si="0"/>
        <v>9.5</v>
      </c>
      <c r="Q32" s="2">
        <v>0.05</v>
      </c>
      <c r="R32">
        <f t="shared" si="1"/>
        <v>1.3055555555555556</v>
      </c>
      <c r="S32" s="2">
        <f t="shared" si="2"/>
        <v>1325.5555555555557</v>
      </c>
    </row>
    <row r="33" spans="1:19" x14ac:dyDescent="0.4">
      <c r="A33">
        <v>3</v>
      </c>
      <c r="B33" s="4">
        <v>529</v>
      </c>
      <c r="C33" s="2" t="s">
        <v>33</v>
      </c>
      <c r="D33" s="3" t="s">
        <v>3</v>
      </c>
      <c r="E33" s="2">
        <v>2014</v>
      </c>
      <c r="F33" s="2">
        <f>da!G32/8</f>
        <v>10.125</v>
      </c>
      <c r="G33" s="2">
        <f>da!H32/8</f>
        <v>10.125</v>
      </c>
      <c r="H33" s="2">
        <f>da!I32/8</f>
        <v>8.875</v>
      </c>
      <c r="I33" s="2">
        <f>da!J32/8</f>
        <v>9</v>
      </c>
      <c r="J33" s="2">
        <f>da!K32/8</f>
        <v>8.375</v>
      </c>
      <c r="K33" s="2">
        <f>da!L32/8</f>
        <v>9.5</v>
      </c>
      <c r="L33" s="2">
        <f>da!M32/8</f>
        <v>7.125</v>
      </c>
      <c r="M33" s="2">
        <f>da!N32/8</f>
        <v>11.125</v>
      </c>
      <c r="N33" s="2">
        <f>da!O32/8</f>
        <v>6.75</v>
      </c>
      <c r="O33" s="2">
        <f>da!P32/8</f>
        <v>9.125</v>
      </c>
      <c r="P33">
        <f t="shared" si="0"/>
        <v>9.0124999999999993</v>
      </c>
      <c r="Q33" s="2">
        <v>0.06</v>
      </c>
      <c r="R33">
        <f t="shared" si="1"/>
        <v>1.8105902777777803</v>
      </c>
      <c r="S33" s="2">
        <f t="shared" si="2"/>
        <v>1830.5902777777803</v>
      </c>
    </row>
    <row r="34" spans="1:19" x14ac:dyDescent="0.4">
      <c r="A34">
        <v>3</v>
      </c>
      <c r="B34" s="1">
        <v>530</v>
      </c>
      <c r="C34" s="2" t="s">
        <v>34</v>
      </c>
      <c r="D34" s="3" t="s">
        <v>3</v>
      </c>
      <c r="E34" s="2">
        <v>2014</v>
      </c>
      <c r="F34" s="2">
        <f>da!G33/8</f>
        <v>9.625</v>
      </c>
      <c r="G34" s="2">
        <f>da!H33/8</f>
        <v>9.75</v>
      </c>
      <c r="H34" s="2">
        <f>da!I33/8</f>
        <v>7.625</v>
      </c>
      <c r="I34" s="2">
        <f>da!J33/8</f>
        <v>8.625</v>
      </c>
      <c r="J34" s="2">
        <f>da!K33/8</f>
        <v>7.5</v>
      </c>
      <c r="K34" s="2">
        <f>da!L33/8</f>
        <v>8.5</v>
      </c>
      <c r="L34" s="2">
        <f>da!M33/8</f>
        <v>6.625</v>
      </c>
      <c r="M34" s="2">
        <f>da!N33/8</f>
        <v>10.375</v>
      </c>
      <c r="N34" s="2">
        <f>da!O33/8</f>
        <v>5.875</v>
      </c>
      <c r="O34" s="2">
        <f>da!P33/8</f>
        <v>8</v>
      </c>
      <c r="P34">
        <f t="shared" si="0"/>
        <v>8.25</v>
      </c>
      <c r="Q34" s="2">
        <v>0.05</v>
      </c>
      <c r="R34">
        <f t="shared" si="1"/>
        <v>2.0173611111111112</v>
      </c>
      <c r="S34" s="2">
        <f t="shared" si="2"/>
        <v>2037.3611111111111</v>
      </c>
    </row>
    <row r="35" spans="1:19" x14ac:dyDescent="0.4">
      <c r="A35">
        <v>3</v>
      </c>
      <c r="B35" s="4">
        <v>531</v>
      </c>
      <c r="C35" s="2" t="s">
        <v>35</v>
      </c>
      <c r="D35" s="3" t="s">
        <v>3</v>
      </c>
      <c r="E35" s="2">
        <v>2014</v>
      </c>
      <c r="F35" s="2">
        <f>da!G34/8</f>
        <v>9.5</v>
      </c>
      <c r="G35" s="2">
        <f>da!H34/8</f>
        <v>9.75</v>
      </c>
      <c r="H35" s="2">
        <f>da!I34/8</f>
        <v>8.375</v>
      </c>
      <c r="I35" s="2">
        <f>da!J34/8</f>
        <v>8.5</v>
      </c>
      <c r="J35" s="2">
        <f>da!K34/8</f>
        <v>8</v>
      </c>
      <c r="K35" s="2">
        <f>da!L34/8</f>
        <v>8.875</v>
      </c>
      <c r="L35" s="2">
        <f>da!M34/8</f>
        <v>7.75</v>
      </c>
      <c r="M35" s="2">
        <f>da!N34/8</f>
        <v>10.5</v>
      </c>
      <c r="N35" s="2">
        <f>da!O34/8</f>
        <v>6</v>
      </c>
      <c r="O35" s="2">
        <f>da!P34/8</f>
        <v>8.25</v>
      </c>
      <c r="P35">
        <f t="shared" si="0"/>
        <v>8.5500000000000007</v>
      </c>
      <c r="Q35" s="2">
        <v>0.05</v>
      </c>
      <c r="R35">
        <f t="shared" si="1"/>
        <v>1.5354166666666691</v>
      </c>
      <c r="S35" s="2">
        <f t="shared" si="2"/>
        <v>1555.416666666669</v>
      </c>
    </row>
    <row r="36" spans="1:19" x14ac:dyDescent="0.4">
      <c r="A36">
        <v>3</v>
      </c>
      <c r="B36" s="1">
        <v>532</v>
      </c>
      <c r="C36" s="2" t="s">
        <v>36</v>
      </c>
      <c r="D36" s="3" t="s">
        <v>3</v>
      </c>
      <c r="E36" s="2">
        <v>2014</v>
      </c>
      <c r="F36" s="2">
        <f>da!G35/8</f>
        <v>9.125</v>
      </c>
      <c r="G36" s="2">
        <f>da!H35/8</f>
        <v>9.375</v>
      </c>
      <c r="H36" s="2">
        <f>da!I35/8</f>
        <v>7.5</v>
      </c>
      <c r="I36" s="2">
        <f>da!J35/8</f>
        <v>8.25</v>
      </c>
      <c r="J36" s="2">
        <f>da!K35/8</f>
        <v>7.5</v>
      </c>
      <c r="K36" s="2">
        <f>da!L35/8</f>
        <v>8.625</v>
      </c>
      <c r="L36" s="2">
        <f>da!M35/8</f>
        <v>6.75</v>
      </c>
      <c r="M36" s="2">
        <f>da!N35/8</f>
        <v>10.5</v>
      </c>
      <c r="N36" s="2">
        <f>da!O35/8</f>
        <v>6</v>
      </c>
      <c r="O36" s="2">
        <f>da!P35/8</f>
        <v>8.25</v>
      </c>
      <c r="P36">
        <f t="shared" si="0"/>
        <v>8.1875</v>
      </c>
      <c r="Q36" s="2">
        <v>0.06</v>
      </c>
      <c r="R36">
        <f t="shared" si="1"/>
        <v>1.7369791666666667</v>
      </c>
      <c r="S36" s="2">
        <f t="shared" si="2"/>
        <v>1756.9791666666667</v>
      </c>
    </row>
    <row r="37" spans="1:19" x14ac:dyDescent="0.4">
      <c r="A37">
        <v>3</v>
      </c>
      <c r="B37" s="4">
        <v>533</v>
      </c>
      <c r="C37" s="2" t="s">
        <v>37</v>
      </c>
      <c r="D37" s="3" t="s">
        <v>3</v>
      </c>
      <c r="E37" s="2">
        <v>2014</v>
      </c>
      <c r="F37" s="2">
        <f>da!G36/8</f>
        <v>9.5</v>
      </c>
      <c r="G37" s="2">
        <f>da!H36/8</f>
        <v>9.625</v>
      </c>
      <c r="H37" s="2">
        <f>da!I36/8</f>
        <v>7.75</v>
      </c>
      <c r="I37" s="2">
        <f>da!J36/8</f>
        <v>8.375</v>
      </c>
      <c r="J37" s="2">
        <f>da!K36/8</f>
        <v>7.5</v>
      </c>
      <c r="K37" s="2">
        <f>da!L36/8</f>
        <v>8.75</v>
      </c>
      <c r="L37" s="2">
        <f>da!M36/8</f>
        <v>6.5</v>
      </c>
      <c r="M37" s="2">
        <f>da!N36/8</f>
        <v>10.625</v>
      </c>
      <c r="N37" s="2">
        <f>da!O36/8</f>
        <v>5.875</v>
      </c>
      <c r="O37" s="2">
        <f>da!P36/8</f>
        <v>8</v>
      </c>
      <c r="P37">
        <f t="shared" si="0"/>
        <v>8.25</v>
      </c>
      <c r="Q37" s="2">
        <v>0.05</v>
      </c>
      <c r="R37">
        <f t="shared" si="1"/>
        <v>2.1041666666666665</v>
      </c>
      <c r="S37" s="2">
        <f t="shared" si="2"/>
        <v>2124.1666666666665</v>
      </c>
    </row>
    <row r="38" spans="1:19" x14ac:dyDescent="0.4">
      <c r="A38">
        <v>3</v>
      </c>
      <c r="B38" s="1">
        <v>534</v>
      </c>
      <c r="C38" s="2" t="s">
        <v>38</v>
      </c>
      <c r="D38" s="3" t="s">
        <v>3</v>
      </c>
      <c r="E38" s="2">
        <v>2014</v>
      </c>
      <c r="F38" s="2">
        <f>da!G37/8</f>
        <v>10.125</v>
      </c>
      <c r="G38" s="2">
        <f>da!H37/8</f>
        <v>10.125</v>
      </c>
      <c r="H38" s="2">
        <f>da!I37/8</f>
        <v>8.75</v>
      </c>
      <c r="I38" s="2">
        <f>da!J37/8</f>
        <v>9</v>
      </c>
      <c r="J38" s="2">
        <f>da!K37/8</f>
        <v>8.125</v>
      </c>
      <c r="K38" s="2">
        <f>da!L37/8</f>
        <v>9.375</v>
      </c>
      <c r="L38" s="2">
        <f>da!M37/8</f>
        <v>7.5</v>
      </c>
      <c r="M38" s="2">
        <f>da!N37/8</f>
        <v>11</v>
      </c>
      <c r="N38" s="2">
        <f>da!O37/8</f>
        <v>6.625</v>
      </c>
      <c r="O38" s="2">
        <f>da!P37/8</f>
        <v>9.125</v>
      </c>
      <c r="P38">
        <f t="shared" si="0"/>
        <v>8.9749999999999996</v>
      </c>
      <c r="Q38" s="2">
        <v>0.04</v>
      </c>
      <c r="R38">
        <f t="shared" si="1"/>
        <v>1.7111111111111086</v>
      </c>
      <c r="S38" s="2">
        <f t="shared" si="2"/>
        <v>1731.1111111111086</v>
      </c>
    </row>
    <row r="39" spans="1:19" x14ac:dyDescent="0.4">
      <c r="A39">
        <v>3</v>
      </c>
      <c r="B39" s="4">
        <v>535</v>
      </c>
      <c r="C39" s="2" t="s">
        <v>39</v>
      </c>
      <c r="D39" s="3" t="s">
        <v>3</v>
      </c>
      <c r="E39" s="2">
        <v>2014</v>
      </c>
      <c r="F39" s="2">
        <f>da!G38/8</f>
        <v>10</v>
      </c>
      <c r="G39" s="2">
        <f>da!H38/8</f>
        <v>10.625</v>
      </c>
      <c r="H39" s="2">
        <f>da!I38/8</f>
        <v>9</v>
      </c>
      <c r="I39" s="2">
        <f>da!J38/8</f>
        <v>9.125</v>
      </c>
      <c r="J39" s="2">
        <f>da!K38/8</f>
        <v>8.25</v>
      </c>
      <c r="K39" s="2">
        <f>da!L38/8</f>
        <v>9.25</v>
      </c>
      <c r="L39" s="2">
        <f>da!M38/8</f>
        <v>8.75</v>
      </c>
      <c r="M39" s="2">
        <f>da!N38/8</f>
        <v>10.75</v>
      </c>
      <c r="N39" s="2">
        <f>da!O38/8</f>
        <v>6.625</v>
      </c>
      <c r="O39" s="2">
        <f>da!P38/8</f>
        <v>9.125</v>
      </c>
      <c r="P39">
        <f t="shared" si="0"/>
        <v>9.15</v>
      </c>
      <c r="Q39" s="2">
        <v>0.05</v>
      </c>
      <c r="R39">
        <f t="shared" si="1"/>
        <v>1.4263888888888863</v>
      </c>
      <c r="S39" s="2">
        <f t="shared" si="2"/>
        <v>1446.3888888888862</v>
      </c>
    </row>
    <row r="40" spans="1:19" x14ac:dyDescent="0.4">
      <c r="A40">
        <v>3</v>
      </c>
      <c r="B40" s="1">
        <v>536</v>
      </c>
      <c r="C40" s="2" t="s">
        <v>40</v>
      </c>
      <c r="D40" s="3" t="s">
        <v>3</v>
      </c>
      <c r="E40" s="2">
        <v>2014</v>
      </c>
      <c r="F40" s="2">
        <f>da!G39/8</f>
        <v>9.875</v>
      </c>
      <c r="G40" s="2">
        <f>da!H39/8</f>
        <v>10.125</v>
      </c>
      <c r="H40" s="2">
        <f>da!I39/8</f>
        <v>8.625</v>
      </c>
      <c r="I40" s="2">
        <f>da!J39/8</f>
        <v>8.75</v>
      </c>
      <c r="J40" s="2">
        <f>da!K39/8</f>
        <v>8.125</v>
      </c>
      <c r="K40" s="2">
        <f>da!L39/8</f>
        <v>9.25</v>
      </c>
      <c r="L40" s="2">
        <f>da!M39/8</f>
        <v>7</v>
      </c>
      <c r="M40" s="2">
        <f>da!N39/8</f>
        <v>11</v>
      </c>
      <c r="N40" s="2">
        <f>da!O39/8</f>
        <v>6.5</v>
      </c>
      <c r="O40" s="2">
        <f>da!P39/8</f>
        <v>8.875</v>
      </c>
      <c r="P40">
        <f t="shared" si="0"/>
        <v>8.8125</v>
      </c>
      <c r="Q40" s="2">
        <v>0.05</v>
      </c>
      <c r="R40">
        <f t="shared" si="1"/>
        <v>1.8862847222222223</v>
      </c>
      <c r="S40" s="2">
        <f t="shared" si="2"/>
        <v>1906.2847222222224</v>
      </c>
    </row>
    <row r="41" spans="1:19" x14ac:dyDescent="0.4">
      <c r="A41">
        <v>3</v>
      </c>
      <c r="B41" s="4">
        <v>537</v>
      </c>
      <c r="C41" s="2" t="s">
        <v>41</v>
      </c>
      <c r="D41" s="3" t="s">
        <v>3</v>
      </c>
      <c r="E41" s="2">
        <v>2014</v>
      </c>
      <c r="F41" s="2">
        <f>da!G40/8</f>
        <v>10</v>
      </c>
      <c r="G41" s="2">
        <f>da!H40/8</f>
        <v>10</v>
      </c>
      <c r="H41" s="2">
        <f>da!I40/8</f>
        <v>8.375</v>
      </c>
      <c r="I41" s="2">
        <f>da!J40/8</f>
        <v>8.875</v>
      </c>
      <c r="J41" s="2">
        <f>da!K40/8</f>
        <v>7.875</v>
      </c>
      <c r="K41" s="2">
        <f>da!L40/8</f>
        <v>9.125</v>
      </c>
      <c r="L41" s="2">
        <f>da!M40/8</f>
        <v>6.875</v>
      </c>
      <c r="M41" s="2">
        <f>da!N40/8</f>
        <v>10.875</v>
      </c>
      <c r="N41" s="2">
        <f>da!O40/8</f>
        <v>6.375</v>
      </c>
      <c r="O41" s="2">
        <f>da!P40/8</f>
        <v>8.75</v>
      </c>
      <c r="P41">
        <f t="shared" si="0"/>
        <v>8.7125000000000004</v>
      </c>
      <c r="Q41" s="2">
        <v>0.05</v>
      </c>
      <c r="R41">
        <f t="shared" si="1"/>
        <v>1.9828124999999974</v>
      </c>
      <c r="S41" s="2">
        <f t="shared" si="2"/>
        <v>2002.8124999999975</v>
      </c>
    </row>
    <row r="42" spans="1:19" x14ac:dyDescent="0.4">
      <c r="A42">
        <v>3</v>
      </c>
      <c r="B42" s="1">
        <v>538</v>
      </c>
      <c r="C42" s="2" t="s">
        <v>42</v>
      </c>
      <c r="D42" s="3" t="s">
        <v>3</v>
      </c>
      <c r="E42" s="2">
        <v>2014</v>
      </c>
      <c r="F42" s="2">
        <f>da!G41/8</f>
        <v>10</v>
      </c>
      <c r="G42" s="2">
        <f>da!H41/8</f>
        <v>10.125</v>
      </c>
      <c r="H42" s="2">
        <f>da!I41/8</f>
        <v>8.375</v>
      </c>
      <c r="I42" s="2">
        <f>da!J41/8</f>
        <v>9</v>
      </c>
      <c r="J42" s="2">
        <f>da!K41/8</f>
        <v>7.875</v>
      </c>
      <c r="K42" s="2">
        <f>da!L41/8</f>
        <v>9</v>
      </c>
      <c r="L42" s="2">
        <f>da!M41/8</f>
        <v>6.875</v>
      </c>
      <c r="M42" s="2">
        <f>da!N41/8</f>
        <v>10.875</v>
      </c>
      <c r="N42" s="2">
        <f>da!O41/8</f>
        <v>6.5</v>
      </c>
      <c r="O42" s="2">
        <f>da!P41/8</f>
        <v>8.75</v>
      </c>
      <c r="P42">
        <f t="shared" si="0"/>
        <v>8.7375000000000007</v>
      </c>
      <c r="Q42" s="2">
        <v>0.04</v>
      </c>
      <c r="R42">
        <f t="shared" si="1"/>
        <v>1.9529513888888914</v>
      </c>
      <c r="S42" s="2">
        <f t="shared" si="2"/>
        <v>1972.9513888888914</v>
      </c>
    </row>
    <row r="43" spans="1:19" x14ac:dyDescent="0.4">
      <c r="A43">
        <v>3</v>
      </c>
      <c r="B43" s="4">
        <v>539</v>
      </c>
      <c r="C43" s="2" t="s">
        <v>43</v>
      </c>
      <c r="D43" s="3" t="s">
        <v>3</v>
      </c>
      <c r="E43" s="2">
        <v>2014</v>
      </c>
      <c r="F43" s="2">
        <f>da!G42/8</f>
        <v>10</v>
      </c>
      <c r="G43" s="2">
        <f>da!H42/8</f>
        <v>10.375</v>
      </c>
      <c r="H43" s="2">
        <f>da!I42/8</f>
        <v>8.5</v>
      </c>
      <c r="I43" s="2">
        <f>da!J42/8</f>
        <v>8.75</v>
      </c>
      <c r="J43" s="2">
        <f>da!K42/8</f>
        <v>8.25</v>
      </c>
      <c r="K43" s="2">
        <f>da!L42/8</f>
        <v>9</v>
      </c>
      <c r="L43" s="2">
        <f>da!M42/8</f>
        <v>8.5</v>
      </c>
      <c r="M43" s="2">
        <f>da!N42/8</f>
        <v>10.75</v>
      </c>
      <c r="N43" s="2">
        <f>da!O42/8</f>
        <v>6.625</v>
      </c>
      <c r="O43" s="2">
        <f>da!P42/8</f>
        <v>9</v>
      </c>
      <c r="P43">
        <f t="shared" si="0"/>
        <v>8.9749999999999996</v>
      </c>
      <c r="Q43" s="2">
        <v>0.04</v>
      </c>
      <c r="R43">
        <f t="shared" si="1"/>
        <v>1.4124999999999974</v>
      </c>
      <c r="S43" s="2">
        <f t="shared" si="2"/>
        <v>1432.4999999999975</v>
      </c>
    </row>
    <row r="44" spans="1:19" x14ac:dyDescent="0.4">
      <c r="A44">
        <v>3</v>
      </c>
      <c r="B44" s="1">
        <v>540</v>
      </c>
      <c r="C44" s="2" t="s">
        <v>44</v>
      </c>
      <c r="D44" s="3" t="s">
        <v>3</v>
      </c>
      <c r="E44" s="2">
        <v>2014</v>
      </c>
      <c r="F44" s="2">
        <f>da!G43/8</f>
        <v>10.375</v>
      </c>
      <c r="G44" s="2">
        <f>da!H43/8</f>
        <v>10.75</v>
      </c>
      <c r="H44" s="2">
        <f>da!I43/8</f>
        <v>9.75</v>
      </c>
      <c r="I44" s="2">
        <f>da!J43/8</f>
        <v>9.25</v>
      </c>
      <c r="J44" s="2">
        <f>da!K43/8</f>
        <v>8.5</v>
      </c>
      <c r="K44" s="2">
        <f>da!L43/8</f>
        <v>9.75</v>
      </c>
      <c r="L44" s="2">
        <f>da!M43/8</f>
        <v>8.75</v>
      </c>
      <c r="M44" s="2">
        <f>da!N43/8</f>
        <v>11</v>
      </c>
      <c r="N44" s="2">
        <f>da!O43/8</f>
        <v>6.875</v>
      </c>
      <c r="O44" s="2">
        <f>da!P43/8</f>
        <v>9.75</v>
      </c>
      <c r="P44">
        <f t="shared" si="0"/>
        <v>9.4749999999999996</v>
      </c>
      <c r="Q44" s="2">
        <v>0.04</v>
      </c>
      <c r="R44">
        <f t="shared" si="1"/>
        <v>1.4749999999999974</v>
      </c>
      <c r="S44" s="2">
        <f t="shared" si="2"/>
        <v>1494.9999999999975</v>
      </c>
    </row>
    <row r="45" spans="1:19" x14ac:dyDescent="0.4">
      <c r="A45">
        <v>3</v>
      </c>
      <c r="B45" s="4">
        <v>541</v>
      </c>
      <c r="C45" s="2" t="s">
        <v>45</v>
      </c>
      <c r="D45" s="3" t="s">
        <v>3</v>
      </c>
      <c r="E45" s="2">
        <v>2014</v>
      </c>
      <c r="F45" s="2">
        <f>da!G44/8</f>
        <v>10</v>
      </c>
      <c r="G45" s="2">
        <f>da!H44/8</f>
        <v>10.375</v>
      </c>
      <c r="H45" s="2">
        <f>da!I44/8</f>
        <v>8.625</v>
      </c>
      <c r="I45" s="2">
        <f>da!J44/8</f>
        <v>9</v>
      </c>
      <c r="J45" s="2">
        <f>da!K44/8</f>
        <v>8.125</v>
      </c>
      <c r="K45" s="2">
        <f>da!L44/8</f>
        <v>9.125</v>
      </c>
      <c r="L45" s="2">
        <f>da!M44/8</f>
        <v>8.375</v>
      </c>
      <c r="M45" s="2">
        <f>da!N44/8</f>
        <v>10.75</v>
      </c>
      <c r="N45" s="2">
        <f>da!O44/8</f>
        <v>6.5</v>
      </c>
      <c r="O45" s="2">
        <f>da!P44/8</f>
        <v>8.875</v>
      </c>
      <c r="P45">
        <f t="shared" si="0"/>
        <v>8.9749999999999996</v>
      </c>
      <c r="Q45" s="2">
        <v>0.04</v>
      </c>
      <c r="R45">
        <f t="shared" si="1"/>
        <v>1.5027777777777753</v>
      </c>
      <c r="S45" s="2">
        <f t="shared" si="2"/>
        <v>1522.7777777777753</v>
      </c>
    </row>
    <row r="46" spans="1:19" x14ac:dyDescent="0.4">
      <c r="A46">
        <v>3</v>
      </c>
      <c r="B46" s="4">
        <v>543</v>
      </c>
      <c r="C46" s="2" t="s">
        <v>46</v>
      </c>
      <c r="D46" s="3" t="s">
        <v>3</v>
      </c>
      <c r="E46" s="2">
        <v>2014</v>
      </c>
      <c r="F46" s="2">
        <f>da!G45/8</f>
        <v>10</v>
      </c>
      <c r="G46" s="2">
        <f>da!H45/8</f>
        <v>10.375</v>
      </c>
      <c r="H46" s="2">
        <f>da!I45/8</f>
        <v>8.75</v>
      </c>
      <c r="I46" s="2">
        <f>da!J45/8</f>
        <v>9.125</v>
      </c>
      <c r="J46" s="2">
        <f>da!K45/8</f>
        <v>8.25</v>
      </c>
      <c r="K46" s="2">
        <f>da!L45/8</f>
        <v>9.375</v>
      </c>
      <c r="L46" s="2">
        <f>da!M45/8</f>
        <v>8.625</v>
      </c>
      <c r="M46" s="2">
        <f>da!N45/8</f>
        <v>10.75</v>
      </c>
      <c r="N46" s="2">
        <f>da!O45/8</f>
        <v>6.625</v>
      </c>
      <c r="O46" s="2">
        <f>da!P45/8</f>
        <v>9.25</v>
      </c>
      <c r="P46">
        <f t="shared" si="0"/>
        <v>9.1125000000000007</v>
      </c>
      <c r="Q46" s="2">
        <v>0.04</v>
      </c>
      <c r="R46">
        <f t="shared" si="1"/>
        <v>1.383506944444447</v>
      </c>
      <c r="S46" s="2">
        <f t="shared" si="2"/>
        <v>1403.5069444444471</v>
      </c>
    </row>
    <row r="47" spans="1:19" x14ac:dyDescent="0.4">
      <c r="A47">
        <v>3</v>
      </c>
      <c r="B47" s="1">
        <v>544</v>
      </c>
      <c r="C47" s="2" t="s">
        <v>47</v>
      </c>
      <c r="D47" s="3" t="s">
        <v>3</v>
      </c>
      <c r="E47" s="2">
        <v>2014</v>
      </c>
      <c r="F47" s="2">
        <f>da!G46/8</f>
        <v>10</v>
      </c>
      <c r="G47" s="2">
        <f>da!H46/8</f>
        <v>10.375</v>
      </c>
      <c r="H47" s="2">
        <f>da!I46/8</f>
        <v>8.625</v>
      </c>
      <c r="I47" s="2">
        <f>da!J46/8</f>
        <v>8.875</v>
      </c>
      <c r="J47" s="2">
        <f>da!K46/8</f>
        <v>8</v>
      </c>
      <c r="K47" s="2">
        <f>da!L46/8</f>
        <v>9.25</v>
      </c>
      <c r="L47" s="2">
        <f>da!M46/8</f>
        <v>8</v>
      </c>
      <c r="M47" s="2">
        <f>da!N46/8</f>
        <v>11.25</v>
      </c>
      <c r="N47" s="2">
        <f>da!O46/8</f>
        <v>7.25</v>
      </c>
      <c r="O47" s="2">
        <f>da!P46/8</f>
        <v>9.5</v>
      </c>
      <c r="P47">
        <f t="shared" si="0"/>
        <v>9.1125000000000007</v>
      </c>
      <c r="Q47" s="2">
        <v>0.05</v>
      </c>
      <c r="R47">
        <f t="shared" si="1"/>
        <v>1.4842013888888914</v>
      </c>
      <c r="S47" s="2">
        <f t="shared" si="2"/>
        <v>1504.2013888888914</v>
      </c>
    </row>
    <row r="48" spans="1:19" x14ac:dyDescent="0.4">
      <c r="A48">
        <v>3</v>
      </c>
      <c r="B48" s="1">
        <v>546</v>
      </c>
      <c r="C48" s="2" t="s">
        <v>48</v>
      </c>
      <c r="D48" s="3" t="s">
        <v>3</v>
      </c>
      <c r="E48" s="2">
        <v>2014</v>
      </c>
      <c r="F48" s="2">
        <f>da!G47/8</f>
        <v>9.875</v>
      </c>
      <c r="G48" s="2">
        <f>da!H47/8</f>
        <v>10.125</v>
      </c>
      <c r="H48" s="2">
        <f>da!I47/8</f>
        <v>8.125</v>
      </c>
      <c r="I48" s="2">
        <f>da!J47/8</f>
        <v>8.75</v>
      </c>
      <c r="J48" s="2">
        <f>da!K47/8</f>
        <v>8.125</v>
      </c>
      <c r="K48" s="2">
        <f>da!L47/8</f>
        <v>9</v>
      </c>
      <c r="L48" s="2">
        <f>da!M47/8</f>
        <v>7.625</v>
      </c>
      <c r="M48" s="2">
        <f>da!N47/8</f>
        <v>11</v>
      </c>
      <c r="N48" s="2">
        <f>da!O47/8</f>
        <v>6.375</v>
      </c>
      <c r="O48" s="2">
        <f>da!P47/8</f>
        <v>8.75</v>
      </c>
      <c r="P48">
        <f t="shared" si="0"/>
        <v>8.7750000000000004</v>
      </c>
      <c r="Q48" s="2">
        <v>0.05</v>
      </c>
      <c r="R48">
        <f t="shared" si="1"/>
        <v>1.7736111111111086</v>
      </c>
      <c r="S48" s="2">
        <f t="shared" si="2"/>
        <v>1793.6111111111086</v>
      </c>
    </row>
    <row r="49" spans="1:19" x14ac:dyDescent="0.4">
      <c r="A49">
        <v>3</v>
      </c>
      <c r="B49" s="4">
        <v>547</v>
      </c>
      <c r="C49" s="2" t="s">
        <v>49</v>
      </c>
      <c r="D49" s="3" t="s">
        <v>3</v>
      </c>
      <c r="E49" s="2">
        <v>2014</v>
      </c>
      <c r="F49" s="2">
        <f>da!G48/8</f>
        <v>10</v>
      </c>
      <c r="G49" s="2">
        <f>da!H48/8</f>
        <v>10.125</v>
      </c>
      <c r="H49" s="2">
        <f>da!I48/8</f>
        <v>9</v>
      </c>
      <c r="I49" s="2">
        <f>da!J48/8</f>
        <v>8.625</v>
      </c>
      <c r="J49" s="2">
        <f>da!K48/8</f>
        <v>8.25</v>
      </c>
      <c r="K49" s="2">
        <f>da!L48/8</f>
        <v>9.625</v>
      </c>
      <c r="L49" s="2">
        <f>da!M48/8</f>
        <v>6.625</v>
      </c>
      <c r="M49" s="2">
        <f>da!N48/8</f>
        <v>11.125</v>
      </c>
      <c r="N49" s="2">
        <f>da!O48/8</f>
        <v>6.75</v>
      </c>
      <c r="O49" s="2">
        <f>da!P48/8</f>
        <v>9</v>
      </c>
      <c r="P49">
        <f t="shared" si="0"/>
        <v>8.9124999999999996</v>
      </c>
      <c r="Q49" s="2">
        <v>0.05</v>
      </c>
      <c r="R49">
        <f t="shared" si="1"/>
        <v>2.0557291666666639</v>
      </c>
      <c r="S49" s="2">
        <f t="shared" si="2"/>
        <v>2075.7291666666638</v>
      </c>
    </row>
    <row r="50" spans="1:19" x14ac:dyDescent="0.4">
      <c r="A50">
        <v>3</v>
      </c>
      <c r="B50" s="1">
        <v>548</v>
      </c>
      <c r="C50" s="2" t="s">
        <v>50</v>
      </c>
      <c r="D50" s="3" t="s">
        <v>3</v>
      </c>
      <c r="E50" s="2">
        <v>2014</v>
      </c>
      <c r="F50" s="2">
        <f>da!G49/8</f>
        <v>9.75</v>
      </c>
      <c r="G50" s="2">
        <f>da!H49/8</f>
        <v>10</v>
      </c>
      <c r="H50" s="2">
        <f>da!I49/8</f>
        <v>8.25</v>
      </c>
      <c r="I50" s="2">
        <f>da!J49/8</f>
        <v>8.625</v>
      </c>
      <c r="J50" s="2">
        <f>da!K49/8</f>
        <v>7.875</v>
      </c>
      <c r="K50" s="2">
        <f>da!L49/8</f>
        <v>9.125</v>
      </c>
      <c r="L50" s="2">
        <f>da!M49/8</f>
        <v>7</v>
      </c>
      <c r="M50" s="2">
        <f>da!N49/8</f>
        <v>11</v>
      </c>
      <c r="N50" s="2">
        <f>da!O49/8</f>
        <v>6.375</v>
      </c>
      <c r="O50" s="2">
        <f>da!P49/8</f>
        <v>8.75</v>
      </c>
      <c r="P50">
        <f t="shared" si="0"/>
        <v>8.6750000000000007</v>
      </c>
      <c r="Q50" s="2">
        <v>0.04</v>
      </c>
      <c r="R50">
        <f t="shared" si="1"/>
        <v>1.938194444444447</v>
      </c>
      <c r="S50" s="2">
        <f t="shared" si="2"/>
        <v>1958.1944444444471</v>
      </c>
    </row>
    <row r="51" spans="1:19" x14ac:dyDescent="0.4">
      <c r="A51">
        <v>3</v>
      </c>
      <c r="B51" s="4">
        <v>549</v>
      </c>
      <c r="C51" s="2" t="s">
        <v>51</v>
      </c>
      <c r="D51" s="3" t="s">
        <v>3</v>
      </c>
      <c r="E51" s="2">
        <v>2014</v>
      </c>
      <c r="F51" s="2">
        <f>da!G50/8</f>
        <v>10.375</v>
      </c>
      <c r="G51" s="2">
        <f>da!H50/8</f>
        <v>10.375</v>
      </c>
      <c r="H51" s="2">
        <f>da!I50/8</f>
        <v>9.125</v>
      </c>
      <c r="I51" s="2">
        <f>da!J50/8</f>
        <v>9.125</v>
      </c>
      <c r="J51" s="2">
        <f>da!K50/8</f>
        <v>8.625</v>
      </c>
      <c r="K51" s="2">
        <f>da!L50/8</f>
        <v>9.875</v>
      </c>
      <c r="L51" s="2">
        <f>da!M50/8</f>
        <v>8.125</v>
      </c>
      <c r="M51" s="2">
        <f>da!N50/8</f>
        <v>11.25</v>
      </c>
      <c r="N51" s="2">
        <f>da!O50/8</f>
        <v>7</v>
      </c>
      <c r="O51" s="2">
        <f>da!P50/8</f>
        <v>9.625</v>
      </c>
      <c r="P51">
        <f t="shared" si="0"/>
        <v>9.35</v>
      </c>
      <c r="Q51" s="2">
        <v>0.05</v>
      </c>
      <c r="R51">
        <f t="shared" si="1"/>
        <v>1.5236111111111086</v>
      </c>
      <c r="S51" s="2">
        <f t="shared" si="2"/>
        <v>1543.6111111111086</v>
      </c>
    </row>
    <row r="52" spans="1:19" x14ac:dyDescent="0.4">
      <c r="A52">
        <v>3</v>
      </c>
      <c r="B52" s="1">
        <v>550</v>
      </c>
      <c r="C52" s="2" t="s">
        <v>52</v>
      </c>
      <c r="D52" s="3" t="s">
        <v>3</v>
      </c>
      <c r="E52" s="2">
        <v>2014</v>
      </c>
      <c r="F52" s="2">
        <f>da!G51/8</f>
        <v>9.875</v>
      </c>
      <c r="G52" s="2">
        <f>da!H51/8</f>
        <v>10.25</v>
      </c>
      <c r="H52" s="2">
        <f>da!I51/8</f>
        <v>8.5</v>
      </c>
      <c r="I52" s="2">
        <f>da!J51/8</f>
        <v>8.75</v>
      </c>
      <c r="J52" s="2">
        <f>da!K51/8</f>
        <v>8.125</v>
      </c>
      <c r="K52" s="2">
        <f>da!L51/8</f>
        <v>9.25</v>
      </c>
      <c r="L52" s="2">
        <f>da!M51/8</f>
        <v>7.25</v>
      </c>
      <c r="M52" s="2">
        <f>da!N51/8</f>
        <v>10.875</v>
      </c>
      <c r="N52" s="2">
        <f>da!O51/8</f>
        <v>6.25</v>
      </c>
      <c r="O52" s="2">
        <f>da!P51/8</f>
        <v>8.375</v>
      </c>
      <c r="P52">
        <f t="shared" si="0"/>
        <v>8.75</v>
      </c>
      <c r="Q52" s="2">
        <v>0.05</v>
      </c>
      <c r="R52">
        <f t="shared" si="1"/>
        <v>1.9305555555555556</v>
      </c>
      <c r="S52" s="2">
        <f t="shared" si="2"/>
        <v>1950.5555555555557</v>
      </c>
    </row>
    <row r="53" spans="1:19" x14ac:dyDescent="0.4">
      <c r="F53" s="2">
        <f>da!G52/8</f>
        <v>9.75</v>
      </c>
      <c r="G53" s="2">
        <f>da!H52/8</f>
        <v>10.125</v>
      </c>
      <c r="H53" s="2">
        <f>da!I52/8</f>
        <v>9.125</v>
      </c>
      <c r="I53" s="2">
        <f>da!J52/8</f>
        <v>8.875</v>
      </c>
      <c r="J53" s="2">
        <f>da!K52/8</f>
        <v>8.375</v>
      </c>
      <c r="K53" s="2">
        <f>da!L52/8</f>
        <v>9.25</v>
      </c>
      <c r="L53" s="2">
        <f>da!M52/8</f>
        <v>8</v>
      </c>
      <c r="M53" s="2">
        <f>da!N52/8</f>
        <v>11.125</v>
      </c>
      <c r="N53" s="2">
        <f>da!O52/8</f>
        <v>6.5</v>
      </c>
      <c r="O53" s="2">
        <f>da!P52/8</f>
        <v>8.5</v>
      </c>
      <c r="P53">
        <f t="shared" ref="P53" si="3">AVERAGE(F53:O53)</f>
        <v>8.9625000000000004</v>
      </c>
      <c r="Q53" s="2">
        <v>1.05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3"/>
  <dimension ref="A1:BK53"/>
  <sheetViews>
    <sheetView workbookViewId="0">
      <selection activeCell="O1" sqref="O1:O1048576"/>
    </sheetView>
  </sheetViews>
  <sheetFormatPr defaultRowHeight="17" x14ac:dyDescent="0.4"/>
  <cols>
    <col min="15" max="15" width="5.54296875" customWidth="1"/>
  </cols>
  <sheetData>
    <row r="1" spans="1:63" x14ac:dyDescent="0.4">
      <c r="A1">
        <v>3.16</v>
      </c>
      <c r="B1" t="s">
        <v>70</v>
      </c>
      <c r="C1">
        <v>3.16</v>
      </c>
      <c r="H1" t="s">
        <v>70</v>
      </c>
      <c r="I1">
        <v>3.16</v>
      </c>
      <c r="J1">
        <v>3.16</v>
      </c>
      <c r="K1" t="s">
        <v>136</v>
      </c>
      <c r="L1">
        <v>3.16</v>
      </c>
      <c r="M1" t="s">
        <v>138</v>
      </c>
      <c r="N1">
        <v>7.71</v>
      </c>
      <c r="O1" t="s">
        <v>170</v>
      </c>
      <c r="P1">
        <v>7.16</v>
      </c>
      <c r="Q1">
        <v>7</v>
      </c>
      <c r="R1">
        <v>7.65</v>
      </c>
      <c r="S1">
        <v>7.16</v>
      </c>
      <c r="T1">
        <v>6.84</v>
      </c>
      <c r="U1">
        <v>7.14</v>
      </c>
      <c r="V1">
        <v>7.29</v>
      </c>
      <c r="W1">
        <v>7.59</v>
      </c>
      <c r="X1">
        <v>7.41</v>
      </c>
      <c r="Y1">
        <v>7.71</v>
      </c>
      <c r="Z1">
        <v>7.55</v>
      </c>
      <c r="AA1">
        <v>7.41</v>
      </c>
      <c r="AB1">
        <v>7.47</v>
      </c>
      <c r="AC1">
        <v>7.71</v>
      </c>
      <c r="AD1">
        <v>7.71</v>
      </c>
      <c r="AE1">
        <v>7.88</v>
      </c>
      <c r="AF1">
        <v>7.28</v>
      </c>
      <c r="AG1">
        <v>7.16</v>
      </c>
      <c r="AH1">
        <v>7.55</v>
      </c>
      <c r="AI1">
        <v>7.41</v>
      </c>
      <c r="AJ1">
        <v>7.77</v>
      </c>
      <c r="AK1">
        <v>7.59</v>
      </c>
      <c r="AL1">
        <v>7.71</v>
      </c>
      <c r="AM1">
        <v>7.41</v>
      </c>
      <c r="AN1">
        <v>7.59</v>
      </c>
      <c r="AO1">
        <v>7.41</v>
      </c>
      <c r="AP1">
        <v>7.82</v>
      </c>
      <c r="AQ1">
        <v>7.35</v>
      </c>
      <c r="AR1">
        <v>6.93</v>
      </c>
      <c r="AS1">
        <v>7.47</v>
      </c>
      <c r="AT1">
        <v>6.97</v>
      </c>
      <c r="AU1">
        <v>6.93</v>
      </c>
      <c r="AV1">
        <v>7.35</v>
      </c>
      <c r="AW1">
        <v>7.71</v>
      </c>
      <c r="AX1">
        <v>7.21</v>
      </c>
      <c r="AY1">
        <v>7.14</v>
      </c>
      <c r="AZ1">
        <v>7.21</v>
      </c>
      <c r="BA1">
        <v>7.71</v>
      </c>
      <c r="BB1">
        <v>7.82</v>
      </c>
      <c r="BC1">
        <v>7.65</v>
      </c>
      <c r="BD1">
        <v>7.71</v>
      </c>
      <c r="BE1">
        <v>7.62</v>
      </c>
      <c r="BF1">
        <v>7.41</v>
      </c>
      <c r="BG1">
        <v>7.28</v>
      </c>
      <c r="BH1">
        <v>7.14</v>
      </c>
      <c r="BI1">
        <v>7.65</v>
      </c>
      <c r="BJ1">
        <v>7.22</v>
      </c>
      <c r="BK1">
        <v>7.59</v>
      </c>
    </row>
    <row r="2" spans="1:63" x14ac:dyDescent="0.4">
      <c r="A2">
        <v>7.27</v>
      </c>
      <c r="B2" s="2" t="s">
        <v>0</v>
      </c>
      <c r="C2">
        <v>7.27</v>
      </c>
      <c r="D2" t="str">
        <f>VLOOKUP(B2,E$2:G$899,2,FALSE)</f>
        <v>Alaska</v>
      </c>
      <c r="E2" t="s">
        <v>23</v>
      </c>
      <c r="F2" t="s">
        <v>71</v>
      </c>
      <c r="G2" t="s">
        <v>23</v>
      </c>
      <c r="H2" t="s">
        <v>90</v>
      </c>
      <c r="I2">
        <v>7.27</v>
      </c>
      <c r="J2">
        <v>7.27</v>
      </c>
      <c r="K2" s="2" t="s">
        <v>0</v>
      </c>
      <c r="L2">
        <v>7.27</v>
      </c>
      <c r="M2" s="2" t="str">
        <f>VLOOKUP(K2,E$2:ME$4000,2,FALSE)</f>
        <v>Alaska</v>
      </c>
      <c r="N2" s="2" t="s">
        <v>2</v>
      </c>
      <c r="O2">
        <v>7.53</v>
      </c>
      <c r="P2" s="2" t="s">
        <v>5</v>
      </c>
      <c r="Q2" s="2" t="s">
        <v>6</v>
      </c>
      <c r="R2" s="2" t="s">
        <v>7</v>
      </c>
      <c r="S2" s="2" t="s">
        <v>8</v>
      </c>
      <c r="T2" s="2" t="s">
        <v>9</v>
      </c>
      <c r="U2" s="2" t="s">
        <v>10</v>
      </c>
      <c r="V2" s="2" t="s">
        <v>11</v>
      </c>
      <c r="W2" s="2" t="s">
        <v>12</v>
      </c>
      <c r="X2" s="2" t="s">
        <v>13</v>
      </c>
      <c r="Y2" s="2" t="s">
        <v>14</v>
      </c>
      <c r="Z2" s="2" t="s">
        <v>15</v>
      </c>
      <c r="AA2" s="2" t="s">
        <v>16</v>
      </c>
      <c r="AB2" s="2" t="s">
        <v>17</v>
      </c>
      <c r="AC2" s="2" t="s">
        <v>18</v>
      </c>
      <c r="AD2" s="2" t="s">
        <v>19</v>
      </c>
      <c r="AE2" s="2" t="s">
        <v>20</v>
      </c>
      <c r="AF2" s="2" t="s">
        <v>21</v>
      </c>
      <c r="AG2" s="2" t="s">
        <v>22</v>
      </c>
      <c r="AH2" s="2" t="s">
        <v>23</v>
      </c>
      <c r="AI2" s="2" t="s">
        <v>24</v>
      </c>
      <c r="AJ2" s="2" t="s">
        <v>25</v>
      </c>
      <c r="AK2" s="2" t="s">
        <v>26</v>
      </c>
      <c r="AL2" s="2" t="s">
        <v>27</v>
      </c>
      <c r="AM2" s="2" t="s">
        <v>28</v>
      </c>
      <c r="AN2" s="2" t="s">
        <v>29</v>
      </c>
      <c r="AO2" s="2" t="s">
        <v>30</v>
      </c>
      <c r="AP2" s="2" t="s">
        <v>31</v>
      </c>
      <c r="AQ2" s="2" t="s">
        <v>32</v>
      </c>
      <c r="AR2" s="2" t="s">
        <v>33</v>
      </c>
      <c r="AS2" s="2" t="s">
        <v>34</v>
      </c>
      <c r="AT2" s="2" t="s">
        <v>35</v>
      </c>
      <c r="AU2" s="2" t="s">
        <v>36</v>
      </c>
      <c r="AV2" s="2" t="s">
        <v>37</v>
      </c>
      <c r="AW2" s="2" t="s">
        <v>38</v>
      </c>
      <c r="AX2" s="2" t="s">
        <v>39</v>
      </c>
      <c r="AY2" s="2" t="s">
        <v>40</v>
      </c>
      <c r="AZ2" s="2" t="s">
        <v>41</v>
      </c>
      <c r="BA2" s="2" t="s">
        <v>42</v>
      </c>
      <c r="BB2" s="2" t="s">
        <v>43</v>
      </c>
      <c r="BC2" s="2" t="s">
        <v>44</v>
      </c>
      <c r="BD2" s="2" t="s">
        <v>45</v>
      </c>
      <c r="BE2" s="2" t="s">
        <v>46</v>
      </c>
      <c r="BF2" s="2" t="s">
        <v>47</v>
      </c>
      <c r="BG2" s="2" t="s">
        <v>48</v>
      </c>
      <c r="BH2" s="2" t="s">
        <v>49</v>
      </c>
      <c r="BI2" s="2" t="s">
        <v>50</v>
      </c>
      <c r="BJ2" s="2" t="s">
        <v>51</v>
      </c>
      <c r="BK2" s="2" t="s">
        <v>52</v>
      </c>
    </row>
    <row r="3" spans="1:63" x14ac:dyDescent="0.4">
      <c r="A3">
        <v>7.71</v>
      </c>
      <c r="B3" s="2" t="s">
        <v>2</v>
      </c>
      <c r="C3">
        <v>7.71</v>
      </c>
      <c r="D3" t="str">
        <f t="shared" ref="D3:D52" si="0">VLOOKUP(B3,E$2:G$899,2,FALSE)</f>
        <v>Alabama</v>
      </c>
      <c r="E3" t="s">
        <v>21</v>
      </c>
      <c r="F3" t="s">
        <v>72</v>
      </c>
      <c r="G3" t="s">
        <v>21</v>
      </c>
      <c r="H3" t="s">
        <v>89</v>
      </c>
      <c r="I3">
        <v>7.71</v>
      </c>
      <c r="J3">
        <v>7.71</v>
      </c>
      <c r="K3" s="2" t="s">
        <v>2</v>
      </c>
      <c r="L3">
        <v>7.71</v>
      </c>
      <c r="M3" s="2" t="str">
        <f>VLOOKUP(K3,E$2:ME$4000,2,FALSE)</f>
        <v>Alabama</v>
      </c>
      <c r="N3" s="2" t="s">
        <v>9</v>
      </c>
      <c r="O3">
        <v>7.74</v>
      </c>
      <c r="P3" s="2" t="s">
        <v>11</v>
      </c>
      <c r="Q3" s="2" t="s">
        <v>12</v>
      </c>
      <c r="R3" s="2" t="s">
        <v>13</v>
      </c>
      <c r="S3" s="2" t="s">
        <v>14</v>
      </c>
      <c r="T3" s="2" t="s">
        <v>15</v>
      </c>
      <c r="U3" s="2" t="s">
        <v>16</v>
      </c>
      <c r="V3" s="2" t="s">
        <v>17</v>
      </c>
      <c r="W3" s="2" t="s">
        <v>18</v>
      </c>
      <c r="X3" s="2" t="s">
        <v>19</v>
      </c>
      <c r="Y3" s="2" t="s">
        <v>20</v>
      </c>
      <c r="Z3" s="2" t="s">
        <v>21</v>
      </c>
      <c r="AA3" s="2" t="s">
        <v>22</v>
      </c>
      <c r="AB3" s="2" t="s">
        <v>23</v>
      </c>
      <c r="AC3" s="2" t="s">
        <v>24</v>
      </c>
      <c r="AD3" s="2" t="s">
        <v>25</v>
      </c>
      <c r="AE3" s="2" t="s">
        <v>26</v>
      </c>
      <c r="AF3" s="2" t="s">
        <v>27</v>
      </c>
      <c r="AG3" s="2" t="s">
        <v>28</v>
      </c>
      <c r="AH3" s="2" t="s">
        <v>29</v>
      </c>
      <c r="AI3" s="2" t="s">
        <v>30</v>
      </c>
      <c r="AJ3" s="2" t="s">
        <v>31</v>
      </c>
      <c r="AK3" s="2" t="s">
        <v>32</v>
      </c>
      <c r="AL3" s="2" t="s">
        <v>33</v>
      </c>
      <c r="AM3" s="2" t="s">
        <v>34</v>
      </c>
      <c r="AN3" s="2" t="s">
        <v>35</v>
      </c>
      <c r="AO3" s="2" t="s">
        <v>36</v>
      </c>
      <c r="AP3" s="2" t="s">
        <v>37</v>
      </c>
      <c r="AQ3" s="2" t="s">
        <v>38</v>
      </c>
      <c r="AR3" s="2" t="s">
        <v>39</v>
      </c>
      <c r="AS3" s="2" t="s">
        <v>40</v>
      </c>
      <c r="AT3" s="2" t="s">
        <v>41</v>
      </c>
      <c r="AU3" s="2" t="s">
        <v>42</v>
      </c>
      <c r="AV3" s="2" t="s">
        <v>43</v>
      </c>
      <c r="AW3" s="2" t="s">
        <v>44</v>
      </c>
      <c r="AX3" s="2" t="s">
        <v>45</v>
      </c>
      <c r="AY3" s="2" t="s">
        <v>46</v>
      </c>
      <c r="AZ3" s="2" t="s">
        <v>47</v>
      </c>
      <c r="BA3" s="2" t="s">
        <v>48</v>
      </c>
      <c r="BB3" s="2" t="s">
        <v>49</v>
      </c>
      <c r="BC3" s="2" t="s">
        <v>50</v>
      </c>
      <c r="BD3" s="2" t="s">
        <v>51</v>
      </c>
      <c r="BE3" s="2" t="s">
        <v>52</v>
      </c>
    </row>
    <row r="4" spans="1:63" x14ac:dyDescent="0.4">
      <c r="A4">
        <v>7.59</v>
      </c>
      <c r="B4" s="2" t="s">
        <v>4</v>
      </c>
      <c r="C4">
        <v>7.59</v>
      </c>
      <c r="D4" t="str">
        <f t="shared" si="0"/>
        <v>Arkansas</v>
      </c>
      <c r="E4" t="s">
        <v>24</v>
      </c>
      <c r="F4" t="s">
        <v>73</v>
      </c>
      <c r="G4" t="s">
        <v>24</v>
      </c>
      <c r="H4" t="s">
        <v>92</v>
      </c>
      <c r="I4">
        <v>7.59</v>
      </c>
      <c r="J4">
        <v>7.59</v>
      </c>
      <c r="K4" s="2" t="s">
        <v>4</v>
      </c>
      <c r="L4">
        <v>7.59</v>
      </c>
      <c r="M4" s="2" t="str">
        <f t="shared" ref="M4:M53" si="1">VLOOKUP(K4,E$2:ME$4000,2,FALSE)</f>
        <v>Arkansas</v>
      </c>
      <c r="O4">
        <v>7.56</v>
      </c>
    </row>
    <row r="5" spans="1:63" x14ac:dyDescent="0.4">
      <c r="A5">
        <v>7.16</v>
      </c>
      <c r="B5" s="2" t="s">
        <v>5</v>
      </c>
      <c r="C5">
        <v>7.16</v>
      </c>
      <c r="D5" t="str">
        <f t="shared" si="0"/>
        <v>Arizona</v>
      </c>
      <c r="E5" t="s">
        <v>28</v>
      </c>
      <c r="F5" t="s">
        <v>74</v>
      </c>
      <c r="G5" t="s">
        <v>28</v>
      </c>
      <c r="H5" t="s">
        <v>91</v>
      </c>
      <c r="I5">
        <v>7.16</v>
      </c>
      <c r="J5">
        <v>7.16</v>
      </c>
      <c r="K5" s="2" t="s">
        <v>5</v>
      </c>
      <c r="L5">
        <v>7.16</v>
      </c>
      <c r="M5" s="2" t="str">
        <f t="shared" si="1"/>
        <v>Arizona</v>
      </c>
      <c r="O5">
        <v>7.39</v>
      </c>
    </row>
    <row r="6" spans="1:63" x14ac:dyDescent="0.4">
      <c r="A6">
        <v>7</v>
      </c>
      <c r="B6" s="2" t="s">
        <v>6</v>
      </c>
      <c r="C6">
        <v>7</v>
      </c>
      <c r="D6" t="str">
        <f t="shared" si="0"/>
        <v>California</v>
      </c>
      <c r="E6" t="s">
        <v>35</v>
      </c>
      <c r="F6" t="s">
        <v>75</v>
      </c>
      <c r="G6" t="s">
        <v>35</v>
      </c>
      <c r="H6" t="s">
        <v>93</v>
      </c>
      <c r="I6">
        <v>7</v>
      </c>
      <c r="J6">
        <v>7</v>
      </c>
      <c r="K6" s="2" t="s">
        <v>6</v>
      </c>
      <c r="L6">
        <v>7</v>
      </c>
      <c r="M6" s="2" t="str">
        <f t="shared" si="1"/>
        <v>California</v>
      </c>
      <c r="O6">
        <v>7.24</v>
      </c>
    </row>
    <row r="7" spans="1:63" x14ac:dyDescent="0.4">
      <c r="A7">
        <v>7.65</v>
      </c>
      <c r="B7" s="2" t="s">
        <v>7</v>
      </c>
      <c r="C7">
        <v>7.65</v>
      </c>
      <c r="D7" t="str">
        <f t="shared" si="0"/>
        <v>Colorado</v>
      </c>
      <c r="E7" t="s">
        <v>33</v>
      </c>
      <c r="F7" t="s">
        <v>76</v>
      </c>
      <c r="G7" t="s">
        <v>33</v>
      </c>
      <c r="H7" t="s">
        <v>94</v>
      </c>
      <c r="I7">
        <v>7.65</v>
      </c>
      <c r="J7">
        <v>7.65</v>
      </c>
      <c r="K7" s="2" t="s">
        <v>7</v>
      </c>
      <c r="L7">
        <v>7.65</v>
      </c>
      <c r="M7" s="2" t="str">
        <f t="shared" si="1"/>
        <v>Colorado</v>
      </c>
      <c r="O7">
        <v>7.69</v>
      </c>
    </row>
    <row r="8" spans="1:63" x14ac:dyDescent="0.4">
      <c r="A8">
        <v>7.16</v>
      </c>
      <c r="B8" s="2" t="s">
        <v>8</v>
      </c>
      <c r="C8">
        <v>7.16</v>
      </c>
      <c r="D8" t="str">
        <f t="shared" si="0"/>
        <v>Connecticut</v>
      </c>
      <c r="E8" t="s">
        <v>36</v>
      </c>
      <c r="F8" t="s">
        <v>77</v>
      </c>
      <c r="G8" t="s">
        <v>36</v>
      </c>
      <c r="H8" t="s">
        <v>95</v>
      </c>
      <c r="I8">
        <v>7.16</v>
      </c>
      <c r="J8">
        <v>7.16</v>
      </c>
      <c r="K8" s="2" t="s">
        <v>8</v>
      </c>
      <c r="L8">
        <v>7.16</v>
      </c>
      <c r="M8" s="2" t="str">
        <f t="shared" si="1"/>
        <v>Connecticut</v>
      </c>
      <c r="O8">
        <v>7.43</v>
      </c>
    </row>
    <row r="9" spans="1:63" x14ac:dyDescent="0.4">
      <c r="A9">
        <v>6.84</v>
      </c>
      <c r="B9" s="2" t="s">
        <v>9</v>
      </c>
      <c r="C9">
        <v>6.84</v>
      </c>
      <c r="D9" t="str">
        <f t="shared" si="0"/>
        <v>District+of+Columbia</v>
      </c>
      <c r="E9" t="s">
        <v>29</v>
      </c>
      <c r="F9" t="s">
        <v>78</v>
      </c>
      <c r="G9" t="s">
        <v>29</v>
      </c>
      <c r="H9" t="s">
        <v>125</v>
      </c>
      <c r="I9">
        <v>6.84</v>
      </c>
      <c r="J9">
        <v>6.84</v>
      </c>
      <c r="K9" s="2" t="s">
        <v>9</v>
      </c>
      <c r="L9">
        <v>6.84</v>
      </c>
      <c r="M9" s="2" t="str">
        <f t="shared" si="1"/>
        <v>District+of+Columbia</v>
      </c>
      <c r="O9">
        <v>6.82</v>
      </c>
    </row>
    <row r="10" spans="1:63" x14ac:dyDescent="0.4">
      <c r="A10">
        <v>7.14</v>
      </c>
      <c r="B10" s="2" t="s">
        <v>10</v>
      </c>
      <c r="C10">
        <v>7.14</v>
      </c>
      <c r="D10" t="str">
        <f t="shared" si="0"/>
        <v>Delaware</v>
      </c>
      <c r="E10" t="s">
        <v>37</v>
      </c>
      <c r="F10" t="s">
        <v>79</v>
      </c>
      <c r="G10" t="s">
        <v>37</v>
      </c>
      <c r="H10" t="s">
        <v>96</v>
      </c>
      <c r="I10">
        <v>7.14</v>
      </c>
      <c r="J10">
        <v>7.14</v>
      </c>
      <c r="K10" s="2" t="s">
        <v>10</v>
      </c>
      <c r="L10">
        <v>7.14</v>
      </c>
      <c r="M10" s="2" t="str">
        <f t="shared" si="1"/>
        <v>Delaware</v>
      </c>
      <c r="O10">
        <v>7.43</v>
      </c>
    </row>
    <row r="11" spans="1:63" x14ac:dyDescent="0.4">
      <c r="A11">
        <v>7.29</v>
      </c>
      <c r="B11" s="2" t="s">
        <v>11</v>
      </c>
      <c r="C11">
        <v>7.29</v>
      </c>
      <c r="D11" t="str">
        <f t="shared" si="0"/>
        <v>Florida</v>
      </c>
      <c r="E11" t="s">
        <v>40</v>
      </c>
      <c r="F11" t="s">
        <v>80</v>
      </c>
      <c r="G11" t="s">
        <v>40</v>
      </c>
      <c r="H11" t="s">
        <v>98</v>
      </c>
      <c r="I11">
        <v>7.29</v>
      </c>
      <c r="J11">
        <v>7.29</v>
      </c>
      <c r="K11" s="2" t="s">
        <v>11</v>
      </c>
      <c r="L11">
        <v>7.29</v>
      </c>
      <c r="M11" s="2" t="str">
        <f t="shared" si="1"/>
        <v>Florida</v>
      </c>
      <c r="O11">
        <v>7.21</v>
      </c>
    </row>
    <row r="12" spans="1:63" x14ac:dyDescent="0.4">
      <c r="A12">
        <v>7.59</v>
      </c>
      <c r="B12" s="2" t="s">
        <v>12</v>
      </c>
      <c r="C12">
        <v>7.59</v>
      </c>
      <c r="D12" t="str">
        <f t="shared" si="0"/>
        <v>Georgia</v>
      </c>
      <c r="E12" t="s">
        <v>41</v>
      </c>
      <c r="F12" t="s">
        <v>81</v>
      </c>
      <c r="G12" t="s">
        <v>41</v>
      </c>
      <c r="H12" t="s">
        <v>99</v>
      </c>
      <c r="I12">
        <v>7.59</v>
      </c>
      <c r="J12">
        <v>7.59</v>
      </c>
      <c r="K12" s="2" t="s">
        <v>12</v>
      </c>
      <c r="L12">
        <v>7.59</v>
      </c>
      <c r="M12" s="2" t="str">
        <f t="shared" si="1"/>
        <v>Georgia</v>
      </c>
      <c r="O12">
        <v>7.56</v>
      </c>
    </row>
    <row r="13" spans="1:63" x14ac:dyDescent="0.4">
      <c r="A13">
        <v>7.41</v>
      </c>
      <c r="B13" s="2" t="s">
        <v>13</v>
      </c>
      <c r="C13">
        <v>7.41</v>
      </c>
      <c r="D13" t="str">
        <f t="shared" si="0"/>
        <v>Hawaii</v>
      </c>
      <c r="E13" t="s">
        <v>44</v>
      </c>
      <c r="F13" t="s">
        <v>82</v>
      </c>
      <c r="G13" t="s">
        <v>44</v>
      </c>
      <c r="H13" t="s">
        <v>100</v>
      </c>
      <c r="I13">
        <v>7.41</v>
      </c>
      <c r="J13">
        <v>7.41</v>
      </c>
      <c r="K13" s="2" t="s">
        <v>13</v>
      </c>
      <c r="L13">
        <v>7.41</v>
      </c>
      <c r="M13" s="2" t="str">
        <f t="shared" si="1"/>
        <v>Hawaii</v>
      </c>
      <c r="O13">
        <v>7.66</v>
      </c>
    </row>
    <row r="14" spans="1:63" x14ac:dyDescent="0.4">
      <c r="A14">
        <v>7.71</v>
      </c>
      <c r="B14" s="2" t="s">
        <v>14</v>
      </c>
      <c r="C14">
        <v>7.71</v>
      </c>
      <c r="D14" t="str">
        <f t="shared" si="0"/>
        <v>Iowa</v>
      </c>
      <c r="E14" t="s">
        <v>45</v>
      </c>
      <c r="F14" t="s">
        <v>83</v>
      </c>
      <c r="G14" t="s">
        <v>45</v>
      </c>
      <c r="H14" t="s">
        <v>104</v>
      </c>
      <c r="I14">
        <v>7.71</v>
      </c>
      <c r="J14">
        <v>7.71</v>
      </c>
      <c r="K14" s="2" t="s">
        <v>14</v>
      </c>
      <c r="L14">
        <v>7.71</v>
      </c>
      <c r="M14" s="2" t="str">
        <f t="shared" si="1"/>
        <v>Iowa</v>
      </c>
      <c r="O14">
        <v>7.91</v>
      </c>
    </row>
    <row r="15" spans="1:63" x14ac:dyDescent="0.4">
      <c r="A15">
        <v>7.55</v>
      </c>
      <c r="B15" s="2" t="s">
        <v>15</v>
      </c>
      <c r="C15">
        <v>7.55</v>
      </c>
      <c r="D15" t="str">
        <f t="shared" si="0"/>
        <v>Idaho</v>
      </c>
      <c r="E15" t="s">
        <v>46</v>
      </c>
      <c r="F15" t="s">
        <v>84</v>
      </c>
      <c r="G15" t="s">
        <v>46</v>
      </c>
      <c r="H15" t="s">
        <v>101</v>
      </c>
      <c r="I15">
        <v>7.55</v>
      </c>
      <c r="J15">
        <v>7.55</v>
      </c>
      <c r="K15" s="2" t="s">
        <v>15</v>
      </c>
      <c r="L15">
        <v>7.55</v>
      </c>
      <c r="M15" s="2" t="str">
        <f t="shared" si="1"/>
        <v>Idaho</v>
      </c>
      <c r="O15">
        <v>7.89</v>
      </c>
    </row>
    <row r="16" spans="1:63" x14ac:dyDescent="0.4">
      <c r="A16">
        <v>7.41</v>
      </c>
      <c r="B16" s="2" t="s">
        <v>16</v>
      </c>
      <c r="C16">
        <v>7.41</v>
      </c>
      <c r="D16" t="str">
        <f t="shared" si="0"/>
        <v>Illinois</v>
      </c>
      <c r="E16" t="s">
        <v>49</v>
      </c>
      <c r="F16" t="s">
        <v>85</v>
      </c>
      <c r="G16" t="s">
        <v>49</v>
      </c>
      <c r="H16" t="s">
        <v>102</v>
      </c>
      <c r="I16">
        <v>7.41</v>
      </c>
      <c r="J16">
        <v>7.41</v>
      </c>
      <c r="K16" s="2" t="s">
        <v>16</v>
      </c>
      <c r="L16">
        <v>7.41</v>
      </c>
      <c r="M16" s="2" t="str">
        <f t="shared" si="1"/>
        <v>Illinois</v>
      </c>
      <c r="O16">
        <v>7.61</v>
      </c>
    </row>
    <row r="17" spans="1:15" x14ac:dyDescent="0.4">
      <c r="A17">
        <v>7.47</v>
      </c>
      <c r="B17" s="2" t="s">
        <v>17</v>
      </c>
      <c r="C17">
        <v>7.47</v>
      </c>
      <c r="D17" t="str">
        <f t="shared" si="0"/>
        <v>Indiana</v>
      </c>
      <c r="E17" t="s">
        <v>50</v>
      </c>
      <c r="F17" t="s">
        <v>86</v>
      </c>
      <c r="G17" t="s">
        <v>50</v>
      </c>
      <c r="H17" t="s">
        <v>103</v>
      </c>
      <c r="I17">
        <v>7.47</v>
      </c>
      <c r="J17">
        <v>7.47</v>
      </c>
      <c r="K17" s="2" t="s">
        <v>17</v>
      </c>
      <c r="L17">
        <v>7.47</v>
      </c>
      <c r="M17" s="2" t="str">
        <f t="shared" si="1"/>
        <v>Indiana</v>
      </c>
      <c r="O17">
        <v>7.81</v>
      </c>
    </row>
    <row r="18" spans="1:15" x14ac:dyDescent="0.4">
      <c r="A18">
        <v>7.71</v>
      </c>
      <c r="B18" s="2" t="s">
        <v>18</v>
      </c>
      <c r="C18">
        <v>7.71</v>
      </c>
      <c r="D18" t="str">
        <f t="shared" si="0"/>
        <v>Kansas</v>
      </c>
      <c r="E18" t="s">
        <v>123</v>
      </c>
      <c r="F18" t="s">
        <v>87</v>
      </c>
      <c r="G18" t="s">
        <v>123</v>
      </c>
      <c r="H18" t="s">
        <v>105</v>
      </c>
      <c r="I18">
        <v>7.71</v>
      </c>
      <c r="J18">
        <v>7.71</v>
      </c>
      <c r="K18" s="2" t="s">
        <v>18</v>
      </c>
      <c r="L18">
        <v>7.71</v>
      </c>
      <c r="M18" s="2" t="str">
        <f t="shared" si="1"/>
        <v>Kansas</v>
      </c>
      <c r="O18">
        <v>7.86</v>
      </c>
    </row>
    <row r="19" spans="1:15" x14ac:dyDescent="0.4">
      <c r="A19">
        <v>7.71</v>
      </c>
      <c r="B19" s="2" t="s">
        <v>19</v>
      </c>
      <c r="C19">
        <v>7.71</v>
      </c>
      <c r="D19" t="str">
        <f t="shared" si="0"/>
        <v>Kentucky</v>
      </c>
      <c r="E19" t="s">
        <v>22</v>
      </c>
      <c r="F19" t="s">
        <v>88</v>
      </c>
      <c r="G19" t="s">
        <v>22</v>
      </c>
      <c r="H19" t="s">
        <v>106</v>
      </c>
      <c r="I19">
        <v>7.71</v>
      </c>
      <c r="J19">
        <v>7.71</v>
      </c>
      <c r="K19" s="2" t="s">
        <v>19</v>
      </c>
      <c r="L19">
        <v>7.71</v>
      </c>
      <c r="M19" s="2" t="str">
        <f t="shared" si="1"/>
        <v>Kentucky</v>
      </c>
      <c r="O19">
        <v>7.74</v>
      </c>
    </row>
    <row r="20" spans="1:15" x14ac:dyDescent="0.4">
      <c r="A20">
        <v>7.88</v>
      </c>
      <c r="B20" s="2" t="s">
        <v>20</v>
      </c>
      <c r="C20">
        <v>7.88</v>
      </c>
      <c r="D20" t="str">
        <f t="shared" si="0"/>
        <v>Louisiana</v>
      </c>
      <c r="E20" t="s">
        <v>2</v>
      </c>
      <c r="F20" t="s">
        <v>89</v>
      </c>
      <c r="G20" t="s">
        <v>2</v>
      </c>
      <c r="H20" t="s">
        <v>107</v>
      </c>
      <c r="I20">
        <v>7.88</v>
      </c>
      <c r="J20">
        <v>7.88</v>
      </c>
      <c r="K20" s="2" t="s">
        <v>20</v>
      </c>
      <c r="L20">
        <v>7.88</v>
      </c>
      <c r="M20" s="2" t="str">
        <f t="shared" si="1"/>
        <v>Louisiana</v>
      </c>
      <c r="O20">
        <v>7.99</v>
      </c>
    </row>
    <row r="21" spans="1:15" x14ac:dyDescent="0.4">
      <c r="A21">
        <v>7.28</v>
      </c>
      <c r="B21" s="2" t="s">
        <v>21</v>
      </c>
      <c r="C21">
        <v>7.28</v>
      </c>
      <c r="D21" t="str">
        <f t="shared" si="0"/>
        <v>Massachusetts</v>
      </c>
      <c r="E21" t="s">
        <v>0</v>
      </c>
      <c r="F21" t="s">
        <v>90</v>
      </c>
      <c r="G21" t="s">
        <v>0</v>
      </c>
      <c r="H21" t="s">
        <v>72</v>
      </c>
      <c r="I21">
        <v>7.28</v>
      </c>
      <c r="J21">
        <v>7.28</v>
      </c>
      <c r="K21" s="2" t="s">
        <v>21</v>
      </c>
      <c r="L21">
        <v>7.28</v>
      </c>
      <c r="M21" s="2" t="str">
        <f t="shared" si="1"/>
        <v>Massachusetts</v>
      </c>
      <c r="O21">
        <v>7.56</v>
      </c>
    </row>
    <row r="22" spans="1:15" x14ac:dyDescent="0.4">
      <c r="A22">
        <v>7.16</v>
      </c>
      <c r="B22" s="2" t="s">
        <v>22</v>
      </c>
      <c r="C22">
        <v>7.16</v>
      </c>
      <c r="D22" t="str">
        <f t="shared" si="0"/>
        <v>Maryland</v>
      </c>
      <c r="E22" t="s">
        <v>5</v>
      </c>
      <c r="F22" t="s">
        <v>91</v>
      </c>
      <c r="G22" t="s">
        <v>5</v>
      </c>
      <c r="H22" t="s">
        <v>88</v>
      </c>
      <c r="I22">
        <v>7.16</v>
      </c>
      <c r="J22">
        <v>7.16</v>
      </c>
      <c r="K22" s="2" t="s">
        <v>22</v>
      </c>
      <c r="L22">
        <v>7.16</v>
      </c>
      <c r="M22" s="2" t="str">
        <f t="shared" si="1"/>
        <v>Maryland</v>
      </c>
      <c r="O22">
        <v>7.14</v>
      </c>
    </row>
    <row r="23" spans="1:15" x14ac:dyDescent="0.4">
      <c r="A23">
        <v>7.55</v>
      </c>
      <c r="B23" s="2" t="s">
        <v>23</v>
      </c>
      <c r="C23">
        <v>7.55</v>
      </c>
      <c r="D23" t="str">
        <f t="shared" si="0"/>
        <v>Maine</v>
      </c>
      <c r="E23" t="s">
        <v>4</v>
      </c>
      <c r="F23" t="s">
        <v>92</v>
      </c>
      <c r="G23" t="s">
        <v>4</v>
      </c>
      <c r="H23" t="s">
        <v>71</v>
      </c>
      <c r="I23">
        <v>7.55</v>
      </c>
      <c r="J23">
        <v>7.55</v>
      </c>
      <c r="K23" s="2" t="s">
        <v>23</v>
      </c>
      <c r="L23">
        <v>7.55</v>
      </c>
      <c r="M23" s="2" t="str">
        <f t="shared" si="1"/>
        <v>Maine</v>
      </c>
      <c r="O23">
        <v>7.91</v>
      </c>
    </row>
    <row r="24" spans="1:15" x14ac:dyDescent="0.4">
      <c r="A24">
        <v>7.41</v>
      </c>
      <c r="B24" s="2" t="s">
        <v>24</v>
      </c>
      <c r="C24">
        <v>7.41</v>
      </c>
      <c r="D24" t="str">
        <f t="shared" si="0"/>
        <v>Michigan</v>
      </c>
      <c r="E24" t="s">
        <v>6</v>
      </c>
      <c r="F24" t="s">
        <v>93</v>
      </c>
      <c r="G24" t="s">
        <v>6</v>
      </c>
      <c r="H24" t="s">
        <v>73</v>
      </c>
      <c r="I24">
        <v>7.41</v>
      </c>
      <c r="J24">
        <v>7.41</v>
      </c>
      <c r="K24" s="2" t="s">
        <v>24</v>
      </c>
      <c r="L24">
        <v>7.41</v>
      </c>
      <c r="M24" s="2" t="str">
        <f t="shared" si="1"/>
        <v>Michigan</v>
      </c>
      <c r="O24">
        <v>7.7</v>
      </c>
    </row>
    <row r="25" spans="1:15" x14ac:dyDescent="0.4">
      <c r="A25">
        <v>7.77</v>
      </c>
      <c r="B25" s="2" t="s">
        <v>25</v>
      </c>
      <c r="C25">
        <v>7.77</v>
      </c>
      <c r="D25" t="str">
        <f t="shared" si="0"/>
        <v>Minnesota</v>
      </c>
      <c r="E25" t="s">
        <v>7</v>
      </c>
      <c r="F25" t="s">
        <v>94</v>
      </c>
      <c r="G25" t="s">
        <v>7</v>
      </c>
      <c r="H25" t="s">
        <v>108</v>
      </c>
      <c r="I25">
        <v>7.77</v>
      </c>
      <c r="J25">
        <v>7.77</v>
      </c>
      <c r="K25" s="2" t="s">
        <v>25</v>
      </c>
      <c r="L25">
        <v>7.77</v>
      </c>
      <c r="M25" s="2" t="str">
        <f t="shared" si="1"/>
        <v>Minnesota</v>
      </c>
      <c r="O25">
        <v>7.89</v>
      </c>
    </row>
    <row r="26" spans="1:15" x14ac:dyDescent="0.4">
      <c r="A26">
        <v>7.59</v>
      </c>
      <c r="B26" s="2" t="s">
        <v>26</v>
      </c>
      <c r="C26">
        <v>7.59</v>
      </c>
      <c r="D26" t="str">
        <f t="shared" si="0"/>
        <v>Missouri</v>
      </c>
      <c r="E26" t="s">
        <v>8</v>
      </c>
      <c r="F26" t="s">
        <v>95</v>
      </c>
      <c r="G26" t="s">
        <v>8</v>
      </c>
      <c r="H26" t="s">
        <v>110</v>
      </c>
      <c r="I26">
        <v>7.59</v>
      </c>
      <c r="J26">
        <v>7.59</v>
      </c>
      <c r="K26" s="2" t="s">
        <v>26</v>
      </c>
      <c r="L26">
        <v>7.59</v>
      </c>
      <c r="M26" s="2" t="str">
        <f t="shared" si="1"/>
        <v>Missouri</v>
      </c>
      <c r="O26">
        <v>7.59</v>
      </c>
    </row>
    <row r="27" spans="1:15" x14ac:dyDescent="0.4">
      <c r="A27">
        <v>7.71</v>
      </c>
      <c r="B27" s="2" t="s">
        <v>27</v>
      </c>
      <c r="C27">
        <v>7.71</v>
      </c>
      <c r="D27" t="str">
        <f t="shared" si="0"/>
        <v>Mississippi</v>
      </c>
      <c r="E27" t="s">
        <v>10</v>
      </c>
      <c r="F27" t="s">
        <v>96</v>
      </c>
      <c r="G27" t="s">
        <v>10</v>
      </c>
      <c r="H27" t="s">
        <v>109</v>
      </c>
      <c r="I27">
        <v>7.71</v>
      </c>
      <c r="J27">
        <v>7.71</v>
      </c>
      <c r="K27" s="2" t="s">
        <v>27</v>
      </c>
      <c r="L27">
        <v>7.71</v>
      </c>
      <c r="M27" s="2" t="str">
        <f t="shared" si="1"/>
        <v>Mississippi</v>
      </c>
      <c r="O27">
        <v>7.74</v>
      </c>
    </row>
    <row r="28" spans="1:15" x14ac:dyDescent="0.4">
      <c r="A28">
        <v>7.41</v>
      </c>
      <c r="B28" s="2" t="s">
        <v>28</v>
      </c>
      <c r="C28">
        <v>7.41</v>
      </c>
      <c r="D28" t="str">
        <f t="shared" si="0"/>
        <v>Montana</v>
      </c>
      <c r="E28" t="s">
        <v>124</v>
      </c>
      <c r="F28" t="s">
        <v>97</v>
      </c>
      <c r="G28" t="s">
        <v>124</v>
      </c>
      <c r="H28" t="s">
        <v>74</v>
      </c>
      <c r="I28">
        <v>7.41</v>
      </c>
      <c r="J28">
        <v>7.41</v>
      </c>
      <c r="K28" s="2" t="s">
        <v>28</v>
      </c>
      <c r="L28">
        <v>7.41</v>
      </c>
      <c r="M28" s="2" t="str">
        <f t="shared" si="1"/>
        <v>Montana</v>
      </c>
      <c r="O28">
        <v>7.61</v>
      </c>
    </row>
    <row r="29" spans="1:15" x14ac:dyDescent="0.4">
      <c r="A29">
        <v>7.59</v>
      </c>
      <c r="B29" s="2" t="s">
        <v>29</v>
      </c>
      <c r="C29">
        <v>7.59</v>
      </c>
      <c r="D29" t="str">
        <f t="shared" si="0"/>
        <v>North+Carolina</v>
      </c>
      <c r="E29" t="s">
        <v>11</v>
      </c>
      <c r="F29" t="s">
        <v>98</v>
      </c>
      <c r="G29" t="s">
        <v>11</v>
      </c>
      <c r="H29" t="s">
        <v>126</v>
      </c>
      <c r="I29">
        <v>7.59</v>
      </c>
      <c r="J29">
        <v>7.59</v>
      </c>
      <c r="K29" s="2" t="s">
        <v>29</v>
      </c>
      <c r="L29">
        <v>7.59</v>
      </c>
      <c r="M29" s="2" t="str">
        <f t="shared" si="1"/>
        <v>North+Carolina</v>
      </c>
      <c r="O29">
        <v>7.61</v>
      </c>
    </row>
    <row r="30" spans="1:15" x14ac:dyDescent="0.4">
      <c r="A30">
        <v>7.41</v>
      </c>
      <c r="B30" s="2" t="s">
        <v>30</v>
      </c>
      <c r="C30">
        <v>7.41</v>
      </c>
      <c r="D30" t="str">
        <f t="shared" si="0"/>
        <v>North+Dakota</v>
      </c>
      <c r="E30" t="s">
        <v>12</v>
      </c>
      <c r="F30" t="s">
        <v>99</v>
      </c>
      <c r="G30" t="s">
        <v>12</v>
      </c>
      <c r="H30" t="s">
        <v>127</v>
      </c>
      <c r="I30">
        <v>7.41</v>
      </c>
      <c r="J30">
        <v>7.41</v>
      </c>
      <c r="K30" s="2" t="s">
        <v>30</v>
      </c>
      <c r="L30">
        <v>7.41</v>
      </c>
      <c r="M30" s="2" t="str">
        <f t="shared" si="1"/>
        <v>North+Dakota</v>
      </c>
      <c r="O30">
        <v>7.6</v>
      </c>
    </row>
    <row r="31" spans="1:15" x14ac:dyDescent="0.4">
      <c r="A31">
        <v>7.82</v>
      </c>
      <c r="B31" s="2" t="s">
        <v>31</v>
      </c>
      <c r="C31">
        <v>7.82</v>
      </c>
      <c r="D31" t="str">
        <f t="shared" si="0"/>
        <v>Nebraska</v>
      </c>
      <c r="E31" t="s">
        <v>13</v>
      </c>
      <c r="F31" t="s">
        <v>100</v>
      </c>
      <c r="G31" t="s">
        <v>13</v>
      </c>
      <c r="H31" t="s">
        <v>111</v>
      </c>
      <c r="I31">
        <v>7.82</v>
      </c>
      <c r="J31">
        <v>7.82</v>
      </c>
      <c r="K31" s="2" t="s">
        <v>31</v>
      </c>
      <c r="L31">
        <v>7.82</v>
      </c>
      <c r="M31" s="2" t="str">
        <f t="shared" si="1"/>
        <v>Nebraska</v>
      </c>
      <c r="O31">
        <v>8.07</v>
      </c>
    </row>
    <row r="32" spans="1:15" x14ac:dyDescent="0.4">
      <c r="A32">
        <v>7.35</v>
      </c>
      <c r="B32" s="2" t="s">
        <v>32</v>
      </c>
      <c r="C32">
        <v>7.35</v>
      </c>
      <c r="D32" t="str">
        <f t="shared" si="0"/>
        <v>New+Hampshire</v>
      </c>
      <c r="E32" t="s">
        <v>15</v>
      </c>
      <c r="F32" t="s">
        <v>101</v>
      </c>
      <c r="G32" t="s">
        <v>15</v>
      </c>
      <c r="H32" t="s">
        <v>128</v>
      </c>
      <c r="I32">
        <v>7.35</v>
      </c>
      <c r="J32">
        <v>7.35</v>
      </c>
      <c r="K32" s="2" t="s">
        <v>32</v>
      </c>
      <c r="L32">
        <v>7.35</v>
      </c>
      <c r="M32" s="2" t="str">
        <f t="shared" si="1"/>
        <v>New+Hampshire</v>
      </c>
      <c r="O32">
        <v>7.76</v>
      </c>
    </row>
    <row r="33" spans="1:15" x14ac:dyDescent="0.4">
      <c r="A33">
        <v>6.93</v>
      </c>
      <c r="B33" s="2" t="s">
        <v>33</v>
      </c>
      <c r="C33">
        <v>6.93</v>
      </c>
      <c r="D33" t="str">
        <f t="shared" si="0"/>
        <v>New+Jersey</v>
      </c>
      <c r="E33" t="s">
        <v>16</v>
      </c>
      <c r="F33" t="s">
        <v>102</v>
      </c>
      <c r="G33" t="s">
        <v>16</v>
      </c>
      <c r="H33" t="s">
        <v>129</v>
      </c>
      <c r="I33">
        <v>6.93</v>
      </c>
      <c r="J33">
        <v>6.93</v>
      </c>
      <c r="K33" s="2" t="s">
        <v>33</v>
      </c>
      <c r="L33">
        <v>6.93</v>
      </c>
      <c r="M33" s="2" t="str">
        <f t="shared" si="1"/>
        <v>New+Jersey</v>
      </c>
      <c r="O33">
        <v>7.14</v>
      </c>
    </row>
    <row r="34" spans="1:15" x14ac:dyDescent="0.4">
      <c r="A34">
        <v>7.47</v>
      </c>
      <c r="B34" s="2" t="s">
        <v>34</v>
      </c>
      <c r="C34">
        <v>7.47</v>
      </c>
      <c r="D34" t="str">
        <f t="shared" si="0"/>
        <v>New+Mexico</v>
      </c>
      <c r="E34" t="s">
        <v>17</v>
      </c>
      <c r="F34" t="s">
        <v>103</v>
      </c>
      <c r="G34" t="s">
        <v>17</v>
      </c>
      <c r="H34" t="s">
        <v>130</v>
      </c>
      <c r="I34">
        <v>7.47</v>
      </c>
      <c r="J34">
        <v>7.47</v>
      </c>
      <c r="K34" s="2" t="s">
        <v>34</v>
      </c>
      <c r="L34">
        <v>7.47</v>
      </c>
      <c r="M34" s="2" t="str">
        <f t="shared" si="1"/>
        <v>New+Mexico</v>
      </c>
      <c r="O34">
        <v>7.29</v>
      </c>
    </row>
    <row r="35" spans="1:15" x14ac:dyDescent="0.4">
      <c r="A35">
        <v>6.97</v>
      </c>
      <c r="B35" s="2" t="s">
        <v>35</v>
      </c>
      <c r="C35">
        <v>6.97</v>
      </c>
      <c r="D35" t="str">
        <f t="shared" si="0"/>
        <v>Nevada</v>
      </c>
      <c r="E35" t="s">
        <v>14</v>
      </c>
      <c r="F35" t="s">
        <v>104</v>
      </c>
      <c r="G35" t="s">
        <v>14</v>
      </c>
      <c r="H35" t="s">
        <v>75</v>
      </c>
      <c r="I35">
        <v>6.97</v>
      </c>
      <c r="J35">
        <v>6.97</v>
      </c>
      <c r="K35" s="2" t="s">
        <v>35</v>
      </c>
      <c r="L35">
        <v>6.97</v>
      </c>
      <c r="M35" s="2" t="str">
        <f t="shared" si="1"/>
        <v>Nevada</v>
      </c>
      <c r="O35">
        <v>7.04</v>
      </c>
    </row>
    <row r="36" spans="1:15" x14ac:dyDescent="0.4">
      <c r="A36">
        <v>6.93</v>
      </c>
      <c r="B36" s="2" t="s">
        <v>36</v>
      </c>
      <c r="C36">
        <v>6.93</v>
      </c>
      <c r="D36" t="str">
        <f t="shared" si="0"/>
        <v>New+York</v>
      </c>
      <c r="E36" t="s">
        <v>18</v>
      </c>
      <c r="F36" t="s">
        <v>105</v>
      </c>
      <c r="G36" t="s">
        <v>18</v>
      </c>
      <c r="H36" t="s">
        <v>131</v>
      </c>
      <c r="I36">
        <v>6.93</v>
      </c>
      <c r="J36">
        <v>6.93</v>
      </c>
      <c r="K36" s="2" t="s">
        <v>36</v>
      </c>
      <c r="L36">
        <v>6.93</v>
      </c>
      <c r="M36" s="2" t="str">
        <f t="shared" si="1"/>
        <v>New+York</v>
      </c>
      <c r="O36">
        <v>7.16</v>
      </c>
    </row>
    <row r="37" spans="1:15" x14ac:dyDescent="0.4">
      <c r="A37">
        <v>7.35</v>
      </c>
      <c r="B37" s="2" t="s">
        <v>37</v>
      </c>
      <c r="C37">
        <v>7.35</v>
      </c>
      <c r="D37" t="str">
        <f t="shared" si="0"/>
        <v>Ohio</v>
      </c>
      <c r="E37" t="s">
        <v>19</v>
      </c>
      <c r="F37" t="s">
        <v>106</v>
      </c>
      <c r="G37" t="s">
        <v>19</v>
      </c>
      <c r="H37" t="s">
        <v>79</v>
      </c>
      <c r="I37">
        <v>7.35</v>
      </c>
      <c r="J37">
        <v>7.35</v>
      </c>
      <c r="K37" s="2" t="s">
        <v>37</v>
      </c>
      <c r="L37">
        <v>7.35</v>
      </c>
      <c r="M37" s="2" t="str">
        <f t="shared" si="1"/>
        <v>Ohio</v>
      </c>
      <c r="O37">
        <v>7.71</v>
      </c>
    </row>
    <row r="38" spans="1:15" x14ac:dyDescent="0.4">
      <c r="A38">
        <v>7.71</v>
      </c>
      <c r="B38" s="2" t="s">
        <v>38</v>
      </c>
      <c r="C38">
        <v>7.71</v>
      </c>
      <c r="D38" t="str">
        <f t="shared" si="0"/>
        <v>Oklahoma</v>
      </c>
      <c r="E38" t="s">
        <v>20</v>
      </c>
      <c r="F38" t="s">
        <v>107</v>
      </c>
      <c r="G38" t="s">
        <v>20</v>
      </c>
      <c r="H38" t="s">
        <v>115</v>
      </c>
      <c r="I38">
        <v>7.71</v>
      </c>
      <c r="J38">
        <v>7.71</v>
      </c>
      <c r="K38" s="2" t="s">
        <v>38</v>
      </c>
      <c r="L38">
        <v>7.71</v>
      </c>
      <c r="M38" s="2" t="str">
        <f t="shared" si="1"/>
        <v>Oklahoma</v>
      </c>
      <c r="O38">
        <v>7.76</v>
      </c>
    </row>
    <row r="39" spans="1:15" x14ac:dyDescent="0.4">
      <c r="A39">
        <v>7.21</v>
      </c>
      <c r="B39" s="2" t="s">
        <v>39</v>
      </c>
      <c r="C39">
        <v>7.21</v>
      </c>
      <c r="D39" t="str">
        <f t="shared" si="0"/>
        <v>Oregon</v>
      </c>
      <c r="E39" t="s">
        <v>25</v>
      </c>
      <c r="F39" t="s">
        <v>108</v>
      </c>
      <c r="G39" t="s">
        <v>25</v>
      </c>
      <c r="H39" t="s">
        <v>116</v>
      </c>
      <c r="I39">
        <v>7.21</v>
      </c>
      <c r="J39">
        <v>7.21</v>
      </c>
      <c r="K39" s="2" t="s">
        <v>39</v>
      </c>
      <c r="L39">
        <v>7.21</v>
      </c>
      <c r="M39" s="2" t="str">
        <f t="shared" si="1"/>
        <v>Oregon</v>
      </c>
      <c r="O39">
        <v>7.6</v>
      </c>
    </row>
    <row r="40" spans="1:15" x14ac:dyDescent="0.4">
      <c r="A40">
        <v>7.14</v>
      </c>
      <c r="B40" s="2" t="s">
        <v>40</v>
      </c>
      <c r="C40">
        <v>7.14</v>
      </c>
      <c r="D40" t="str">
        <f t="shared" si="0"/>
        <v>Pennsylvania</v>
      </c>
      <c r="E40" t="s">
        <v>27</v>
      </c>
      <c r="F40" t="s">
        <v>109</v>
      </c>
      <c r="G40" t="s">
        <v>27</v>
      </c>
      <c r="H40" t="s">
        <v>80</v>
      </c>
      <c r="I40">
        <v>7.14</v>
      </c>
      <c r="J40">
        <v>7.14</v>
      </c>
      <c r="K40" s="2" t="s">
        <v>40</v>
      </c>
      <c r="L40">
        <v>7.14</v>
      </c>
      <c r="M40" s="2" t="str">
        <f t="shared" si="1"/>
        <v>Pennsylvania</v>
      </c>
      <c r="O40">
        <v>7.54</v>
      </c>
    </row>
    <row r="41" spans="1:15" x14ac:dyDescent="0.4">
      <c r="A41">
        <v>7.21</v>
      </c>
      <c r="B41" s="2" t="s">
        <v>41</v>
      </c>
      <c r="C41">
        <v>7.21</v>
      </c>
      <c r="D41" t="str">
        <f t="shared" si="0"/>
        <v>Rhode+Island</v>
      </c>
      <c r="E41" t="s">
        <v>26</v>
      </c>
      <c r="F41" t="s">
        <v>110</v>
      </c>
      <c r="G41" t="s">
        <v>26</v>
      </c>
      <c r="H41" t="s">
        <v>132</v>
      </c>
      <c r="I41">
        <v>7.21</v>
      </c>
      <c r="J41">
        <v>7.21</v>
      </c>
      <c r="K41" s="2" t="s">
        <v>41</v>
      </c>
      <c r="L41">
        <v>7.21</v>
      </c>
      <c r="M41" s="2" t="str">
        <f t="shared" si="1"/>
        <v>Rhode+Island</v>
      </c>
      <c r="O41">
        <v>7.56</v>
      </c>
    </row>
    <row r="42" spans="1:15" x14ac:dyDescent="0.4">
      <c r="A42">
        <v>7.71</v>
      </c>
      <c r="B42" s="2" t="s">
        <v>42</v>
      </c>
      <c r="C42">
        <v>7.71</v>
      </c>
      <c r="D42" t="str">
        <f t="shared" si="0"/>
        <v>South+Carolina</v>
      </c>
      <c r="E42" t="s">
        <v>31</v>
      </c>
      <c r="F42" t="s">
        <v>111</v>
      </c>
      <c r="G42" t="s">
        <v>31</v>
      </c>
      <c r="H42" t="s">
        <v>133</v>
      </c>
      <c r="I42">
        <v>7.71</v>
      </c>
      <c r="J42">
        <v>7.71</v>
      </c>
      <c r="K42" s="2" t="s">
        <v>42</v>
      </c>
      <c r="L42">
        <v>7.71</v>
      </c>
      <c r="M42" s="2" t="str">
        <f t="shared" si="1"/>
        <v>South+Carolina</v>
      </c>
      <c r="O42">
        <v>7.59</v>
      </c>
    </row>
    <row r="43" spans="1:15" x14ac:dyDescent="0.4">
      <c r="A43">
        <v>7.82</v>
      </c>
      <c r="B43" s="2" t="s">
        <v>43</v>
      </c>
      <c r="C43">
        <v>7.82</v>
      </c>
      <c r="D43" t="str">
        <f t="shared" si="0"/>
        <v>South+Dakota</v>
      </c>
      <c r="E43" t="s">
        <v>32</v>
      </c>
      <c r="F43" t="s">
        <v>112</v>
      </c>
      <c r="G43" t="s">
        <v>32</v>
      </c>
      <c r="H43" t="s">
        <v>134</v>
      </c>
      <c r="I43">
        <v>7.82</v>
      </c>
      <c r="J43">
        <v>7.82</v>
      </c>
      <c r="K43" s="2" t="s">
        <v>43</v>
      </c>
      <c r="L43">
        <v>7.82</v>
      </c>
      <c r="M43" s="2" t="str">
        <f t="shared" si="1"/>
        <v>South+Dakota</v>
      </c>
      <c r="O43">
        <v>8.07</v>
      </c>
    </row>
    <row r="44" spans="1:15" x14ac:dyDescent="0.4">
      <c r="A44">
        <v>7.65</v>
      </c>
      <c r="B44" s="2" t="s">
        <v>44</v>
      </c>
      <c r="C44">
        <v>7.65</v>
      </c>
      <c r="D44" t="str">
        <f t="shared" si="0"/>
        <v>Tennessee</v>
      </c>
      <c r="E44" t="s">
        <v>34</v>
      </c>
      <c r="F44" t="s">
        <v>113</v>
      </c>
      <c r="G44" t="s">
        <v>34</v>
      </c>
      <c r="H44" t="s">
        <v>82</v>
      </c>
      <c r="I44">
        <v>7.65</v>
      </c>
      <c r="J44">
        <v>7.65</v>
      </c>
      <c r="K44" s="2" t="s">
        <v>44</v>
      </c>
      <c r="L44">
        <v>7.65</v>
      </c>
      <c r="M44" s="2" t="str">
        <f t="shared" si="1"/>
        <v>Tennessee</v>
      </c>
      <c r="O44">
        <v>7.63</v>
      </c>
    </row>
    <row r="45" spans="1:15" x14ac:dyDescent="0.4">
      <c r="A45">
        <v>7.71</v>
      </c>
      <c r="B45" s="2" t="s">
        <v>45</v>
      </c>
      <c r="C45">
        <v>7.71</v>
      </c>
      <c r="D45" t="str">
        <f t="shared" si="0"/>
        <v>Texas</v>
      </c>
      <c r="E45" t="s">
        <v>30</v>
      </c>
      <c r="F45" t="s">
        <v>114</v>
      </c>
      <c r="G45" t="s">
        <v>30</v>
      </c>
      <c r="H45" t="s">
        <v>83</v>
      </c>
      <c r="I45">
        <v>7.71</v>
      </c>
      <c r="J45">
        <v>7.71</v>
      </c>
      <c r="K45" s="2" t="s">
        <v>45</v>
      </c>
      <c r="L45">
        <v>7.71</v>
      </c>
      <c r="M45" s="2" t="str">
        <f t="shared" si="1"/>
        <v>Texas</v>
      </c>
      <c r="O45">
        <v>7.73</v>
      </c>
    </row>
    <row r="46" spans="1:15" x14ac:dyDescent="0.4">
      <c r="A46">
        <v>7.62</v>
      </c>
      <c r="B46" s="2" t="s">
        <v>46</v>
      </c>
      <c r="C46">
        <v>7.62</v>
      </c>
      <c r="D46" t="str">
        <f t="shared" si="0"/>
        <v>Utah</v>
      </c>
      <c r="E46" t="s">
        <v>38</v>
      </c>
      <c r="F46" t="s">
        <v>115</v>
      </c>
      <c r="G46" t="s">
        <v>38</v>
      </c>
      <c r="H46" t="s">
        <v>84</v>
      </c>
      <c r="I46">
        <v>7.62</v>
      </c>
      <c r="J46">
        <v>7.62</v>
      </c>
      <c r="K46" s="2" t="s">
        <v>46</v>
      </c>
      <c r="L46">
        <v>7.62</v>
      </c>
      <c r="M46" s="2" t="str">
        <f t="shared" si="1"/>
        <v>Utah</v>
      </c>
      <c r="O46">
        <v>7.76</v>
      </c>
    </row>
    <row r="47" spans="1:15" x14ac:dyDescent="0.4">
      <c r="A47">
        <v>7.41</v>
      </c>
      <c r="B47" s="2" t="s">
        <v>47</v>
      </c>
      <c r="C47">
        <v>7.41</v>
      </c>
      <c r="D47" t="str">
        <f t="shared" si="0"/>
        <v>Virginia</v>
      </c>
      <c r="E47" t="s">
        <v>39</v>
      </c>
      <c r="F47" t="s">
        <v>116</v>
      </c>
      <c r="G47" t="s">
        <v>39</v>
      </c>
      <c r="H47" t="s">
        <v>120</v>
      </c>
      <c r="I47">
        <v>7.41</v>
      </c>
      <c r="J47">
        <v>7.41</v>
      </c>
      <c r="K47" s="2" t="s">
        <v>47</v>
      </c>
      <c r="L47">
        <v>7.41</v>
      </c>
      <c r="M47" s="2" t="str">
        <f t="shared" si="1"/>
        <v>Virginia</v>
      </c>
      <c r="O47">
        <v>7.5</v>
      </c>
    </row>
    <row r="48" spans="1:15" x14ac:dyDescent="0.4">
      <c r="A48">
        <v>7.28</v>
      </c>
      <c r="B48" s="2" t="s">
        <v>48</v>
      </c>
      <c r="C48">
        <v>7.28</v>
      </c>
      <c r="D48" t="str">
        <f t="shared" si="0"/>
        <v>Vermont</v>
      </c>
      <c r="E48" t="s">
        <v>42</v>
      </c>
      <c r="F48" t="s">
        <v>117</v>
      </c>
      <c r="G48" t="s">
        <v>42</v>
      </c>
      <c r="H48" t="s">
        <v>119</v>
      </c>
      <c r="I48">
        <v>7.28</v>
      </c>
      <c r="J48">
        <v>7.28</v>
      </c>
      <c r="K48" s="2" t="s">
        <v>48</v>
      </c>
      <c r="L48">
        <v>7.28</v>
      </c>
      <c r="M48" s="2" t="str">
        <f t="shared" si="1"/>
        <v>Vermont</v>
      </c>
      <c r="O48">
        <v>7.71</v>
      </c>
    </row>
    <row r="49" spans="1:15" x14ac:dyDescent="0.4">
      <c r="A49">
        <v>7.14</v>
      </c>
      <c r="B49" s="2" t="s">
        <v>49</v>
      </c>
      <c r="C49">
        <v>7.14</v>
      </c>
      <c r="D49" t="str">
        <f t="shared" si="0"/>
        <v>Washington</v>
      </c>
      <c r="E49" t="s">
        <v>43</v>
      </c>
      <c r="F49" t="s">
        <v>118</v>
      </c>
      <c r="G49" t="s">
        <v>43</v>
      </c>
      <c r="H49" t="s">
        <v>85</v>
      </c>
      <c r="I49">
        <v>7.14</v>
      </c>
      <c r="J49">
        <v>7.14</v>
      </c>
      <c r="K49" s="2" t="s">
        <v>49</v>
      </c>
      <c r="L49">
        <v>7.14</v>
      </c>
      <c r="M49" s="2" t="str">
        <f t="shared" si="1"/>
        <v>Washington</v>
      </c>
      <c r="O49">
        <v>7.49</v>
      </c>
    </row>
    <row r="50" spans="1:15" x14ac:dyDescent="0.4">
      <c r="A50">
        <v>7.65</v>
      </c>
      <c r="B50" s="2" t="s">
        <v>50</v>
      </c>
      <c r="C50">
        <v>7.65</v>
      </c>
      <c r="D50" t="str">
        <f t="shared" si="0"/>
        <v>Wisconsin</v>
      </c>
      <c r="E50" t="s">
        <v>48</v>
      </c>
      <c r="F50" t="s">
        <v>119</v>
      </c>
      <c r="G50" t="s">
        <v>48</v>
      </c>
      <c r="H50" t="s">
        <v>86</v>
      </c>
      <c r="I50">
        <v>7.65</v>
      </c>
      <c r="J50">
        <v>7.65</v>
      </c>
      <c r="K50" s="2" t="s">
        <v>50</v>
      </c>
      <c r="L50">
        <v>7.65</v>
      </c>
      <c r="M50" s="2" t="str">
        <f t="shared" si="1"/>
        <v>Wisconsin</v>
      </c>
      <c r="O50">
        <v>7.97</v>
      </c>
    </row>
    <row r="51" spans="1:15" x14ac:dyDescent="0.4">
      <c r="A51">
        <v>7.22</v>
      </c>
      <c r="B51" s="2" t="s">
        <v>51</v>
      </c>
      <c r="C51">
        <v>7.22</v>
      </c>
      <c r="D51" t="str">
        <f t="shared" si="0"/>
        <v>West+Virginia</v>
      </c>
      <c r="E51" t="s">
        <v>47</v>
      </c>
      <c r="F51" t="s">
        <v>120</v>
      </c>
      <c r="G51" t="s">
        <v>47</v>
      </c>
      <c r="H51" t="s">
        <v>135</v>
      </c>
      <c r="I51">
        <v>7.22</v>
      </c>
      <c r="J51">
        <v>7.22</v>
      </c>
      <c r="K51" s="2" t="s">
        <v>51</v>
      </c>
      <c r="L51">
        <v>7.22</v>
      </c>
      <c r="M51" s="2" t="str">
        <f t="shared" si="1"/>
        <v>West+Virginia</v>
      </c>
      <c r="O51">
        <v>7.53</v>
      </c>
    </row>
    <row r="52" spans="1:15" x14ac:dyDescent="0.4">
      <c r="A52">
        <v>7.59</v>
      </c>
      <c r="B52" s="2" t="s">
        <v>52</v>
      </c>
      <c r="C52">
        <v>7.59</v>
      </c>
      <c r="D52" t="str">
        <f t="shared" si="0"/>
        <v>Wyoming</v>
      </c>
      <c r="E52" t="s">
        <v>51</v>
      </c>
      <c r="F52" t="s">
        <v>121</v>
      </c>
      <c r="G52" t="s">
        <v>51</v>
      </c>
      <c r="H52" t="s">
        <v>122</v>
      </c>
      <c r="I52">
        <v>7.59</v>
      </c>
      <c r="J52">
        <v>7.59</v>
      </c>
      <c r="K52" s="2" t="s">
        <v>52</v>
      </c>
      <c r="L52">
        <v>7.59</v>
      </c>
      <c r="M52" s="2" t="str">
        <f t="shared" si="1"/>
        <v>Wyoming</v>
      </c>
      <c r="O52">
        <v>7.63</v>
      </c>
    </row>
    <row r="53" spans="1:15" x14ac:dyDescent="0.4">
      <c r="E53" t="s">
        <v>52</v>
      </c>
      <c r="F53" t="s">
        <v>122</v>
      </c>
      <c r="G53" t="s">
        <v>52</v>
      </c>
      <c r="M53" s="2" t="e">
        <f t="shared" si="1"/>
        <v>#N/A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4"/>
  <dimension ref="A1:BG53"/>
  <sheetViews>
    <sheetView workbookViewId="0">
      <selection activeCell="B2" sqref="B2:B8"/>
    </sheetView>
  </sheetViews>
  <sheetFormatPr defaultRowHeight="17" x14ac:dyDescent="0.4"/>
  <sheetData>
    <row r="1" spans="1:59" x14ac:dyDescent="0.4">
      <c r="A1" t="s">
        <v>139</v>
      </c>
      <c r="B1">
        <v>3.16</v>
      </c>
      <c r="C1" t="s">
        <v>137</v>
      </c>
      <c r="F1">
        <v>1</v>
      </c>
      <c r="G1">
        <v>10</v>
      </c>
      <c r="H1">
        <v>1</v>
      </c>
      <c r="I1">
        <v>6.6</v>
      </c>
      <c r="J1">
        <v>6.6</v>
      </c>
      <c r="K1">
        <v>6.4</v>
      </c>
      <c r="L1">
        <v>5.7</v>
      </c>
      <c r="M1">
        <v>4.9000000000000004</v>
      </c>
      <c r="N1">
        <v>6.5</v>
      </c>
      <c r="O1">
        <v>6.4</v>
      </c>
      <c r="P1">
        <v>5.2</v>
      </c>
      <c r="Q1">
        <v>5.0999999999999996</v>
      </c>
      <c r="R1">
        <v>5.9</v>
      </c>
      <c r="S1">
        <v>6.4</v>
      </c>
      <c r="T1">
        <v>6.1</v>
      </c>
      <c r="U1">
        <v>6.6</v>
      </c>
      <c r="V1">
        <v>5.7</v>
      </c>
      <c r="W1">
        <v>6.1</v>
      </c>
      <c r="X1">
        <v>6.2</v>
      </c>
      <c r="Y1">
        <v>6.6</v>
      </c>
      <c r="Z1">
        <v>6.6</v>
      </c>
      <c r="AA1">
        <v>6.9</v>
      </c>
      <c r="AB1">
        <v>5.3</v>
      </c>
      <c r="AC1">
        <v>5.7</v>
      </c>
      <c r="AD1">
        <v>5.7</v>
      </c>
      <c r="AE1">
        <v>6.1</v>
      </c>
      <c r="AF1">
        <v>6.7</v>
      </c>
      <c r="AG1">
        <v>6.4</v>
      </c>
      <c r="AH1">
        <v>6.6</v>
      </c>
      <c r="AI1">
        <v>6.1</v>
      </c>
      <c r="AJ1">
        <v>6.4</v>
      </c>
      <c r="AK1">
        <v>6.1</v>
      </c>
      <c r="AL1">
        <v>6.8</v>
      </c>
      <c r="AM1">
        <v>5.4</v>
      </c>
      <c r="AN1">
        <v>6</v>
      </c>
      <c r="AO1">
        <v>6.2</v>
      </c>
      <c r="AP1">
        <v>5.4</v>
      </c>
      <c r="AQ1">
        <v>6</v>
      </c>
      <c r="AR1">
        <v>6</v>
      </c>
      <c r="AS1">
        <v>6.6</v>
      </c>
      <c r="AT1">
        <v>6.5</v>
      </c>
      <c r="AU1">
        <v>5.0999999999999996</v>
      </c>
      <c r="AV1">
        <v>5.2</v>
      </c>
      <c r="AW1">
        <v>6.6</v>
      </c>
      <c r="AX1">
        <v>6.8</v>
      </c>
      <c r="AY1">
        <v>6.5</v>
      </c>
      <c r="AZ1">
        <v>6.6</v>
      </c>
      <c r="BA1">
        <v>5.8</v>
      </c>
      <c r="BB1">
        <v>6.1</v>
      </c>
      <c r="BC1">
        <v>5.3</v>
      </c>
      <c r="BD1">
        <v>5.0999999999999996</v>
      </c>
      <c r="BE1">
        <v>6.5</v>
      </c>
      <c r="BF1">
        <v>5.8</v>
      </c>
      <c r="BG1">
        <v>6.4</v>
      </c>
    </row>
    <row r="2" spans="1:59" x14ac:dyDescent="0.4">
      <c r="A2" t="s">
        <v>0</v>
      </c>
      <c r="B2">
        <v>7.27</v>
      </c>
      <c r="C2" t="s">
        <v>90</v>
      </c>
      <c r="F2">
        <v>6.6</v>
      </c>
      <c r="G2">
        <v>8</v>
      </c>
      <c r="H2">
        <v>10</v>
      </c>
      <c r="I2">
        <v>8</v>
      </c>
      <c r="J2">
        <v>9</v>
      </c>
      <c r="K2">
        <v>9</v>
      </c>
      <c r="L2">
        <v>9</v>
      </c>
      <c r="M2">
        <v>10</v>
      </c>
      <c r="N2">
        <v>9</v>
      </c>
      <c r="O2">
        <v>8</v>
      </c>
      <c r="P2">
        <v>9</v>
      </c>
      <c r="Q2">
        <v>10</v>
      </c>
      <c r="R2">
        <v>9</v>
      </c>
      <c r="S2">
        <v>9</v>
      </c>
      <c r="T2">
        <v>9</v>
      </c>
      <c r="U2">
        <v>9</v>
      </c>
      <c r="V2">
        <v>10</v>
      </c>
      <c r="W2">
        <v>9</v>
      </c>
      <c r="X2">
        <v>9</v>
      </c>
      <c r="Y2">
        <v>9</v>
      </c>
      <c r="Z2">
        <v>9</v>
      </c>
      <c r="AA2">
        <v>9</v>
      </c>
      <c r="AB2">
        <v>10</v>
      </c>
      <c r="AC2">
        <v>9</v>
      </c>
      <c r="AD2">
        <v>10</v>
      </c>
      <c r="AE2">
        <v>9</v>
      </c>
      <c r="AF2">
        <v>9</v>
      </c>
      <c r="AG2">
        <v>9</v>
      </c>
      <c r="AH2">
        <v>9</v>
      </c>
      <c r="AI2">
        <v>9</v>
      </c>
      <c r="AJ2">
        <v>9</v>
      </c>
      <c r="AK2">
        <v>9</v>
      </c>
      <c r="AL2">
        <v>9</v>
      </c>
      <c r="AM2">
        <v>10</v>
      </c>
      <c r="AN2">
        <v>8</v>
      </c>
      <c r="AO2">
        <v>9</v>
      </c>
      <c r="AP2">
        <v>9</v>
      </c>
      <c r="AQ2">
        <v>8</v>
      </c>
      <c r="AR2">
        <v>9</v>
      </c>
      <c r="AS2">
        <v>9</v>
      </c>
      <c r="AT2">
        <v>8</v>
      </c>
      <c r="AU2">
        <v>10</v>
      </c>
      <c r="AV2">
        <v>10</v>
      </c>
      <c r="AW2">
        <v>9</v>
      </c>
      <c r="AX2">
        <v>9</v>
      </c>
      <c r="AY2">
        <v>9</v>
      </c>
      <c r="AZ2">
        <v>9</v>
      </c>
      <c r="BA2">
        <v>10</v>
      </c>
      <c r="BB2">
        <v>9</v>
      </c>
      <c r="BC2">
        <v>10</v>
      </c>
      <c r="BD2">
        <v>10</v>
      </c>
      <c r="BE2">
        <v>9</v>
      </c>
      <c r="BF2">
        <v>9</v>
      </c>
      <c r="BG2">
        <v>9</v>
      </c>
    </row>
    <row r="3" spans="1:59" x14ac:dyDescent="0.4">
      <c r="A3" t="s">
        <v>2</v>
      </c>
      <c r="B3">
        <v>7.71</v>
      </c>
      <c r="C3" t="s">
        <v>89</v>
      </c>
      <c r="F3">
        <v>6.6</v>
      </c>
      <c r="G3">
        <v>9</v>
      </c>
    </row>
    <row r="4" spans="1:59" x14ac:dyDescent="0.4">
      <c r="A4" t="s">
        <v>4</v>
      </c>
      <c r="B4">
        <v>7.59</v>
      </c>
      <c r="C4" t="s">
        <v>92</v>
      </c>
      <c r="F4">
        <v>6.4</v>
      </c>
      <c r="G4">
        <v>9</v>
      </c>
    </row>
    <row r="5" spans="1:59" x14ac:dyDescent="0.4">
      <c r="A5" t="s">
        <v>5</v>
      </c>
      <c r="B5">
        <v>7.16</v>
      </c>
      <c r="C5" t="s">
        <v>91</v>
      </c>
      <c r="F5">
        <v>5.7</v>
      </c>
      <c r="G5">
        <v>9</v>
      </c>
    </row>
    <row r="6" spans="1:59" x14ac:dyDescent="0.4">
      <c r="A6" t="s">
        <v>6</v>
      </c>
      <c r="B6">
        <v>7</v>
      </c>
      <c r="C6" t="s">
        <v>93</v>
      </c>
      <c r="F6">
        <v>4.9000000000000004</v>
      </c>
      <c r="G6">
        <v>10</v>
      </c>
    </row>
    <row r="7" spans="1:59" x14ac:dyDescent="0.4">
      <c r="A7" t="s">
        <v>7</v>
      </c>
      <c r="B7">
        <v>7.65</v>
      </c>
      <c r="C7" t="s">
        <v>94</v>
      </c>
      <c r="F7">
        <v>6.5</v>
      </c>
      <c r="G7">
        <v>9</v>
      </c>
    </row>
    <row r="8" spans="1:59" x14ac:dyDescent="0.4">
      <c r="A8" t="s">
        <v>8</v>
      </c>
      <c r="B8">
        <v>7.16</v>
      </c>
      <c r="C8" t="s">
        <v>95</v>
      </c>
      <c r="F8">
        <v>6.4</v>
      </c>
      <c r="G8">
        <v>8</v>
      </c>
    </row>
    <row r="9" spans="1:59" x14ac:dyDescent="0.4">
      <c r="A9" t="s">
        <v>9</v>
      </c>
      <c r="B9">
        <v>6.84</v>
      </c>
      <c r="C9" t="s">
        <v>125</v>
      </c>
      <c r="F9">
        <v>5.2</v>
      </c>
      <c r="G9">
        <v>9</v>
      </c>
    </row>
    <row r="10" spans="1:59" x14ac:dyDescent="0.4">
      <c r="A10" t="s">
        <v>10</v>
      </c>
      <c r="B10">
        <v>7.14</v>
      </c>
      <c r="C10" t="s">
        <v>96</v>
      </c>
      <c r="F10">
        <v>5.0999999999999996</v>
      </c>
      <c r="G10">
        <v>10</v>
      </c>
    </row>
    <row r="11" spans="1:59" x14ac:dyDescent="0.4">
      <c r="A11" t="s">
        <v>11</v>
      </c>
      <c r="B11">
        <v>7.29</v>
      </c>
      <c r="C11" t="s">
        <v>98</v>
      </c>
      <c r="F11">
        <v>5.9</v>
      </c>
      <c r="G11">
        <v>9</v>
      </c>
    </row>
    <row r="12" spans="1:59" x14ac:dyDescent="0.4">
      <c r="A12" t="s">
        <v>12</v>
      </c>
      <c r="B12">
        <v>7.59</v>
      </c>
      <c r="C12" t="s">
        <v>99</v>
      </c>
      <c r="F12">
        <v>6.4</v>
      </c>
      <c r="G12">
        <v>9</v>
      </c>
    </row>
    <row r="13" spans="1:59" x14ac:dyDescent="0.4">
      <c r="A13" t="s">
        <v>13</v>
      </c>
      <c r="B13">
        <v>7.41</v>
      </c>
      <c r="C13" t="s">
        <v>100</v>
      </c>
      <c r="F13">
        <v>6.1</v>
      </c>
      <c r="G13">
        <v>9</v>
      </c>
    </row>
    <row r="14" spans="1:59" x14ac:dyDescent="0.4">
      <c r="A14" t="s">
        <v>14</v>
      </c>
      <c r="B14">
        <v>7.71</v>
      </c>
      <c r="C14" t="s">
        <v>104</v>
      </c>
      <c r="F14">
        <v>6.6</v>
      </c>
      <c r="G14">
        <v>9</v>
      </c>
    </row>
    <row r="15" spans="1:59" x14ac:dyDescent="0.4">
      <c r="A15" t="s">
        <v>15</v>
      </c>
      <c r="B15">
        <v>7.55</v>
      </c>
      <c r="C15" t="s">
        <v>101</v>
      </c>
      <c r="F15">
        <v>5.7</v>
      </c>
      <c r="G15">
        <v>10</v>
      </c>
    </row>
    <row r="16" spans="1:59" x14ac:dyDescent="0.4">
      <c r="A16" t="s">
        <v>16</v>
      </c>
      <c r="B16">
        <v>7.41</v>
      </c>
      <c r="C16" t="s">
        <v>102</v>
      </c>
      <c r="F16">
        <v>6.1</v>
      </c>
      <c r="G16">
        <v>9</v>
      </c>
    </row>
    <row r="17" spans="1:7" x14ac:dyDescent="0.4">
      <c r="A17" t="s">
        <v>17</v>
      </c>
      <c r="B17">
        <v>7.47</v>
      </c>
      <c r="C17" t="s">
        <v>103</v>
      </c>
      <c r="F17">
        <v>6.2</v>
      </c>
      <c r="G17">
        <v>9</v>
      </c>
    </row>
    <row r="18" spans="1:7" x14ac:dyDescent="0.4">
      <c r="A18" t="s">
        <v>18</v>
      </c>
      <c r="B18">
        <v>7.71</v>
      </c>
      <c r="C18" t="s">
        <v>105</v>
      </c>
      <c r="F18">
        <v>6.6</v>
      </c>
      <c r="G18">
        <v>9</v>
      </c>
    </row>
    <row r="19" spans="1:7" x14ac:dyDescent="0.4">
      <c r="A19" t="s">
        <v>19</v>
      </c>
      <c r="B19">
        <v>7.71</v>
      </c>
      <c r="C19" t="s">
        <v>106</v>
      </c>
      <c r="F19">
        <v>6.6</v>
      </c>
      <c r="G19">
        <v>9</v>
      </c>
    </row>
    <row r="20" spans="1:7" x14ac:dyDescent="0.4">
      <c r="A20" t="s">
        <v>20</v>
      </c>
      <c r="B20">
        <v>7.88</v>
      </c>
      <c r="C20" t="s">
        <v>107</v>
      </c>
      <c r="F20">
        <v>6.9</v>
      </c>
      <c r="G20">
        <v>9</v>
      </c>
    </row>
    <row r="21" spans="1:7" x14ac:dyDescent="0.4">
      <c r="A21" t="s">
        <v>21</v>
      </c>
      <c r="B21">
        <v>7.28</v>
      </c>
      <c r="C21" t="s">
        <v>72</v>
      </c>
      <c r="F21">
        <v>5.3</v>
      </c>
      <c r="G21">
        <v>10</v>
      </c>
    </row>
    <row r="22" spans="1:7" x14ac:dyDescent="0.4">
      <c r="A22" t="s">
        <v>22</v>
      </c>
      <c r="B22">
        <v>7.16</v>
      </c>
      <c r="C22" t="s">
        <v>88</v>
      </c>
      <c r="F22">
        <v>5.7</v>
      </c>
      <c r="G22">
        <v>9</v>
      </c>
    </row>
    <row r="23" spans="1:7" x14ac:dyDescent="0.4">
      <c r="A23" t="s">
        <v>23</v>
      </c>
      <c r="B23">
        <v>7.55</v>
      </c>
      <c r="C23" t="s">
        <v>71</v>
      </c>
      <c r="F23">
        <v>5.7</v>
      </c>
      <c r="G23">
        <v>10</v>
      </c>
    </row>
    <row r="24" spans="1:7" x14ac:dyDescent="0.4">
      <c r="A24" t="s">
        <v>24</v>
      </c>
      <c r="B24">
        <v>7.41</v>
      </c>
      <c r="C24" t="s">
        <v>73</v>
      </c>
      <c r="F24">
        <v>6.1</v>
      </c>
      <c r="G24">
        <v>9</v>
      </c>
    </row>
    <row r="25" spans="1:7" x14ac:dyDescent="0.4">
      <c r="A25" t="s">
        <v>25</v>
      </c>
      <c r="B25">
        <v>7.77</v>
      </c>
      <c r="C25" t="s">
        <v>108</v>
      </c>
      <c r="F25">
        <v>6.7</v>
      </c>
      <c r="G25">
        <v>9</v>
      </c>
    </row>
    <row r="26" spans="1:7" x14ac:dyDescent="0.4">
      <c r="A26" t="s">
        <v>26</v>
      </c>
      <c r="B26">
        <v>7.59</v>
      </c>
      <c r="C26" t="s">
        <v>110</v>
      </c>
      <c r="F26">
        <v>6.4</v>
      </c>
      <c r="G26">
        <v>9</v>
      </c>
    </row>
    <row r="27" spans="1:7" x14ac:dyDescent="0.4">
      <c r="A27" t="s">
        <v>27</v>
      </c>
      <c r="B27">
        <v>7.71</v>
      </c>
      <c r="C27" t="s">
        <v>109</v>
      </c>
      <c r="F27">
        <v>6.6</v>
      </c>
      <c r="G27">
        <v>9</v>
      </c>
    </row>
    <row r="28" spans="1:7" x14ac:dyDescent="0.4">
      <c r="A28" t="s">
        <v>28</v>
      </c>
      <c r="B28">
        <v>7.41</v>
      </c>
      <c r="C28" t="s">
        <v>74</v>
      </c>
      <c r="F28">
        <v>6.1</v>
      </c>
      <c r="G28">
        <v>9</v>
      </c>
    </row>
    <row r="29" spans="1:7" x14ac:dyDescent="0.4">
      <c r="A29" t="s">
        <v>29</v>
      </c>
      <c r="B29">
        <v>7.59</v>
      </c>
      <c r="C29" t="s">
        <v>126</v>
      </c>
      <c r="F29">
        <v>6.4</v>
      </c>
      <c r="G29">
        <v>9</v>
      </c>
    </row>
    <row r="30" spans="1:7" x14ac:dyDescent="0.4">
      <c r="A30" t="s">
        <v>30</v>
      </c>
      <c r="B30">
        <v>7.41</v>
      </c>
      <c r="C30" t="s">
        <v>127</v>
      </c>
      <c r="F30">
        <v>6.1</v>
      </c>
      <c r="G30">
        <v>9</v>
      </c>
    </row>
    <row r="31" spans="1:7" x14ac:dyDescent="0.4">
      <c r="A31" t="s">
        <v>31</v>
      </c>
      <c r="B31">
        <v>7.82</v>
      </c>
      <c r="C31" t="s">
        <v>111</v>
      </c>
      <c r="F31">
        <v>6.8</v>
      </c>
      <c r="G31">
        <v>9</v>
      </c>
    </row>
    <row r="32" spans="1:7" x14ac:dyDescent="0.4">
      <c r="A32" t="s">
        <v>32</v>
      </c>
      <c r="B32">
        <v>7.35</v>
      </c>
      <c r="C32" t="s">
        <v>128</v>
      </c>
      <c r="F32">
        <v>5.4</v>
      </c>
      <c r="G32">
        <v>10</v>
      </c>
    </row>
    <row r="33" spans="1:7" x14ac:dyDescent="0.4">
      <c r="A33" t="s">
        <v>33</v>
      </c>
      <c r="B33">
        <v>6.93</v>
      </c>
      <c r="C33" t="s">
        <v>129</v>
      </c>
      <c r="F33">
        <v>6</v>
      </c>
      <c r="G33">
        <v>8</v>
      </c>
    </row>
    <row r="34" spans="1:7" x14ac:dyDescent="0.4">
      <c r="A34" t="s">
        <v>34</v>
      </c>
      <c r="B34">
        <v>7.47</v>
      </c>
      <c r="C34" t="s">
        <v>130</v>
      </c>
      <c r="F34">
        <v>6.2</v>
      </c>
      <c r="G34">
        <v>9</v>
      </c>
    </row>
    <row r="35" spans="1:7" x14ac:dyDescent="0.4">
      <c r="A35" t="s">
        <v>35</v>
      </c>
      <c r="B35">
        <v>6.97</v>
      </c>
      <c r="C35" t="s">
        <v>75</v>
      </c>
      <c r="F35">
        <v>5.4</v>
      </c>
      <c r="G35">
        <v>9</v>
      </c>
    </row>
    <row r="36" spans="1:7" x14ac:dyDescent="0.4">
      <c r="A36" t="s">
        <v>36</v>
      </c>
      <c r="B36">
        <v>6.93</v>
      </c>
      <c r="C36" t="s">
        <v>131</v>
      </c>
      <c r="F36">
        <v>6</v>
      </c>
      <c r="G36">
        <v>8</v>
      </c>
    </row>
    <row r="37" spans="1:7" x14ac:dyDescent="0.4">
      <c r="A37" t="s">
        <v>37</v>
      </c>
      <c r="B37">
        <v>7.35</v>
      </c>
      <c r="C37" t="s">
        <v>79</v>
      </c>
      <c r="F37">
        <v>6</v>
      </c>
      <c r="G37">
        <v>9</v>
      </c>
    </row>
    <row r="38" spans="1:7" x14ac:dyDescent="0.4">
      <c r="A38" t="s">
        <v>38</v>
      </c>
      <c r="B38">
        <v>7.71</v>
      </c>
      <c r="C38" t="s">
        <v>115</v>
      </c>
      <c r="F38">
        <v>6.6</v>
      </c>
      <c r="G38">
        <v>9</v>
      </c>
    </row>
    <row r="39" spans="1:7" x14ac:dyDescent="0.4">
      <c r="A39" t="s">
        <v>39</v>
      </c>
      <c r="B39">
        <v>7.21</v>
      </c>
      <c r="C39" t="s">
        <v>116</v>
      </c>
      <c r="F39">
        <v>6.5</v>
      </c>
      <c r="G39">
        <v>8</v>
      </c>
    </row>
    <row r="40" spans="1:7" x14ac:dyDescent="0.4">
      <c r="A40" t="s">
        <v>40</v>
      </c>
      <c r="B40">
        <v>7.14</v>
      </c>
      <c r="C40" t="s">
        <v>80</v>
      </c>
      <c r="F40">
        <v>5.0999999999999996</v>
      </c>
      <c r="G40">
        <v>10</v>
      </c>
    </row>
    <row r="41" spans="1:7" x14ac:dyDescent="0.4">
      <c r="A41" t="s">
        <v>41</v>
      </c>
      <c r="B41">
        <v>7.21</v>
      </c>
      <c r="C41" t="s">
        <v>132</v>
      </c>
      <c r="F41">
        <v>5.2</v>
      </c>
      <c r="G41">
        <v>10</v>
      </c>
    </row>
    <row r="42" spans="1:7" x14ac:dyDescent="0.4">
      <c r="A42" t="s">
        <v>42</v>
      </c>
      <c r="B42">
        <v>7.71</v>
      </c>
      <c r="C42" t="s">
        <v>133</v>
      </c>
      <c r="F42">
        <v>6.6</v>
      </c>
      <c r="G42">
        <v>9</v>
      </c>
    </row>
    <row r="43" spans="1:7" x14ac:dyDescent="0.4">
      <c r="A43" t="s">
        <v>43</v>
      </c>
      <c r="B43">
        <v>7.82</v>
      </c>
      <c r="C43" t="s">
        <v>134</v>
      </c>
      <c r="F43">
        <v>6.8</v>
      </c>
      <c r="G43">
        <v>9</v>
      </c>
    </row>
    <row r="44" spans="1:7" x14ac:dyDescent="0.4">
      <c r="A44" t="s">
        <v>44</v>
      </c>
      <c r="B44">
        <v>7.65</v>
      </c>
      <c r="C44" t="s">
        <v>82</v>
      </c>
      <c r="F44">
        <v>6.5</v>
      </c>
      <c r="G44">
        <v>9</v>
      </c>
    </row>
    <row r="45" spans="1:7" x14ac:dyDescent="0.4">
      <c r="A45" t="s">
        <v>45</v>
      </c>
      <c r="B45">
        <v>7.71</v>
      </c>
      <c r="C45" t="s">
        <v>83</v>
      </c>
      <c r="F45">
        <v>6.6</v>
      </c>
      <c r="G45">
        <v>9</v>
      </c>
    </row>
    <row r="46" spans="1:7" x14ac:dyDescent="0.4">
      <c r="A46" t="s">
        <v>46</v>
      </c>
      <c r="B46">
        <v>7.62</v>
      </c>
      <c r="C46" t="s">
        <v>84</v>
      </c>
      <c r="F46">
        <v>5.8</v>
      </c>
      <c r="G46">
        <v>10</v>
      </c>
    </row>
    <row r="47" spans="1:7" x14ac:dyDescent="0.4">
      <c r="A47" t="s">
        <v>47</v>
      </c>
      <c r="B47">
        <v>7.41</v>
      </c>
      <c r="C47" t="s">
        <v>120</v>
      </c>
      <c r="F47">
        <v>6.1</v>
      </c>
      <c r="G47">
        <v>9</v>
      </c>
    </row>
    <row r="48" spans="1:7" x14ac:dyDescent="0.4">
      <c r="A48" t="s">
        <v>48</v>
      </c>
      <c r="B48">
        <v>7.28</v>
      </c>
      <c r="C48" t="s">
        <v>119</v>
      </c>
      <c r="F48">
        <v>5.3</v>
      </c>
      <c r="G48">
        <v>10</v>
      </c>
    </row>
    <row r="49" spans="1:7" x14ac:dyDescent="0.4">
      <c r="A49" t="s">
        <v>49</v>
      </c>
      <c r="B49">
        <v>7.14</v>
      </c>
      <c r="C49" t="s">
        <v>85</v>
      </c>
      <c r="F49">
        <v>5.0999999999999996</v>
      </c>
      <c r="G49">
        <v>10</v>
      </c>
    </row>
    <row r="50" spans="1:7" x14ac:dyDescent="0.4">
      <c r="A50" t="s">
        <v>50</v>
      </c>
      <c r="B50">
        <v>7.65</v>
      </c>
      <c r="C50" t="s">
        <v>86</v>
      </c>
      <c r="F50">
        <v>6.5</v>
      </c>
      <c r="G50">
        <v>9</v>
      </c>
    </row>
    <row r="51" spans="1:7" x14ac:dyDescent="0.4">
      <c r="A51" t="s">
        <v>51</v>
      </c>
      <c r="B51">
        <v>7.22</v>
      </c>
      <c r="C51" t="s">
        <v>135</v>
      </c>
      <c r="F51">
        <v>5.8</v>
      </c>
      <c r="G51">
        <v>9</v>
      </c>
    </row>
    <row r="52" spans="1:7" x14ac:dyDescent="0.4">
      <c r="A52" t="s">
        <v>52</v>
      </c>
      <c r="B52">
        <v>7.59</v>
      </c>
      <c r="C52" t="s">
        <v>122</v>
      </c>
      <c r="F52">
        <v>6.4</v>
      </c>
      <c r="G52">
        <v>9</v>
      </c>
    </row>
    <row r="53" spans="1:7" x14ac:dyDescent="0.4">
      <c r="C53" t="e">
        <v>#N/A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5"/>
  <dimension ref="A1:BG52"/>
  <sheetViews>
    <sheetView workbookViewId="0">
      <selection activeCell="B2" sqref="B2:B52"/>
    </sheetView>
  </sheetViews>
  <sheetFormatPr defaultRowHeight="17" x14ac:dyDescent="0.4"/>
  <cols>
    <col min="1" max="1" width="9.1796875" bestFit="1" customWidth="1"/>
  </cols>
  <sheetData>
    <row r="1" spans="1:59" x14ac:dyDescent="0.4">
      <c r="C1">
        <v>1</v>
      </c>
      <c r="D1">
        <v>10</v>
      </c>
      <c r="E1">
        <v>3.16</v>
      </c>
      <c r="F1" t="s">
        <v>70</v>
      </c>
      <c r="G1">
        <v>10</v>
      </c>
      <c r="H1">
        <v>1</v>
      </c>
      <c r="I1">
        <v>6.6</v>
      </c>
      <c r="J1">
        <v>6.6</v>
      </c>
      <c r="K1">
        <v>6.4</v>
      </c>
      <c r="L1">
        <v>5.7</v>
      </c>
      <c r="M1">
        <v>4.9000000000000004</v>
      </c>
      <c r="N1">
        <v>6.5</v>
      </c>
      <c r="O1">
        <v>6.4</v>
      </c>
      <c r="P1">
        <v>5.2</v>
      </c>
      <c r="Q1">
        <v>5.0999999999999996</v>
      </c>
      <c r="R1">
        <v>5.9</v>
      </c>
      <c r="S1">
        <v>6.4</v>
      </c>
      <c r="T1">
        <v>6.1</v>
      </c>
      <c r="U1">
        <v>6.6</v>
      </c>
      <c r="V1">
        <v>5.7</v>
      </c>
      <c r="W1">
        <v>6.1</v>
      </c>
      <c r="X1">
        <v>6.2</v>
      </c>
      <c r="Y1">
        <v>6.6</v>
      </c>
      <c r="Z1">
        <v>6.6</v>
      </c>
      <c r="AA1">
        <v>6.9</v>
      </c>
      <c r="AB1">
        <v>5.3</v>
      </c>
      <c r="AC1">
        <v>5.7</v>
      </c>
      <c r="AD1">
        <v>5.7</v>
      </c>
      <c r="AE1">
        <v>6.1</v>
      </c>
      <c r="AF1">
        <v>6.7</v>
      </c>
      <c r="AG1">
        <v>6.4</v>
      </c>
      <c r="AH1">
        <v>6.6</v>
      </c>
      <c r="AI1">
        <v>6.1</v>
      </c>
      <c r="AJ1">
        <v>6.4</v>
      </c>
      <c r="AK1">
        <v>6.1</v>
      </c>
      <c r="AL1">
        <v>6.8</v>
      </c>
      <c r="AM1">
        <v>5.4</v>
      </c>
      <c r="AN1">
        <v>6</v>
      </c>
      <c r="AO1">
        <v>6.2</v>
      </c>
      <c r="AP1">
        <v>5.4</v>
      </c>
      <c r="AQ1">
        <v>6</v>
      </c>
      <c r="AR1">
        <v>6</v>
      </c>
      <c r="AS1">
        <v>6.6</v>
      </c>
      <c r="AT1">
        <v>6.5</v>
      </c>
      <c r="AU1">
        <v>5.0999999999999996</v>
      </c>
      <c r="AV1">
        <v>5.2</v>
      </c>
      <c r="AW1">
        <v>6.6</v>
      </c>
      <c r="AX1">
        <v>6.8</v>
      </c>
      <c r="AY1">
        <v>6.5</v>
      </c>
      <c r="AZ1">
        <v>6.6</v>
      </c>
      <c r="BA1">
        <v>5.8</v>
      </c>
      <c r="BB1">
        <v>6.1</v>
      </c>
      <c r="BC1">
        <v>5.3</v>
      </c>
      <c r="BD1">
        <v>5.0999999999999996</v>
      </c>
      <c r="BE1">
        <v>6.5</v>
      </c>
      <c r="BF1">
        <v>5.8</v>
      </c>
      <c r="BG1">
        <v>6.4</v>
      </c>
    </row>
    <row r="2" spans="1:59" x14ac:dyDescent="0.4">
      <c r="A2">
        <f>INT(B2)</f>
        <v>0</v>
      </c>
      <c r="B2">
        <v>0.24</v>
      </c>
      <c r="C2">
        <v>6.6</v>
      </c>
      <c r="D2">
        <v>8</v>
      </c>
      <c r="E2">
        <v>7.27</v>
      </c>
      <c r="F2" s="2" t="s">
        <v>0</v>
      </c>
      <c r="G2">
        <v>8</v>
      </c>
      <c r="H2">
        <v>10</v>
      </c>
      <c r="I2">
        <v>8</v>
      </c>
      <c r="J2">
        <v>9</v>
      </c>
      <c r="K2">
        <v>9</v>
      </c>
      <c r="L2">
        <v>9</v>
      </c>
      <c r="M2">
        <v>10</v>
      </c>
      <c r="N2">
        <v>9</v>
      </c>
      <c r="O2">
        <v>8</v>
      </c>
      <c r="P2">
        <v>9</v>
      </c>
      <c r="Q2">
        <v>10</v>
      </c>
      <c r="R2">
        <v>9</v>
      </c>
      <c r="S2">
        <v>9</v>
      </c>
      <c r="T2">
        <v>9</v>
      </c>
      <c r="U2">
        <v>9</v>
      </c>
      <c r="V2">
        <v>10</v>
      </c>
      <c r="W2">
        <v>9</v>
      </c>
      <c r="X2">
        <v>9</v>
      </c>
      <c r="Y2">
        <v>9</v>
      </c>
      <c r="Z2">
        <v>9</v>
      </c>
      <c r="AA2">
        <v>9</v>
      </c>
      <c r="AB2">
        <v>10</v>
      </c>
      <c r="AC2">
        <v>9</v>
      </c>
      <c r="AD2">
        <v>10</v>
      </c>
      <c r="AE2">
        <v>9</v>
      </c>
      <c r="AF2">
        <v>9</v>
      </c>
      <c r="AG2">
        <v>9</v>
      </c>
      <c r="AH2">
        <v>9</v>
      </c>
      <c r="AI2">
        <v>9</v>
      </c>
      <c r="AJ2">
        <v>9</v>
      </c>
      <c r="AK2">
        <v>9</v>
      </c>
      <c r="AL2">
        <v>9</v>
      </c>
      <c r="AM2">
        <v>10</v>
      </c>
      <c r="AN2">
        <v>8</v>
      </c>
      <c r="AO2">
        <v>9</v>
      </c>
      <c r="AP2">
        <v>9</v>
      </c>
      <c r="AQ2">
        <v>8</v>
      </c>
      <c r="AR2">
        <v>9</v>
      </c>
      <c r="AS2">
        <v>9</v>
      </c>
      <c r="AT2">
        <v>8</v>
      </c>
      <c r="AU2">
        <v>10</v>
      </c>
      <c r="AV2">
        <v>10</v>
      </c>
      <c r="AW2">
        <v>9</v>
      </c>
      <c r="AX2">
        <v>9</v>
      </c>
      <c r="AY2">
        <v>9</v>
      </c>
      <c r="AZ2">
        <v>9</v>
      </c>
      <c r="BA2">
        <v>10</v>
      </c>
      <c r="BB2">
        <v>9</v>
      </c>
      <c r="BC2">
        <v>10</v>
      </c>
      <c r="BD2">
        <v>10</v>
      </c>
      <c r="BE2">
        <v>9</v>
      </c>
      <c r="BF2">
        <v>9</v>
      </c>
      <c r="BG2">
        <v>9</v>
      </c>
    </row>
    <row r="3" spans="1:59" x14ac:dyDescent="0.4">
      <c r="A3">
        <f t="shared" ref="A3:A52" si="0">INT(B3)</f>
        <v>0</v>
      </c>
      <c r="B3">
        <v>0.25</v>
      </c>
      <c r="C3">
        <v>6.6</v>
      </c>
      <c r="D3">
        <v>9</v>
      </c>
      <c r="E3">
        <v>7.71</v>
      </c>
      <c r="F3" s="2" t="s">
        <v>2</v>
      </c>
      <c r="G3">
        <v>9</v>
      </c>
      <c r="H3">
        <v>3.16</v>
      </c>
      <c r="I3">
        <v>7.27</v>
      </c>
      <c r="J3">
        <v>7.71</v>
      </c>
      <c r="K3">
        <v>7.59</v>
      </c>
      <c r="L3">
        <v>7.16</v>
      </c>
      <c r="M3">
        <v>7</v>
      </c>
      <c r="N3">
        <v>7.65</v>
      </c>
      <c r="O3">
        <v>7.16</v>
      </c>
      <c r="P3">
        <v>6.84</v>
      </c>
      <c r="Q3">
        <v>7.14</v>
      </c>
      <c r="R3">
        <v>7.29</v>
      </c>
      <c r="S3">
        <v>7.59</v>
      </c>
      <c r="T3">
        <v>7.41</v>
      </c>
      <c r="U3">
        <v>7.71</v>
      </c>
      <c r="V3">
        <v>7.55</v>
      </c>
      <c r="W3">
        <v>7.41</v>
      </c>
      <c r="X3">
        <v>7.47</v>
      </c>
      <c r="Y3">
        <v>7.71</v>
      </c>
      <c r="Z3">
        <v>7.71</v>
      </c>
      <c r="AA3">
        <v>7.88</v>
      </c>
      <c r="AB3">
        <v>7.28</v>
      </c>
      <c r="AC3">
        <v>7.16</v>
      </c>
      <c r="AD3">
        <v>7.55</v>
      </c>
      <c r="AE3">
        <v>7.41</v>
      </c>
      <c r="AF3">
        <v>7.77</v>
      </c>
      <c r="AG3">
        <v>7.59</v>
      </c>
      <c r="AH3">
        <v>7.71</v>
      </c>
      <c r="AI3">
        <v>7.41</v>
      </c>
      <c r="AJ3">
        <v>7.59</v>
      </c>
      <c r="AK3">
        <v>7.41</v>
      </c>
      <c r="AL3">
        <v>7.82</v>
      </c>
      <c r="AM3">
        <v>7.35</v>
      </c>
      <c r="AN3">
        <v>6.93</v>
      </c>
      <c r="AO3">
        <v>7.47</v>
      </c>
      <c r="AP3">
        <v>6.97</v>
      </c>
      <c r="AQ3">
        <v>6.93</v>
      </c>
      <c r="AR3">
        <v>7.35</v>
      </c>
      <c r="AS3">
        <v>7.71</v>
      </c>
      <c r="AT3">
        <v>7.21</v>
      </c>
      <c r="AU3">
        <v>7.14</v>
      </c>
      <c r="AV3">
        <v>7.21</v>
      </c>
      <c r="AW3">
        <v>7.71</v>
      </c>
      <c r="AX3">
        <v>7.82</v>
      </c>
      <c r="AY3">
        <v>7.65</v>
      </c>
      <c r="AZ3">
        <v>7.71</v>
      </c>
      <c r="BA3">
        <v>7.62</v>
      </c>
      <c r="BB3">
        <v>7.41</v>
      </c>
      <c r="BC3">
        <v>7.28</v>
      </c>
      <c r="BD3">
        <v>7.14</v>
      </c>
      <c r="BE3">
        <v>7.65</v>
      </c>
      <c r="BF3">
        <v>7.22</v>
      </c>
      <c r="BG3">
        <v>7.59</v>
      </c>
    </row>
    <row r="4" spans="1:59" x14ac:dyDescent="0.4">
      <c r="A4">
        <f t="shared" si="0"/>
        <v>0</v>
      </c>
      <c r="B4">
        <v>0.25</v>
      </c>
      <c r="C4">
        <v>6.4</v>
      </c>
      <c r="D4">
        <v>9</v>
      </c>
      <c r="E4">
        <v>7.59</v>
      </c>
      <c r="F4" s="2" t="s">
        <v>4</v>
      </c>
      <c r="G4">
        <v>9</v>
      </c>
      <c r="H4" t="s">
        <v>70</v>
      </c>
      <c r="I4" s="2" t="s">
        <v>0</v>
      </c>
      <c r="J4" s="2" t="s">
        <v>2</v>
      </c>
      <c r="K4" s="2" t="s">
        <v>4</v>
      </c>
      <c r="L4" s="2" t="s">
        <v>5</v>
      </c>
      <c r="M4" s="2" t="s">
        <v>6</v>
      </c>
      <c r="N4" s="2" t="s">
        <v>7</v>
      </c>
      <c r="O4" s="2" t="s">
        <v>8</v>
      </c>
      <c r="P4" s="2" t="s">
        <v>9</v>
      </c>
      <c r="Q4" s="2" t="s">
        <v>10</v>
      </c>
      <c r="R4" s="2" t="s">
        <v>11</v>
      </c>
      <c r="S4" s="2" t="s">
        <v>12</v>
      </c>
      <c r="T4" s="2" t="s">
        <v>13</v>
      </c>
      <c r="U4" s="2" t="s">
        <v>14</v>
      </c>
      <c r="V4" s="2" t="s">
        <v>15</v>
      </c>
      <c r="W4" s="2" t="s">
        <v>16</v>
      </c>
      <c r="X4" s="2" t="s">
        <v>17</v>
      </c>
      <c r="Y4" s="2" t="s">
        <v>18</v>
      </c>
      <c r="Z4" s="2" t="s">
        <v>19</v>
      </c>
      <c r="AA4" s="2" t="s">
        <v>20</v>
      </c>
      <c r="AB4" s="2" t="s">
        <v>21</v>
      </c>
      <c r="AC4" s="2" t="s">
        <v>22</v>
      </c>
      <c r="AD4" s="2" t="s">
        <v>23</v>
      </c>
      <c r="AE4" s="2" t="s">
        <v>24</v>
      </c>
      <c r="AF4" s="2" t="s">
        <v>25</v>
      </c>
      <c r="AG4" s="2" t="s">
        <v>26</v>
      </c>
      <c r="AH4" s="2" t="s">
        <v>27</v>
      </c>
      <c r="AI4" s="2" t="s">
        <v>28</v>
      </c>
      <c r="AJ4" s="2" t="s">
        <v>29</v>
      </c>
      <c r="AK4" s="2" t="s">
        <v>30</v>
      </c>
      <c r="AL4" s="2" t="s">
        <v>31</v>
      </c>
      <c r="AM4" s="2" t="s">
        <v>32</v>
      </c>
      <c r="AN4" s="2" t="s">
        <v>33</v>
      </c>
      <c r="AO4" s="2" t="s">
        <v>34</v>
      </c>
      <c r="AP4" s="2" t="s">
        <v>35</v>
      </c>
      <c r="AQ4" s="2" t="s">
        <v>36</v>
      </c>
      <c r="AR4" s="2" t="s">
        <v>37</v>
      </c>
      <c r="AS4" s="2" t="s">
        <v>38</v>
      </c>
      <c r="AT4" s="2" t="s">
        <v>39</v>
      </c>
      <c r="AU4" s="2" t="s">
        <v>40</v>
      </c>
      <c r="AV4" s="2" t="s">
        <v>41</v>
      </c>
      <c r="AW4" s="2" t="s">
        <v>42</v>
      </c>
      <c r="AX4" s="2" t="s">
        <v>43</v>
      </c>
      <c r="AY4" s="2" t="s">
        <v>44</v>
      </c>
      <c r="AZ4" s="2" t="s">
        <v>45</v>
      </c>
      <c r="BA4" s="2" t="s">
        <v>46</v>
      </c>
      <c r="BB4" s="2" t="s">
        <v>47</v>
      </c>
      <c r="BC4" s="2" t="s">
        <v>48</v>
      </c>
      <c r="BD4" s="2" t="s">
        <v>49</v>
      </c>
      <c r="BE4" s="2" t="s">
        <v>50</v>
      </c>
      <c r="BF4" s="2" t="s">
        <v>51</v>
      </c>
      <c r="BG4" s="2" t="s">
        <v>52</v>
      </c>
    </row>
    <row r="5" spans="1:59" x14ac:dyDescent="0.4">
      <c r="A5">
        <f t="shared" si="0"/>
        <v>0</v>
      </c>
      <c r="B5">
        <v>0.24</v>
      </c>
      <c r="C5">
        <v>5.7</v>
      </c>
      <c r="D5">
        <v>9</v>
      </c>
      <c r="E5">
        <v>7.16</v>
      </c>
      <c r="F5" s="2" t="s">
        <v>5</v>
      </c>
      <c r="G5">
        <v>9</v>
      </c>
      <c r="H5">
        <v>6.39</v>
      </c>
      <c r="I5">
        <v>7.35</v>
      </c>
      <c r="J5">
        <v>6.39</v>
      </c>
      <c r="K5">
        <v>6.38</v>
      </c>
      <c r="L5">
        <v>6.38</v>
      </c>
      <c r="M5">
        <v>7.34</v>
      </c>
      <c r="N5">
        <v>6.39</v>
      </c>
      <c r="O5">
        <v>5.38</v>
      </c>
      <c r="P5">
        <v>6.39</v>
      </c>
      <c r="Q5">
        <v>6.37</v>
      </c>
      <c r="R5">
        <v>6.39</v>
      </c>
      <c r="S5">
        <v>7.34</v>
      </c>
      <c r="T5">
        <v>7.37</v>
      </c>
      <c r="U5">
        <v>7.36</v>
      </c>
      <c r="V5">
        <v>6.4</v>
      </c>
      <c r="W5">
        <v>7.36</v>
      </c>
      <c r="X5">
        <v>7.36</v>
      </c>
      <c r="Y5">
        <v>7.35</v>
      </c>
      <c r="Z5">
        <v>7.37</v>
      </c>
      <c r="AA5">
        <v>6.4</v>
      </c>
      <c r="AB5">
        <v>6.37</v>
      </c>
      <c r="AC5">
        <v>7.37</v>
      </c>
      <c r="AD5">
        <v>7.34</v>
      </c>
      <c r="AE5">
        <v>7.36</v>
      </c>
      <c r="AF5">
        <v>6.39</v>
      </c>
      <c r="AG5">
        <v>7.35</v>
      </c>
      <c r="AH5">
        <v>6.4</v>
      </c>
      <c r="AI5">
        <v>6.39</v>
      </c>
      <c r="AJ5">
        <v>6.39</v>
      </c>
      <c r="AK5">
        <v>7.38</v>
      </c>
      <c r="AL5">
        <v>7.35</v>
      </c>
      <c r="AM5">
        <v>6.37</v>
      </c>
      <c r="AN5">
        <v>6.37</v>
      </c>
      <c r="AO5">
        <v>6.36</v>
      </c>
      <c r="AP5">
        <v>6.37</v>
      </c>
      <c r="AQ5">
        <v>7.35</v>
      </c>
      <c r="AR5">
        <v>7.35</v>
      </c>
      <c r="AS5">
        <v>6.39</v>
      </c>
      <c r="AT5">
        <v>6.4</v>
      </c>
      <c r="AU5">
        <v>6.4</v>
      </c>
      <c r="AV5">
        <v>6.39</v>
      </c>
      <c r="AW5">
        <v>7.38</v>
      </c>
      <c r="AX5">
        <v>6.39</v>
      </c>
      <c r="AY5">
        <v>7.34</v>
      </c>
      <c r="AZ5">
        <v>6.4</v>
      </c>
      <c r="BA5">
        <v>6.39</v>
      </c>
      <c r="BB5">
        <v>6.4</v>
      </c>
      <c r="BC5">
        <v>6.39</v>
      </c>
      <c r="BD5">
        <v>7.37</v>
      </c>
      <c r="BE5">
        <v>6.39</v>
      </c>
      <c r="BF5">
        <v>6.39</v>
      </c>
    </row>
    <row r="6" spans="1:59" x14ac:dyDescent="0.4">
      <c r="A6">
        <f t="shared" si="0"/>
        <v>0</v>
      </c>
      <c r="B6">
        <v>0.24</v>
      </c>
      <c r="C6">
        <v>4.9000000000000004</v>
      </c>
      <c r="D6">
        <v>10</v>
      </c>
      <c r="E6">
        <v>7</v>
      </c>
      <c r="F6" s="2" t="s">
        <v>6</v>
      </c>
      <c r="G6">
        <v>10</v>
      </c>
    </row>
    <row r="7" spans="1:59" x14ac:dyDescent="0.4">
      <c r="A7">
        <f t="shared" si="0"/>
        <v>0</v>
      </c>
      <c r="B7">
        <v>0.25</v>
      </c>
      <c r="C7">
        <v>6.5</v>
      </c>
      <c r="D7">
        <v>9</v>
      </c>
      <c r="E7">
        <v>7.65</v>
      </c>
      <c r="F7" s="2" t="s">
        <v>7</v>
      </c>
      <c r="G7">
        <v>9</v>
      </c>
      <c r="H7">
        <v>7.53</v>
      </c>
      <c r="I7">
        <v>7.74</v>
      </c>
      <c r="J7">
        <v>7.56</v>
      </c>
      <c r="K7">
        <v>7.39</v>
      </c>
      <c r="L7">
        <v>7.24</v>
      </c>
      <c r="M7">
        <v>7.69</v>
      </c>
      <c r="N7">
        <v>7.43</v>
      </c>
      <c r="O7">
        <v>6.82</v>
      </c>
      <c r="P7">
        <v>7.43</v>
      </c>
      <c r="Q7">
        <v>7.21</v>
      </c>
      <c r="R7">
        <v>7.56</v>
      </c>
      <c r="S7">
        <v>7.66</v>
      </c>
      <c r="T7">
        <v>7.91</v>
      </c>
      <c r="U7">
        <v>7.89</v>
      </c>
      <c r="V7">
        <v>7.61</v>
      </c>
      <c r="W7">
        <v>7.81</v>
      </c>
      <c r="X7">
        <v>7.86</v>
      </c>
      <c r="Y7">
        <v>7.74</v>
      </c>
      <c r="Z7">
        <v>7.99</v>
      </c>
      <c r="AA7">
        <v>7.56</v>
      </c>
      <c r="AB7">
        <v>7.14</v>
      </c>
      <c r="AC7">
        <v>7.91</v>
      </c>
      <c r="AD7">
        <v>7.7</v>
      </c>
      <c r="AE7">
        <v>7.89</v>
      </c>
      <c r="AF7">
        <v>7.59</v>
      </c>
      <c r="AG7">
        <v>7.74</v>
      </c>
      <c r="AH7">
        <v>7.61</v>
      </c>
      <c r="AI7">
        <v>7.61</v>
      </c>
      <c r="AJ7">
        <v>7.6</v>
      </c>
      <c r="AK7">
        <v>8.07</v>
      </c>
      <c r="AL7">
        <v>7.76</v>
      </c>
      <c r="AM7">
        <v>7.14</v>
      </c>
      <c r="AN7">
        <v>7.29</v>
      </c>
      <c r="AO7">
        <v>7.04</v>
      </c>
      <c r="AP7">
        <v>7.16</v>
      </c>
      <c r="AQ7">
        <v>7.71</v>
      </c>
      <c r="AR7">
        <v>7.76</v>
      </c>
      <c r="AS7">
        <v>7.6</v>
      </c>
      <c r="AT7">
        <v>7.54</v>
      </c>
      <c r="AU7">
        <v>7.56</v>
      </c>
      <c r="AV7">
        <v>7.59</v>
      </c>
      <c r="AW7">
        <v>8.07</v>
      </c>
      <c r="AX7">
        <v>7.63</v>
      </c>
      <c r="AY7">
        <v>7.73</v>
      </c>
      <c r="AZ7">
        <v>7.76</v>
      </c>
      <c r="BA7">
        <v>7.5</v>
      </c>
      <c r="BB7">
        <v>7.71</v>
      </c>
      <c r="BC7">
        <v>7.49</v>
      </c>
      <c r="BD7">
        <v>7.97</v>
      </c>
      <c r="BE7">
        <v>7.53</v>
      </c>
      <c r="BF7">
        <v>7.63</v>
      </c>
    </row>
    <row r="8" spans="1:59" x14ac:dyDescent="0.4">
      <c r="A8">
        <f t="shared" si="0"/>
        <v>0</v>
      </c>
      <c r="B8">
        <v>0.25</v>
      </c>
      <c r="C8">
        <v>6.4</v>
      </c>
      <c r="D8">
        <v>8</v>
      </c>
      <c r="E8">
        <v>7.16</v>
      </c>
      <c r="F8" s="2" t="s">
        <v>8</v>
      </c>
      <c r="G8">
        <v>8</v>
      </c>
      <c r="H8">
        <v>8.1</v>
      </c>
      <c r="I8">
        <v>8.43</v>
      </c>
      <c r="J8">
        <v>8.23</v>
      </c>
      <c r="K8">
        <v>8.0299999999999994</v>
      </c>
      <c r="L8">
        <v>7.93</v>
      </c>
      <c r="M8">
        <v>8.27</v>
      </c>
      <c r="N8">
        <v>8.1999999999999993</v>
      </c>
      <c r="O8">
        <v>7.57</v>
      </c>
      <c r="P8">
        <v>8.17</v>
      </c>
      <c r="Q8">
        <v>7.9</v>
      </c>
      <c r="R8">
        <v>8.23</v>
      </c>
      <c r="S8">
        <v>8.27</v>
      </c>
      <c r="T8">
        <v>8.4700000000000006</v>
      </c>
      <c r="U8">
        <v>8.4700000000000006</v>
      </c>
      <c r="V8">
        <v>8.27</v>
      </c>
      <c r="W8">
        <v>8.43</v>
      </c>
      <c r="X8">
        <v>8.43</v>
      </c>
      <c r="Y8">
        <v>8.4</v>
      </c>
      <c r="Z8">
        <v>8.57</v>
      </c>
      <c r="AA8">
        <v>8.33</v>
      </c>
      <c r="AB8">
        <v>8.0299999999999994</v>
      </c>
      <c r="AC8">
        <v>8.5</v>
      </c>
      <c r="AD8">
        <v>8.33</v>
      </c>
      <c r="AE8">
        <v>8.4700000000000006</v>
      </c>
      <c r="AF8">
        <v>8.3000000000000007</v>
      </c>
      <c r="AG8">
        <v>8.4</v>
      </c>
      <c r="AH8">
        <v>8.27</v>
      </c>
      <c r="AI8">
        <v>8.3699999999999992</v>
      </c>
      <c r="AJ8">
        <v>8.1300000000000008</v>
      </c>
      <c r="AK8">
        <v>8.57</v>
      </c>
      <c r="AL8">
        <v>8.3699999999999992</v>
      </c>
      <c r="AM8">
        <v>7.93</v>
      </c>
      <c r="AN8">
        <v>7.93</v>
      </c>
      <c r="AO8">
        <v>7.73</v>
      </c>
      <c r="AP8">
        <v>7.93</v>
      </c>
      <c r="AQ8">
        <v>8.33</v>
      </c>
      <c r="AR8">
        <v>8.3699999999999992</v>
      </c>
      <c r="AS8">
        <v>8.27</v>
      </c>
      <c r="AT8">
        <v>8.23</v>
      </c>
      <c r="AU8">
        <v>8.27</v>
      </c>
      <c r="AV8">
        <v>8.3000000000000007</v>
      </c>
      <c r="AW8">
        <v>8.57</v>
      </c>
      <c r="AX8">
        <v>8.3000000000000007</v>
      </c>
      <c r="AY8">
        <v>8.3000000000000007</v>
      </c>
      <c r="AZ8">
        <v>8.43</v>
      </c>
      <c r="BA8">
        <v>8.27</v>
      </c>
      <c r="BB8">
        <v>8.33</v>
      </c>
      <c r="BC8">
        <v>8.1999999999999993</v>
      </c>
      <c r="BD8">
        <v>8.5299999999999994</v>
      </c>
      <c r="BE8">
        <v>8.27</v>
      </c>
      <c r="BF8">
        <v>8.27</v>
      </c>
    </row>
    <row r="9" spans="1:59" x14ac:dyDescent="0.4">
      <c r="A9">
        <f t="shared" si="0"/>
        <v>0</v>
      </c>
      <c r="B9">
        <v>0.23</v>
      </c>
      <c r="C9">
        <v>5.2</v>
      </c>
      <c r="D9">
        <v>9</v>
      </c>
      <c r="E9">
        <v>6.84</v>
      </c>
      <c r="F9" s="2" t="s">
        <v>9</v>
      </c>
      <c r="G9">
        <v>9</v>
      </c>
      <c r="H9">
        <v>0.24</v>
      </c>
      <c r="I9">
        <v>0.25</v>
      </c>
      <c r="J9">
        <v>0.25</v>
      </c>
      <c r="K9">
        <v>0.24</v>
      </c>
      <c r="L9">
        <v>0.24</v>
      </c>
      <c r="M9">
        <v>0.25</v>
      </c>
      <c r="N9">
        <v>0.25</v>
      </c>
      <c r="O9">
        <v>0.23</v>
      </c>
      <c r="P9">
        <v>0.24</v>
      </c>
      <c r="Q9">
        <v>0.24</v>
      </c>
      <c r="R9">
        <v>0.25</v>
      </c>
      <c r="S9">
        <v>0.25</v>
      </c>
      <c r="T9">
        <v>0.25</v>
      </c>
      <c r="U9">
        <v>0.25</v>
      </c>
      <c r="V9">
        <v>0.25</v>
      </c>
      <c r="W9">
        <v>0.25</v>
      </c>
      <c r="X9">
        <v>0.25</v>
      </c>
      <c r="Y9">
        <v>0.25</v>
      </c>
      <c r="Z9">
        <v>0.26</v>
      </c>
      <c r="AA9">
        <v>0.25</v>
      </c>
      <c r="AB9">
        <v>0.24</v>
      </c>
      <c r="AC9">
        <v>0.26</v>
      </c>
      <c r="AD9">
        <v>0.25</v>
      </c>
      <c r="AE9">
        <v>0.25</v>
      </c>
      <c r="AF9">
        <v>0.25</v>
      </c>
      <c r="AG9">
        <v>0.25</v>
      </c>
      <c r="AH9">
        <v>0.25</v>
      </c>
      <c r="AI9">
        <v>0.25</v>
      </c>
      <c r="AJ9">
        <v>0.24</v>
      </c>
      <c r="AK9">
        <v>0.26</v>
      </c>
      <c r="AL9">
        <v>0.25</v>
      </c>
      <c r="AM9">
        <v>0.24</v>
      </c>
      <c r="AN9">
        <v>0.24</v>
      </c>
      <c r="AO9">
        <v>0.23</v>
      </c>
      <c r="AP9">
        <v>0.24</v>
      </c>
      <c r="AQ9">
        <v>0.25</v>
      </c>
      <c r="AR9">
        <v>0.25</v>
      </c>
      <c r="AS9">
        <v>0.25</v>
      </c>
      <c r="AT9">
        <v>0.25</v>
      </c>
      <c r="AU9">
        <v>0.25</v>
      </c>
      <c r="AV9">
        <v>0.25</v>
      </c>
      <c r="AW9">
        <v>0.26</v>
      </c>
      <c r="AX9">
        <v>0.25</v>
      </c>
      <c r="AY9">
        <v>0.25</v>
      </c>
      <c r="AZ9">
        <v>0.25</v>
      </c>
      <c r="BA9">
        <v>0.25</v>
      </c>
      <c r="BB9">
        <v>0.25</v>
      </c>
      <c r="BC9">
        <v>0.25</v>
      </c>
      <c r="BD9">
        <v>0.26</v>
      </c>
      <c r="BE9">
        <v>0.25</v>
      </c>
      <c r="BF9">
        <v>0.25</v>
      </c>
    </row>
    <row r="10" spans="1:59" x14ac:dyDescent="0.4">
      <c r="A10">
        <f t="shared" si="0"/>
        <v>0</v>
      </c>
      <c r="B10">
        <v>0.24</v>
      </c>
      <c r="C10">
        <v>5.0999999999999996</v>
      </c>
      <c r="D10">
        <v>10</v>
      </c>
      <c r="E10">
        <v>7.14</v>
      </c>
      <c r="F10" s="2" t="s">
        <v>10</v>
      </c>
      <c r="G10">
        <v>10</v>
      </c>
    </row>
    <row r="11" spans="1:59" x14ac:dyDescent="0.4">
      <c r="A11">
        <f t="shared" si="0"/>
        <v>0</v>
      </c>
      <c r="B11">
        <v>0.24</v>
      </c>
      <c r="C11">
        <v>5.9</v>
      </c>
      <c r="D11">
        <v>9</v>
      </c>
      <c r="E11">
        <v>7.29</v>
      </c>
      <c r="F11" s="2" t="s">
        <v>11</v>
      </c>
      <c r="G11">
        <v>9</v>
      </c>
    </row>
    <row r="12" spans="1:59" x14ac:dyDescent="0.4">
      <c r="A12">
        <f t="shared" si="0"/>
        <v>0</v>
      </c>
      <c r="B12">
        <v>0.25</v>
      </c>
      <c r="C12">
        <v>6.4</v>
      </c>
      <c r="D12">
        <v>9</v>
      </c>
      <c r="E12">
        <v>7.59</v>
      </c>
      <c r="F12" s="2" t="s">
        <v>12</v>
      </c>
      <c r="G12">
        <v>9</v>
      </c>
    </row>
    <row r="13" spans="1:59" x14ac:dyDescent="0.4">
      <c r="A13">
        <f t="shared" si="0"/>
        <v>0</v>
      </c>
      <c r="B13">
        <v>0.25</v>
      </c>
      <c r="C13">
        <v>6.1</v>
      </c>
      <c r="D13">
        <v>9</v>
      </c>
      <c r="E13">
        <v>7.41</v>
      </c>
      <c r="F13" s="2" t="s">
        <v>13</v>
      </c>
      <c r="G13">
        <v>9</v>
      </c>
    </row>
    <row r="14" spans="1:59" x14ac:dyDescent="0.4">
      <c r="A14">
        <f t="shared" si="0"/>
        <v>0</v>
      </c>
      <c r="B14">
        <v>0.25</v>
      </c>
      <c r="C14">
        <v>6.6</v>
      </c>
      <c r="D14">
        <v>9</v>
      </c>
      <c r="E14">
        <v>7.71</v>
      </c>
      <c r="F14" s="2" t="s">
        <v>14</v>
      </c>
      <c r="G14">
        <v>9</v>
      </c>
    </row>
    <row r="15" spans="1:59" x14ac:dyDescent="0.4">
      <c r="A15">
        <f t="shared" si="0"/>
        <v>0</v>
      </c>
      <c r="B15">
        <v>0.25</v>
      </c>
      <c r="C15">
        <v>5.7</v>
      </c>
      <c r="D15">
        <v>10</v>
      </c>
      <c r="E15">
        <v>7.55</v>
      </c>
      <c r="F15" s="2" t="s">
        <v>15</v>
      </c>
      <c r="G15">
        <v>10</v>
      </c>
    </row>
    <row r="16" spans="1:59" x14ac:dyDescent="0.4">
      <c r="A16">
        <f t="shared" si="0"/>
        <v>0</v>
      </c>
      <c r="B16">
        <v>0.25</v>
      </c>
      <c r="C16">
        <v>6.1</v>
      </c>
      <c r="D16">
        <v>9</v>
      </c>
      <c r="E16">
        <v>7.41</v>
      </c>
      <c r="F16" s="2" t="s">
        <v>16</v>
      </c>
      <c r="G16">
        <v>9</v>
      </c>
    </row>
    <row r="17" spans="1:7" x14ac:dyDescent="0.4">
      <c r="A17">
        <f t="shared" si="0"/>
        <v>0</v>
      </c>
      <c r="B17">
        <v>0.25</v>
      </c>
      <c r="C17">
        <v>6.2</v>
      </c>
      <c r="D17">
        <v>9</v>
      </c>
      <c r="E17">
        <v>7.47</v>
      </c>
      <c r="F17" s="2" t="s">
        <v>17</v>
      </c>
      <c r="G17">
        <v>9</v>
      </c>
    </row>
    <row r="18" spans="1:7" x14ac:dyDescent="0.4">
      <c r="A18">
        <f t="shared" si="0"/>
        <v>0</v>
      </c>
      <c r="B18">
        <v>0.25</v>
      </c>
      <c r="C18">
        <v>6.6</v>
      </c>
      <c r="D18">
        <v>9</v>
      </c>
      <c r="E18">
        <v>7.71</v>
      </c>
      <c r="F18" s="2" t="s">
        <v>18</v>
      </c>
      <c r="G18">
        <v>9</v>
      </c>
    </row>
    <row r="19" spans="1:7" x14ac:dyDescent="0.4">
      <c r="A19">
        <f t="shared" si="0"/>
        <v>0</v>
      </c>
      <c r="B19">
        <v>0.25</v>
      </c>
      <c r="C19">
        <v>6.6</v>
      </c>
      <c r="D19">
        <v>9</v>
      </c>
      <c r="E19">
        <v>7.71</v>
      </c>
      <c r="F19" s="2" t="s">
        <v>19</v>
      </c>
      <c r="G19">
        <v>9</v>
      </c>
    </row>
    <row r="20" spans="1:7" x14ac:dyDescent="0.4">
      <c r="A20">
        <f t="shared" si="0"/>
        <v>0</v>
      </c>
      <c r="B20">
        <v>0.26</v>
      </c>
      <c r="C20">
        <v>6.9</v>
      </c>
      <c r="D20">
        <v>9</v>
      </c>
      <c r="E20">
        <v>7.88</v>
      </c>
      <c r="F20" s="2" t="s">
        <v>20</v>
      </c>
      <c r="G20">
        <v>9</v>
      </c>
    </row>
    <row r="21" spans="1:7" x14ac:dyDescent="0.4">
      <c r="A21">
        <f t="shared" si="0"/>
        <v>0</v>
      </c>
      <c r="B21">
        <v>0.25</v>
      </c>
      <c r="C21">
        <v>5.3</v>
      </c>
      <c r="D21">
        <v>10</v>
      </c>
      <c r="E21">
        <v>7.28</v>
      </c>
      <c r="F21" s="2" t="s">
        <v>21</v>
      </c>
      <c r="G21">
        <v>10</v>
      </c>
    </row>
    <row r="22" spans="1:7" x14ac:dyDescent="0.4">
      <c r="A22">
        <f t="shared" si="0"/>
        <v>0</v>
      </c>
      <c r="B22">
        <v>0.24</v>
      </c>
      <c r="C22">
        <v>5.7</v>
      </c>
      <c r="D22">
        <v>9</v>
      </c>
      <c r="E22">
        <v>7.16</v>
      </c>
      <c r="F22" s="2" t="s">
        <v>22</v>
      </c>
      <c r="G22">
        <v>9</v>
      </c>
    </row>
    <row r="23" spans="1:7" x14ac:dyDescent="0.4">
      <c r="A23">
        <f t="shared" si="0"/>
        <v>0</v>
      </c>
      <c r="B23">
        <v>0.26</v>
      </c>
      <c r="C23">
        <v>5.7</v>
      </c>
      <c r="D23">
        <v>10</v>
      </c>
      <c r="E23">
        <v>7.55</v>
      </c>
      <c r="F23" s="2" t="s">
        <v>23</v>
      </c>
      <c r="G23">
        <v>10</v>
      </c>
    </row>
    <row r="24" spans="1:7" x14ac:dyDescent="0.4">
      <c r="A24">
        <f t="shared" si="0"/>
        <v>0</v>
      </c>
      <c r="B24">
        <v>0.25</v>
      </c>
      <c r="C24">
        <v>6.1</v>
      </c>
      <c r="D24">
        <v>9</v>
      </c>
      <c r="E24">
        <v>7.41</v>
      </c>
      <c r="F24" s="2" t="s">
        <v>24</v>
      </c>
      <c r="G24">
        <v>9</v>
      </c>
    </row>
    <row r="25" spans="1:7" x14ac:dyDescent="0.4">
      <c r="A25">
        <f t="shared" si="0"/>
        <v>0</v>
      </c>
      <c r="B25">
        <v>0.25</v>
      </c>
      <c r="C25">
        <v>6.7</v>
      </c>
      <c r="D25">
        <v>9</v>
      </c>
      <c r="E25">
        <v>7.77</v>
      </c>
      <c r="F25" s="2" t="s">
        <v>25</v>
      </c>
      <c r="G25">
        <v>9</v>
      </c>
    </row>
    <row r="26" spans="1:7" x14ac:dyDescent="0.4">
      <c r="A26">
        <f t="shared" si="0"/>
        <v>0</v>
      </c>
      <c r="B26">
        <v>0.25</v>
      </c>
      <c r="C26">
        <v>6.4</v>
      </c>
      <c r="D26">
        <v>9</v>
      </c>
      <c r="E26">
        <v>7.59</v>
      </c>
      <c r="F26" s="2" t="s">
        <v>26</v>
      </c>
      <c r="G26">
        <v>9</v>
      </c>
    </row>
    <row r="27" spans="1:7" x14ac:dyDescent="0.4">
      <c r="A27">
        <f t="shared" si="0"/>
        <v>0</v>
      </c>
      <c r="B27">
        <v>0.25</v>
      </c>
      <c r="C27">
        <v>6.6</v>
      </c>
      <c r="D27">
        <v>9</v>
      </c>
      <c r="E27">
        <v>7.71</v>
      </c>
      <c r="F27" s="2" t="s">
        <v>27</v>
      </c>
      <c r="G27">
        <v>9</v>
      </c>
    </row>
    <row r="28" spans="1:7" x14ac:dyDescent="0.4">
      <c r="A28">
        <f t="shared" si="0"/>
        <v>0</v>
      </c>
      <c r="B28">
        <v>0.25</v>
      </c>
      <c r="C28">
        <v>6.1</v>
      </c>
      <c r="D28">
        <v>9</v>
      </c>
      <c r="E28">
        <v>7.41</v>
      </c>
      <c r="F28" s="2" t="s">
        <v>28</v>
      </c>
      <c r="G28">
        <v>9</v>
      </c>
    </row>
    <row r="29" spans="1:7" x14ac:dyDescent="0.4">
      <c r="A29">
        <f t="shared" si="0"/>
        <v>0</v>
      </c>
      <c r="B29">
        <v>0.25</v>
      </c>
      <c r="C29">
        <v>6.4</v>
      </c>
      <c r="D29">
        <v>9</v>
      </c>
      <c r="E29">
        <v>7.59</v>
      </c>
      <c r="F29" s="2" t="s">
        <v>29</v>
      </c>
      <c r="G29">
        <v>9</v>
      </c>
    </row>
    <row r="30" spans="1:7" x14ac:dyDescent="0.4">
      <c r="A30">
        <f t="shared" si="0"/>
        <v>0</v>
      </c>
      <c r="B30">
        <v>0.24</v>
      </c>
      <c r="C30">
        <v>6.1</v>
      </c>
      <c r="D30">
        <v>9</v>
      </c>
      <c r="E30">
        <v>7.41</v>
      </c>
      <c r="F30" s="2" t="s">
        <v>30</v>
      </c>
      <c r="G30">
        <v>9</v>
      </c>
    </row>
    <row r="31" spans="1:7" x14ac:dyDescent="0.4">
      <c r="A31">
        <f t="shared" si="0"/>
        <v>0</v>
      </c>
      <c r="B31">
        <v>0.26</v>
      </c>
      <c r="C31">
        <v>6.8</v>
      </c>
      <c r="D31">
        <v>9</v>
      </c>
      <c r="E31">
        <v>7.82</v>
      </c>
      <c r="F31" s="2" t="s">
        <v>31</v>
      </c>
      <c r="G31">
        <v>9</v>
      </c>
    </row>
    <row r="32" spans="1:7" x14ac:dyDescent="0.4">
      <c r="A32">
        <f t="shared" si="0"/>
        <v>0</v>
      </c>
      <c r="B32">
        <v>0.25</v>
      </c>
      <c r="C32">
        <v>5.4</v>
      </c>
      <c r="D32">
        <v>10</v>
      </c>
      <c r="E32">
        <v>7.35</v>
      </c>
      <c r="F32" s="2" t="s">
        <v>32</v>
      </c>
      <c r="G32">
        <v>10</v>
      </c>
    </row>
    <row r="33" spans="1:7" x14ac:dyDescent="0.4">
      <c r="A33">
        <f t="shared" si="0"/>
        <v>0</v>
      </c>
      <c r="B33">
        <v>0.24</v>
      </c>
      <c r="C33">
        <v>6</v>
      </c>
      <c r="D33">
        <v>8</v>
      </c>
      <c r="E33">
        <v>6.93</v>
      </c>
      <c r="F33" s="2" t="s">
        <v>33</v>
      </c>
      <c r="G33">
        <v>8</v>
      </c>
    </row>
    <row r="34" spans="1:7" x14ac:dyDescent="0.4">
      <c r="A34">
        <f t="shared" si="0"/>
        <v>0</v>
      </c>
      <c r="B34">
        <v>0.24</v>
      </c>
      <c r="C34">
        <v>6.2</v>
      </c>
      <c r="D34">
        <v>9</v>
      </c>
      <c r="E34">
        <v>7.47</v>
      </c>
      <c r="F34" s="2" t="s">
        <v>34</v>
      </c>
      <c r="G34">
        <v>9</v>
      </c>
    </row>
    <row r="35" spans="1:7" x14ac:dyDescent="0.4">
      <c r="A35">
        <f t="shared" si="0"/>
        <v>0</v>
      </c>
      <c r="B35">
        <v>0.23</v>
      </c>
      <c r="C35">
        <v>5.4</v>
      </c>
      <c r="D35">
        <v>9</v>
      </c>
      <c r="E35">
        <v>6.97</v>
      </c>
      <c r="F35" s="2" t="s">
        <v>35</v>
      </c>
      <c r="G35">
        <v>9</v>
      </c>
    </row>
    <row r="36" spans="1:7" x14ac:dyDescent="0.4">
      <c r="A36">
        <f t="shared" si="0"/>
        <v>0</v>
      </c>
      <c r="B36">
        <v>0.24</v>
      </c>
      <c r="C36">
        <v>6</v>
      </c>
      <c r="D36">
        <v>8</v>
      </c>
      <c r="E36">
        <v>6.93</v>
      </c>
      <c r="F36" s="2" t="s">
        <v>36</v>
      </c>
      <c r="G36">
        <v>8</v>
      </c>
    </row>
    <row r="37" spans="1:7" x14ac:dyDescent="0.4">
      <c r="A37">
        <f t="shared" si="0"/>
        <v>0</v>
      </c>
      <c r="B37">
        <v>0.25</v>
      </c>
      <c r="C37">
        <v>6</v>
      </c>
      <c r="D37">
        <v>9</v>
      </c>
      <c r="E37">
        <v>7.35</v>
      </c>
      <c r="F37" s="2" t="s">
        <v>37</v>
      </c>
      <c r="G37">
        <v>9</v>
      </c>
    </row>
    <row r="38" spans="1:7" x14ac:dyDescent="0.4">
      <c r="A38">
        <f t="shared" si="0"/>
        <v>0</v>
      </c>
      <c r="B38">
        <v>0.25</v>
      </c>
      <c r="C38">
        <v>6.6</v>
      </c>
      <c r="D38">
        <v>9</v>
      </c>
      <c r="E38">
        <v>7.71</v>
      </c>
      <c r="F38" s="2" t="s">
        <v>38</v>
      </c>
      <c r="G38">
        <v>9</v>
      </c>
    </row>
    <row r="39" spans="1:7" x14ac:dyDescent="0.4">
      <c r="A39">
        <f t="shared" si="0"/>
        <v>0</v>
      </c>
      <c r="B39">
        <v>0.25</v>
      </c>
      <c r="C39">
        <v>6.5</v>
      </c>
      <c r="D39">
        <v>8</v>
      </c>
      <c r="E39">
        <v>7.21</v>
      </c>
      <c r="F39" s="2" t="s">
        <v>39</v>
      </c>
      <c r="G39">
        <v>8</v>
      </c>
    </row>
    <row r="40" spans="1:7" x14ac:dyDescent="0.4">
      <c r="A40">
        <f t="shared" si="0"/>
        <v>0</v>
      </c>
      <c r="B40">
        <v>0.25</v>
      </c>
      <c r="C40">
        <v>5.0999999999999996</v>
      </c>
      <c r="D40">
        <v>10</v>
      </c>
      <c r="E40">
        <v>7.14</v>
      </c>
      <c r="F40" s="2" t="s">
        <v>40</v>
      </c>
      <c r="G40">
        <v>10</v>
      </c>
    </row>
    <row r="41" spans="1:7" x14ac:dyDescent="0.4">
      <c r="A41">
        <f t="shared" si="0"/>
        <v>0</v>
      </c>
      <c r="B41">
        <v>0.25</v>
      </c>
      <c r="C41">
        <v>5.2</v>
      </c>
      <c r="D41">
        <v>10</v>
      </c>
      <c r="E41">
        <v>7.21</v>
      </c>
      <c r="F41" s="2" t="s">
        <v>41</v>
      </c>
      <c r="G41">
        <v>10</v>
      </c>
    </row>
    <row r="42" spans="1:7" x14ac:dyDescent="0.4">
      <c r="A42">
        <f t="shared" si="0"/>
        <v>0</v>
      </c>
      <c r="B42">
        <v>0.25</v>
      </c>
      <c r="C42">
        <v>6.6</v>
      </c>
      <c r="D42">
        <v>9</v>
      </c>
      <c r="E42">
        <v>7.71</v>
      </c>
      <c r="F42" s="2" t="s">
        <v>42</v>
      </c>
      <c r="G42">
        <v>9</v>
      </c>
    </row>
    <row r="43" spans="1:7" x14ac:dyDescent="0.4">
      <c r="A43">
        <f t="shared" si="0"/>
        <v>0</v>
      </c>
      <c r="B43">
        <v>0.26</v>
      </c>
      <c r="C43">
        <v>6.8</v>
      </c>
      <c r="D43">
        <v>9</v>
      </c>
      <c r="E43">
        <v>7.82</v>
      </c>
      <c r="F43" s="2" t="s">
        <v>43</v>
      </c>
      <c r="G43">
        <v>9</v>
      </c>
    </row>
    <row r="44" spans="1:7" x14ac:dyDescent="0.4">
      <c r="A44">
        <f t="shared" si="0"/>
        <v>0</v>
      </c>
      <c r="B44">
        <v>0.25</v>
      </c>
      <c r="C44">
        <v>6.5</v>
      </c>
      <c r="D44">
        <v>9</v>
      </c>
      <c r="E44">
        <v>7.65</v>
      </c>
      <c r="F44" s="2" t="s">
        <v>44</v>
      </c>
      <c r="G44">
        <v>9</v>
      </c>
    </row>
    <row r="45" spans="1:7" x14ac:dyDescent="0.4">
      <c r="A45">
        <f t="shared" si="0"/>
        <v>0</v>
      </c>
      <c r="B45">
        <v>0.25</v>
      </c>
      <c r="C45">
        <v>6.6</v>
      </c>
      <c r="D45">
        <v>9</v>
      </c>
      <c r="E45">
        <v>7.71</v>
      </c>
      <c r="F45" s="2" t="s">
        <v>45</v>
      </c>
      <c r="G45">
        <v>9</v>
      </c>
    </row>
    <row r="46" spans="1:7" x14ac:dyDescent="0.4">
      <c r="A46">
        <f t="shared" si="0"/>
        <v>0</v>
      </c>
      <c r="B46">
        <v>0.25</v>
      </c>
      <c r="C46">
        <v>5.8</v>
      </c>
      <c r="D46">
        <v>10</v>
      </c>
      <c r="E46">
        <v>7.62</v>
      </c>
      <c r="F46" s="2" t="s">
        <v>46</v>
      </c>
      <c r="G46">
        <v>10</v>
      </c>
    </row>
    <row r="47" spans="1:7" x14ac:dyDescent="0.4">
      <c r="A47">
        <f t="shared" si="0"/>
        <v>0</v>
      </c>
      <c r="B47">
        <v>0.25</v>
      </c>
      <c r="C47">
        <v>6.1</v>
      </c>
      <c r="D47">
        <v>9</v>
      </c>
      <c r="E47">
        <v>7.41</v>
      </c>
      <c r="F47" s="2" t="s">
        <v>47</v>
      </c>
      <c r="G47">
        <v>9</v>
      </c>
    </row>
    <row r="48" spans="1:7" x14ac:dyDescent="0.4">
      <c r="A48">
        <f t="shared" si="0"/>
        <v>0</v>
      </c>
      <c r="B48">
        <v>0.25</v>
      </c>
      <c r="C48">
        <v>5.3</v>
      </c>
      <c r="D48">
        <v>10</v>
      </c>
      <c r="E48">
        <v>7.28</v>
      </c>
      <c r="F48" s="2" t="s">
        <v>48</v>
      </c>
      <c r="G48">
        <v>10</v>
      </c>
    </row>
    <row r="49" spans="1:7" x14ac:dyDescent="0.4">
      <c r="A49">
        <f t="shared" si="0"/>
        <v>0</v>
      </c>
      <c r="B49">
        <v>0.25</v>
      </c>
      <c r="C49">
        <v>5.0999999999999996</v>
      </c>
      <c r="D49">
        <v>10</v>
      </c>
      <c r="E49">
        <v>7.14</v>
      </c>
      <c r="F49" s="2" t="s">
        <v>49</v>
      </c>
      <c r="G49">
        <v>10</v>
      </c>
    </row>
    <row r="50" spans="1:7" x14ac:dyDescent="0.4">
      <c r="A50">
        <f t="shared" si="0"/>
        <v>0</v>
      </c>
      <c r="B50">
        <v>0.26</v>
      </c>
      <c r="C50">
        <v>6.5</v>
      </c>
      <c r="D50">
        <v>9</v>
      </c>
      <c r="E50">
        <v>7.65</v>
      </c>
      <c r="F50" s="2" t="s">
        <v>50</v>
      </c>
      <c r="G50">
        <v>9</v>
      </c>
    </row>
    <row r="51" spans="1:7" x14ac:dyDescent="0.4">
      <c r="A51">
        <f t="shared" si="0"/>
        <v>0</v>
      </c>
      <c r="B51">
        <v>0.25</v>
      </c>
      <c r="C51">
        <v>5.8</v>
      </c>
      <c r="D51">
        <v>9</v>
      </c>
      <c r="E51">
        <v>7.22</v>
      </c>
      <c r="F51" s="2" t="s">
        <v>51</v>
      </c>
      <c r="G51">
        <v>9</v>
      </c>
    </row>
    <row r="52" spans="1:7" x14ac:dyDescent="0.4">
      <c r="A52">
        <f t="shared" si="0"/>
        <v>0</v>
      </c>
      <c r="B52">
        <v>0.25</v>
      </c>
      <c r="C52">
        <v>6.4</v>
      </c>
      <c r="D52">
        <v>9</v>
      </c>
      <c r="E52">
        <v>7.59</v>
      </c>
      <c r="F52" s="2" t="s">
        <v>52</v>
      </c>
      <c r="G52">
        <v>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6"/>
  <dimension ref="A1:BG52"/>
  <sheetViews>
    <sheetView workbookViewId="0">
      <selection activeCell="C1" sqref="C1:D52"/>
    </sheetView>
  </sheetViews>
  <sheetFormatPr defaultRowHeight="17" x14ac:dyDescent="0.4"/>
  <sheetData>
    <row r="1" spans="1:59" x14ac:dyDescent="0.4">
      <c r="A1">
        <v>7.53</v>
      </c>
      <c r="B1" s="2" t="s">
        <v>0</v>
      </c>
      <c r="C1">
        <v>2</v>
      </c>
      <c r="D1">
        <v>1</v>
      </c>
      <c r="E1">
        <v>7.27</v>
      </c>
      <c r="F1">
        <v>2</v>
      </c>
      <c r="G1" t="s">
        <v>70</v>
      </c>
      <c r="H1">
        <v>7.53</v>
      </c>
      <c r="I1">
        <v>7.74</v>
      </c>
      <c r="J1">
        <v>7.56</v>
      </c>
      <c r="K1">
        <v>7.39</v>
      </c>
      <c r="L1">
        <v>7.24</v>
      </c>
      <c r="M1">
        <v>7.69</v>
      </c>
      <c r="N1">
        <v>7.43</v>
      </c>
      <c r="O1">
        <v>6.82</v>
      </c>
      <c r="P1">
        <v>7.43</v>
      </c>
      <c r="Q1">
        <v>7.21</v>
      </c>
      <c r="R1">
        <v>7.56</v>
      </c>
      <c r="S1">
        <v>7.66</v>
      </c>
      <c r="T1">
        <v>7.91</v>
      </c>
      <c r="U1">
        <v>7.89</v>
      </c>
      <c r="V1">
        <v>7.61</v>
      </c>
      <c r="W1">
        <v>7.81</v>
      </c>
      <c r="X1">
        <v>7.86</v>
      </c>
      <c r="Y1">
        <v>7.74</v>
      </c>
      <c r="Z1">
        <v>7.99</v>
      </c>
      <c r="AA1">
        <v>7.56</v>
      </c>
      <c r="AB1">
        <v>7.14</v>
      </c>
      <c r="AC1">
        <v>7.91</v>
      </c>
      <c r="AD1">
        <v>7.7</v>
      </c>
      <c r="AE1">
        <v>7.89</v>
      </c>
      <c r="AF1">
        <v>7.59</v>
      </c>
      <c r="AG1">
        <v>7.74</v>
      </c>
      <c r="AH1">
        <v>7.61</v>
      </c>
      <c r="AI1">
        <v>7.61</v>
      </c>
      <c r="AJ1">
        <v>7.6</v>
      </c>
      <c r="AK1">
        <v>8.07</v>
      </c>
      <c r="AL1">
        <v>7.76</v>
      </c>
      <c r="AM1">
        <v>7.14</v>
      </c>
      <c r="AN1">
        <v>7.29</v>
      </c>
      <c r="AO1">
        <v>7.04</v>
      </c>
      <c r="AP1">
        <v>7.16</v>
      </c>
      <c r="AQ1">
        <v>7.71</v>
      </c>
      <c r="AR1">
        <v>7.76</v>
      </c>
      <c r="AS1">
        <v>7.6</v>
      </c>
      <c r="AT1">
        <v>7.54</v>
      </c>
      <c r="AU1">
        <v>7.56</v>
      </c>
      <c r="AV1">
        <v>7.59</v>
      </c>
      <c r="AW1">
        <v>8.07</v>
      </c>
      <c r="AX1">
        <v>7.63</v>
      </c>
      <c r="AY1">
        <v>7.73</v>
      </c>
      <c r="AZ1">
        <v>7.76</v>
      </c>
      <c r="BA1">
        <v>7.5</v>
      </c>
      <c r="BB1">
        <v>7.71</v>
      </c>
      <c r="BC1">
        <v>7.49</v>
      </c>
      <c r="BD1">
        <v>7.97</v>
      </c>
      <c r="BE1">
        <v>7.53</v>
      </c>
      <c r="BF1">
        <v>7.63</v>
      </c>
    </row>
    <row r="2" spans="1:59" x14ac:dyDescent="0.4">
      <c r="A2">
        <v>7.74</v>
      </c>
      <c r="B2" s="2" t="s">
        <v>2</v>
      </c>
      <c r="C2">
        <v>6.9</v>
      </c>
      <c r="D2">
        <v>7</v>
      </c>
      <c r="E2">
        <v>7.71</v>
      </c>
      <c r="F2">
        <v>7.53</v>
      </c>
      <c r="G2" s="2" t="s">
        <v>0</v>
      </c>
      <c r="H2" s="2" t="s">
        <v>0</v>
      </c>
      <c r="I2" s="2" t="s">
        <v>2</v>
      </c>
      <c r="J2" s="2" t="s">
        <v>4</v>
      </c>
      <c r="K2" s="2" t="s">
        <v>5</v>
      </c>
      <c r="L2" s="2" t="s">
        <v>6</v>
      </c>
      <c r="M2" s="2" t="s">
        <v>7</v>
      </c>
      <c r="N2" s="2" t="s">
        <v>8</v>
      </c>
      <c r="O2" s="2" t="s">
        <v>9</v>
      </c>
      <c r="P2" s="2" t="s">
        <v>10</v>
      </c>
      <c r="Q2" s="2" t="s">
        <v>11</v>
      </c>
      <c r="R2" s="2" t="s">
        <v>12</v>
      </c>
      <c r="S2" s="2" t="s">
        <v>13</v>
      </c>
      <c r="T2" s="2" t="s">
        <v>14</v>
      </c>
      <c r="U2" s="2" t="s">
        <v>15</v>
      </c>
      <c r="V2" s="2" t="s">
        <v>16</v>
      </c>
      <c r="W2" s="2" t="s">
        <v>17</v>
      </c>
      <c r="X2" s="2" t="s">
        <v>18</v>
      </c>
      <c r="Y2" s="2" t="s">
        <v>19</v>
      </c>
      <c r="Z2" s="2" t="s">
        <v>20</v>
      </c>
      <c r="AA2" s="2" t="s">
        <v>21</v>
      </c>
      <c r="AB2" s="2" t="s">
        <v>22</v>
      </c>
      <c r="AC2" s="2" t="s">
        <v>23</v>
      </c>
      <c r="AD2" s="2" t="s">
        <v>24</v>
      </c>
      <c r="AE2" s="2" t="s">
        <v>25</v>
      </c>
      <c r="AF2" s="2" t="s">
        <v>26</v>
      </c>
      <c r="AG2" s="2" t="s">
        <v>27</v>
      </c>
      <c r="AH2" s="2" t="s">
        <v>28</v>
      </c>
      <c r="AI2" s="2" t="s">
        <v>29</v>
      </c>
      <c r="AJ2" s="2" t="s">
        <v>30</v>
      </c>
      <c r="AK2" s="2" t="s">
        <v>31</v>
      </c>
      <c r="AL2" s="2" t="s">
        <v>32</v>
      </c>
      <c r="AM2" s="2" t="s">
        <v>33</v>
      </c>
      <c r="AN2" s="2" t="s">
        <v>34</v>
      </c>
      <c r="AO2" s="2" t="s">
        <v>35</v>
      </c>
      <c r="AP2" s="2" t="s">
        <v>36</v>
      </c>
      <c r="AQ2" s="2" t="s">
        <v>37</v>
      </c>
      <c r="AR2" s="2" t="s">
        <v>38</v>
      </c>
      <c r="AS2" s="2" t="s">
        <v>39</v>
      </c>
      <c r="AT2" s="2" t="s">
        <v>40</v>
      </c>
      <c r="AU2" s="2" t="s">
        <v>41</v>
      </c>
      <c r="AV2" s="2" t="s">
        <v>42</v>
      </c>
      <c r="AW2" s="2" t="s">
        <v>43</v>
      </c>
      <c r="AX2" s="2" t="s">
        <v>44</v>
      </c>
      <c r="AY2" s="2" t="s">
        <v>45</v>
      </c>
      <c r="AZ2" s="2" t="s">
        <v>46</v>
      </c>
      <c r="BA2" s="2" t="s">
        <v>47</v>
      </c>
      <c r="BB2" s="2" t="s">
        <v>48</v>
      </c>
      <c r="BC2" s="2" t="s">
        <v>49</v>
      </c>
      <c r="BD2" s="2" t="s">
        <v>50</v>
      </c>
      <c r="BE2" s="2" t="s">
        <v>51</v>
      </c>
      <c r="BF2" s="2" t="s">
        <v>52</v>
      </c>
    </row>
    <row r="3" spans="1:59" x14ac:dyDescent="0.4">
      <c r="A3">
        <v>7.56</v>
      </c>
      <c r="B3" s="2" t="s">
        <v>4</v>
      </c>
      <c r="C3">
        <v>7.2</v>
      </c>
      <c r="D3">
        <v>7</v>
      </c>
      <c r="E3">
        <v>7.59</v>
      </c>
      <c r="F3">
        <v>7.74</v>
      </c>
      <c r="G3" s="2" t="s">
        <v>2</v>
      </c>
      <c r="H3">
        <v>2</v>
      </c>
      <c r="I3">
        <v>6.9</v>
      </c>
      <c r="J3">
        <v>7.2</v>
      </c>
      <c r="K3">
        <v>6.8</v>
      </c>
      <c r="L3">
        <v>6.6</v>
      </c>
      <c r="M3">
        <v>6.2</v>
      </c>
      <c r="N3">
        <v>7</v>
      </c>
      <c r="O3">
        <v>6.4</v>
      </c>
      <c r="P3">
        <v>5.8</v>
      </c>
      <c r="Q3">
        <v>6.7</v>
      </c>
      <c r="R3">
        <v>6.3</v>
      </c>
      <c r="S3">
        <v>6.8</v>
      </c>
      <c r="T3">
        <v>7</v>
      </c>
      <c r="U3">
        <v>7.2</v>
      </c>
      <c r="V3">
        <v>7.3</v>
      </c>
      <c r="W3">
        <v>6.8</v>
      </c>
      <c r="X3">
        <v>7.1</v>
      </c>
      <c r="Y3">
        <v>7.2</v>
      </c>
      <c r="Z3">
        <v>7</v>
      </c>
      <c r="AA3">
        <v>7.4</v>
      </c>
      <c r="AB3">
        <v>6.6</v>
      </c>
      <c r="AC3">
        <v>6</v>
      </c>
      <c r="AD3">
        <v>7.1</v>
      </c>
      <c r="AE3">
        <v>7.1</v>
      </c>
      <c r="AF3">
        <v>7.1</v>
      </c>
      <c r="AG3">
        <v>6.8</v>
      </c>
      <c r="AH3">
        <v>7.1</v>
      </c>
      <c r="AI3">
        <v>6.8</v>
      </c>
      <c r="AJ3">
        <v>6.8</v>
      </c>
      <c r="AK3">
        <v>6.9</v>
      </c>
      <c r="AL3">
        <v>7.4</v>
      </c>
      <c r="AM3">
        <v>7.1</v>
      </c>
      <c r="AN3">
        <v>6.1</v>
      </c>
      <c r="AO3">
        <v>6.6</v>
      </c>
      <c r="AP3">
        <v>6</v>
      </c>
      <c r="AQ3">
        <v>6.2</v>
      </c>
      <c r="AR3">
        <v>7</v>
      </c>
      <c r="AS3">
        <v>7.2</v>
      </c>
      <c r="AT3">
        <v>6.9</v>
      </c>
      <c r="AU3">
        <v>6.7</v>
      </c>
      <c r="AV3">
        <v>6.7</v>
      </c>
      <c r="AW3">
        <v>6.8</v>
      </c>
      <c r="AX3">
        <v>7.4</v>
      </c>
      <c r="AY3">
        <v>6.9</v>
      </c>
      <c r="AZ3">
        <v>7</v>
      </c>
      <c r="BA3">
        <v>6.9</v>
      </c>
      <c r="BB3">
        <v>6.5</v>
      </c>
      <c r="BC3">
        <v>6.9</v>
      </c>
      <c r="BD3">
        <v>6.6</v>
      </c>
      <c r="BE3">
        <v>7.3</v>
      </c>
      <c r="BF3">
        <v>6.7</v>
      </c>
      <c r="BG3">
        <v>6.8</v>
      </c>
    </row>
    <row r="4" spans="1:59" x14ac:dyDescent="0.4">
      <c r="A4">
        <v>7.39</v>
      </c>
      <c r="B4" s="2" t="s">
        <v>5</v>
      </c>
      <c r="C4">
        <v>6.8</v>
      </c>
      <c r="D4">
        <v>7</v>
      </c>
      <c r="E4">
        <v>7.16</v>
      </c>
      <c r="F4">
        <v>7.56</v>
      </c>
      <c r="G4" s="2" t="s">
        <v>4</v>
      </c>
      <c r="H4">
        <v>1</v>
      </c>
      <c r="I4">
        <v>7</v>
      </c>
      <c r="J4">
        <v>7</v>
      </c>
      <c r="K4">
        <v>7</v>
      </c>
      <c r="L4">
        <v>7</v>
      </c>
      <c r="M4">
        <v>7</v>
      </c>
      <c r="N4">
        <v>7</v>
      </c>
      <c r="O4">
        <v>7</v>
      </c>
      <c r="P4">
        <v>6</v>
      </c>
      <c r="Q4">
        <v>7</v>
      </c>
      <c r="R4">
        <v>7</v>
      </c>
      <c r="S4">
        <v>7</v>
      </c>
      <c r="T4">
        <v>7</v>
      </c>
      <c r="U4">
        <v>7</v>
      </c>
      <c r="V4">
        <v>7</v>
      </c>
      <c r="W4">
        <v>7</v>
      </c>
      <c r="X4">
        <v>7</v>
      </c>
      <c r="Y4">
        <v>7</v>
      </c>
      <c r="Z4">
        <v>7</v>
      </c>
      <c r="AA4">
        <v>7</v>
      </c>
      <c r="AB4">
        <v>7</v>
      </c>
      <c r="AC4">
        <v>7</v>
      </c>
      <c r="AD4">
        <v>7</v>
      </c>
      <c r="AE4">
        <v>7</v>
      </c>
      <c r="AF4">
        <v>7</v>
      </c>
      <c r="AG4">
        <v>7</v>
      </c>
      <c r="AH4">
        <v>7</v>
      </c>
      <c r="AI4">
        <v>7</v>
      </c>
      <c r="AJ4">
        <v>7</v>
      </c>
      <c r="AK4">
        <v>7</v>
      </c>
      <c r="AL4">
        <v>7</v>
      </c>
      <c r="AM4">
        <v>7</v>
      </c>
      <c r="AN4">
        <v>7</v>
      </c>
      <c r="AO4">
        <v>7</v>
      </c>
      <c r="AP4">
        <v>7</v>
      </c>
      <c r="AQ4">
        <v>7</v>
      </c>
      <c r="AR4">
        <v>7</v>
      </c>
      <c r="AS4">
        <v>7</v>
      </c>
      <c r="AT4">
        <v>7</v>
      </c>
      <c r="AU4">
        <v>7</v>
      </c>
      <c r="AV4">
        <v>7</v>
      </c>
      <c r="AW4">
        <v>7</v>
      </c>
      <c r="AX4">
        <v>7</v>
      </c>
      <c r="AY4">
        <v>7</v>
      </c>
      <c r="AZ4">
        <v>7</v>
      </c>
      <c r="BA4">
        <v>7</v>
      </c>
      <c r="BB4">
        <v>7</v>
      </c>
      <c r="BC4">
        <v>7</v>
      </c>
      <c r="BD4">
        <v>7</v>
      </c>
      <c r="BE4">
        <v>7</v>
      </c>
      <c r="BF4">
        <v>7</v>
      </c>
      <c r="BG4">
        <v>7</v>
      </c>
    </row>
    <row r="5" spans="1:59" x14ac:dyDescent="0.4">
      <c r="A5">
        <v>7.24</v>
      </c>
      <c r="B5" s="2" t="s">
        <v>6</v>
      </c>
      <c r="C5">
        <v>6.6</v>
      </c>
      <c r="D5">
        <v>7</v>
      </c>
      <c r="E5">
        <v>7</v>
      </c>
      <c r="F5">
        <v>7.39</v>
      </c>
      <c r="G5" s="2" t="s">
        <v>5</v>
      </c>
      <c r="H5">
        <v>7.27</v>
      </c>
      <c r="I5">
        <v>7.71</v>
      </c>
      <c r="J5">
        <v>7.59</v>
      </c>
      <c r="K5">
        <v>7.16</v>
      </c>
      <c r="L5">
        <v>7</v>
      </c>
      <c r="M5">
        <v>7.65</v>
      </c>
      <c r="N5">
        <v>7.16</v>
      </c>
      <c r="O5">
        <v>6.84</v>
      </c>
      <c r="P5">
        <v>7.14</v>
      </c>
      <c r="Q5">
        <v>7.29</v>
      </c>
      <c r="R5">
        <v>7.59</v>
      </c>
      <c r="S5">
        <v>7.41</v>
      </c>
      <c r="T5">
        <v>7.71</v>
      </c>
      <c r="U5">
        <v>7.55</v>
      </c>
      <c r="V5">
        <v>7.41</v>
      </c>
      <c r="W5">
        <v>7.47</v>
      </c>
      <c r="X5">
        <v>7.71</v>
      </c>
      <c r="Y5">
        <v>7.71</v>
      </c>
      <c r="Z5">
        <v>7.88</v>
      </c>
      <c r="AA5">
        <v>7.28</v>
      </c>
      <c r="AB5">
        <v>7.16</v>
      </c>
      <c r="AC5">
        <v>7.55</v>
      </c>
      <c r="AD5">
        <v>7.41</v>
      </c>
      <c r="AE5">
        <v>7.77</v>
      </c>
      <c r="AF5">
        <v>7.59</v>
      </c>
      <c r="AG5">
        <v>7.71</v>
      </c>
      <c r="AH5">
        <v>7.41</v>
      </c>
      <c r="AI5">
        <v>7.59</v>
      </c>
      <c r="AJ5">
        <v>7.41</v>
      </c>
      <c r="AK5">
        <v>7.82</v>
      </c>
      <c r="AL5">
        <v>7.35</v>
      </c>
      <c r="AM5">
        <v>6.93</v>
      </c>
      <c r="AN5">
        <v>7.47</v>
      </c>
      <c r="AO5">
        <v>6.97</v>
      </c>
      <c r="AP5">
        <v>6.93</v>
      </c>
      <c r="AQ5">
        <v>7.35</v>
      </c>
      <c r="AR5">
        <v>7.71</v>
      </c>
      <c r="AS5">
        <v>7.21</v>
      </c>
      <c r="AT5">
        <v>7.14</v>
      </c>
      <c r="AU5">
        <v>7.21</v>
      </c>
      <c r="AV5">
        <v>7.71</v>
      </c>
      <c r="AW5">
        <v>7.82</v>
      </c>
      <c r="AX5">
        <v>7.65</v>
      </c>
      <c r="AY5">
        <v>7.71</v>
      </c>
      <c r="AZ5">
        <v>7.62</v>
      </c>
      <c r="BA5">
        <v>7.41</v>
      </c>
      <c r="BB5">
        <v>7.28</v>
      </c>
      <c r="BC5">
        <v>7.14</v>
      </c>
      <c r="BD5">
        <v>7.65</v>
      </c>
      <c r="BE5">
        <v>7.22</v>
      </c>
      <c r="BF5">
        <v>7.59</v>
      </c>
    </row>
    <row r="6" spans="1:59" x14ac:dyDescent="0.4">
      <c r="A6">
        <v>7.69</v>
      </c>
      <c r="B6" s="2" t="s">
        <v>7</v>
      </c>
      <c r="C6">
        <v>6.2</v>
      </c>
      <c r="D6">
        <v>7</v>
      </c>
      <c r="E6">
        <v>7.65</v>
      </c>
      <c r="F6">
        <v>7.24</v>
      </c>
      <c r="G6" s="2" t="s">
        <v>6</v>
      </c>
      <c r="H6" s="2" t="s">
        <v>0</v>
      </c>
      <c r="I6" s="2" t="s">
        <v>2</v>
      </c>
      <c r="J6" s="2" t="s">
        <v>4</v>
      </c>
      <c r="K6" s="2" t="s">
        <v>5</v>
      </c>
      <c r="L6" s="2" t="s">
        <v>6</v>
      </c>
      <c r="M6" s="2" t="s">
        <v>7</v>
      </c>
      <c r="N6" s="2" t="s">
        <v>8</v>
      </c>
      <c r="O6" s="2" t="s">
        <v>9</v>
      </c>
      <c r="P6" s="2" t="s">
        <v>10</v>
      </c>
      <c r="Q6" s="2" t="s">
        <v>11</v>
      </c>
      <c r="R6" s="2" t="s">
        <v>12</v>
      </c>
      <c r="S6" s="2" t="s">
        <v>13</v>
      </c>
      <c r="T6" s="2" t="s">
        <v>14</v>
      </c>
      <c r="U6" s="2" t="s">
        <v>15</v>
      </c>
      <c r="V6" s="2" t="s">
        <v>16</v>
      </c>
      <c r="W6" s="2" t="s">
        <v>17</v>
      </c>
      <c r="X6" s="2" t="s">
        <v>18</v>
      </c>
      <c r="Y6" s="2" t="s">
        <v>19</v>
      </c>
      <c r="Z6" s="2" t="s">
        <v>20</v>
      </c>
      <c r="AA6" s="2" t="s">
        <v>21</v>
      </c>
      <c r="AB6" s="2" t="s">
        <v>22</v>
      </c>
      <c r="AC6" s="2" t="s">
        <v>23</v>
      </c>
      <c r="AD6" s="2" t="s">
        <v>24</v>
      </c>
      <c r="AE6" s="2" t="s">
        <v>25</v>
      </c>
      <c r="AF6" s="2" t="s">
        <v>26</v>
      </c>
      <c r="AG6" s="2" t="s">
        <v>27</v>
      </c>
      <c r="AH6" s="2" t="s">
        <v>28</v>
      </c>
      <c r="AI6" s="2" t="s">
        <v>29</v>
      </c>
      <c r="AJ6" s="2" t="s">
        <v>30</v>
      </c>
      <c r="AK6" s="2" t="s">
        <v>31</v>
      </c>
      <c r="AL6" s="2" t="s">
        <v>32</v>
      </c>
      <c r="AM6" s="2" t="s">
        <v>33</v>
      </c>
      <c r="AN6" s="2" t="s">
        <v>34</v>
      </c>
      <c r="AO6" s="2" t="s">
        <v>35</v>
      </c>
      <c r="AP6" s="2" t="s">
        <v>36</v>
      </c>
      <c r="AQ6" s="2" t="s">
        <v>37</v>
      </c>
      <c r="AR6" s="2" t="s">
        <v>38</v>
      </c>
      <c r="AS6" s="2" t="s">
        <v>39</v>
      </c>
      <c r="AT6" s="2" t="s">
        <v>40</v>
      </c>
      <c r="AU6" s="2" t="s">
        <v>41</v>
      </c>
      <c r="AV6" s="2" t="s">
        <v>42</v>
      </c>
      <c r="AW6" s="2" t="s">
        <v>43</v>
      </c>
      <c r="AX6" s="2" t="s">
        <v>44</v>
      </c>
      <c r="AY6" s="2" t="s">
        <v>45</v>
      </c>
      <c r="AZ6" s="2" t="s">
        <v>46</v>
      </c>
      <c r="BA6" s="2" t="s">
        <v>47</v>
      </c>
      <c r="BB6" s="2" t="s">
        <v>48</v>
      </c>
      <c r="BC6" s="2" t="s">
        <v>49</v>
      </c>
      <c r="BD6" s="2" t="s">
        <v>50</v>
      </c>
      <c r="BE6" s="2" t="s">
        <v>51</v>
      </c>
      <c r="BF6" s="2" t="s">
        <v>52</v>
      </c>
    </row>
    <row r="7" spans="1:59" x14ac:dyDescent="0.4">
      <c r="A7">
        <v>7.43</v>
      </c>
      <c r="B7" s="2" t="s">
        <v>8</v>
      </c>
      <c r="C7">
        <v>7</v>
      </c>
      <c r="D7">
        <v>7</v>
      </c>
      <c r="E7">
        <v>7.16</v>
      </c>
      <c r="F7">
        <v>7.69</v>
      </c>
      <c r="G7" s="2" t="s">
        <v>7</v>
      </c>
      <c r="H7">
        <v>2</v>
      </c>
      <c r="I7">
        <v>7.53</v>
      </c>
      <c r="J7">
        <v>7.74</v>
      </c>
      <c r="K7">
        <v>7.56</v>
      </c>
      <c r="L7">
        <v>7.39</v>
      </c>
      <c r="M7">
        <v>7.24</v>
      </c>
      <c r="N7">
        <v>7.69</v>
      </c>
      <c r="O7">
        <v>7.43</v>
      </c>
      <c r="P7">
        <v>6.82</v>
      </c>
      <c r="Q7">
        <v>7.43</v>
      </c>
      <c r="R7">
        <v>7.21</v>
      </c>
      <c r="S7">
        <v>7.56</v>
      </c>
      <c r="T7">
        <v>7.66</v>
      </c>
      <c r="U7">
        <v>7.91</v>
      </c>
      <c r="V7">
        <v>7.89</v>
      </c>
      <c r="W7">
        <v>7.61</v>
      </c>
      <c r="X7">
        <v>7.81</v>
      </c>
      <c r="Y7">
        <v>7.86</v>
      </c>
      <c r="Z7">
        <v>7.74</v>
      </c>
      <c r="AA7">
        <v>7.99</v>
      </c>
      <c r="AB7">
        <v>7.56</v>
      </c>
      <c r="AC7">
        <v>7.14</v>
      </c>
      <c r="AD7">
        <v>7.91</v>
      </c>
      <c r="AE7">
        <v>7.7</v>
      </c>
      <c r="AF7">
        <v>7.89</v>
      </c>
      <c r="AG7">
        <v>7.59</v>
      </c>
      <c r="AH7">
        <v>7.74</v>
      </c>
      <c r="AI7">
        <v>7.61</v>
      </c>
      <c r="AJ7">
        <v>7.61</v>
      </c>
      <c r="AK7">
        <v>7.6</v>
      </c>
      <c r="AL7">
        <v>8.07</v>
      </c>
      <c r="AM7">
        <v>7.76</v>
      </c>
      <c r="AN7">
        <v>7.14</v>
      </c>
      <c r="AO7">
        <v>7.29</v>
      </c>
      <c r="AP7">
        <v>7.04</v>
      </c>
      <c r="AQ7">
        <v>7.16</v>
      </c>
      <c r="AR7">
        <v>7.71</v>
      </c>
      <c r="AS7">
        <v>7.76</v>
      </c>
      <c r="AT7">
        <v>7.6</v>
      </c>
      <c r="AU7">
        <v>7.54</v>
      </c>
      <c r="AV7">
        <v>7.56</v>
      </c>
      <c r="AW7">
        <v>7.59</v>
      </c>
      <c r="AX7">
        <v>8.07</v>
      </c>
      <c r="AY7">
        <v>7.63</v>
      </c>
      <c r="AZ7">
        <v>7.73</v>
      </c>
      <c r="BA7">
        <v>7.76</v>
      </c>
      <c r="BB7">
        <v>7.5</v>
      </c>
      <c r="BC7">
        <v>7.71</v>
      </c>
      <c r="BD7">
        <v>7.49</v>
      </c>
      <c r="BE7">
        <v>7.97</v>
      </c>
      <c r="BF7">
        <v>7.53</v>
      </c>
      <c r="BG7">
        <v>7.63</v>
      </c>
    </row>
    <row r="8" spans="1:59" x14ac:dyDescent="0.4">
      <c r="A8">
        <v>6.82</v>
      </c>
      <c r="B8" s="2" t="s">
        <v>9</v>
      </c>
      <c r="C8">
        <v>6.4</v>
      </c>
      <c r="D8">
        <v>7</v>
      </c>
      <c r="E8">
        <v>6.84</v>
      </c>
      <c r="F8">
        <v>7.43</v>
      </c>
      <c r="G8" s="2" t="s">
        <v>8</v>
      </c>
      <c r="H8" t="s">
        <v>70</v>
      </c>
      <c r="I8" s="2" t="s">
        <v>0</v>
      </c>
      <c r="J8" s="2" t="s">
        <v>2</v>
      </c>
      <c r="K8" s="2" t="s">
        <v>4</v>
      </c>
      <c r="L8" s="2" t="s">
        <v>5</v>
      </c>
      <c r="M8" s="2" t="s">
        <v>6</v>
      </c>
      <c r="N8" s="2" t="s">
        <v>7</v>
      </c>
      <c r="O8" s="2" t="s">
        <v>8</v>
      </c>
      <c r="P8" s="2" t="s">
        <v>9</v>
      </c>
      <c r="Q8" s="2" t="s">
        <v>10</v>
      </c>
      <c r="R8" s="2" t="s">
        <v>11</v>
      </c>
      <c r="S8" s="2" t="s">
        <v>12</v>
      </c>
      <c r="T8" s="2" t="s">
        <v>13</v>
      </c>
      <c r="U8" s="2" t="s">
        <v>14</v>
      </c>
      <c r="V8" s="2" t="s">
        <v>15</v>
      </c>
      <c r="W8" s="2" t="s">
        <v>16</v>
      </c>
      <c r="X8" s="2" t="s">
        <v>17</v>
      </c>
      <c r="Y8" s="2" t="s">
        <v>18</v>
      </c>
      <c r="Z8" s="2" t="s">
        <v>19</v>
      </c>
      <c r="AA8" s="2" t="s">
        <v>20</v>
      </c>
      <c r="AB8" s="2" t="s">
        <v>21</v>
      </c>
      <c r="AC8" s="2" t="s">
        <v>22</v>
      </c>
      <c r="AD8" s="2" t="s">
        <v>23</v>
      </c>
      <c r="AE8" s="2" t="s">
        <v>24</v>
      </c>
      <c r="AF8" s="2" t="s">
        <v>25</v>
      </c>
      <c r="AG8" s="2" t="s">
        <v>26</v>
      </c>
      <c r="AH8" s="2" t="s">
        <v>27</v>
      </c>
      <c r="AI8" s="2" t="s">
        <v>28</v>
      </c>
      <c r="AJ8" s="2" t="s">
        <v>29</v>
      </c>
      <c r="AK8" s="2" t="s">
        <v>30</v>
      </c>
      <c r="AL8" s="2" t="s">
        <v>31</v>
      </c>
      <c r="AM8" s="2" t="s">
        <v>32</v>
      </c>
      <c r="AN8" s="2" t="s">
        <v>33</v>
      </c>
      <c r="AO8" s="2" t="s">
        <v>34</v>
      </c>
      <c r="AP8" s="2" t="s">
        <v>35</v>
      </c>
      <c r="AQ8" s="2" t="s">
        <v>36</v>
      </c>
      <c r="AR8" s="2" t="s">
        <v>37</v>
      </c>
      <c r="AS8" s="2" t="s">
        <v>38</v>
      </c>
      <c r="AT8" s="2" t="s">
        <v>39</v>
      </c>
      <c r="AU8" s="2" t="s">
        <v>40</v>
      </c>
      <c r="AV8" s="2" t="s">
        <v>41</v>
      </c>
      <c r="AW8" s="2" t="s">
        <v>42</v>
      </c>
      <c r="AX8" s="2" t="s">
        <v>43</v>
      </c>
      <c r="AY8" s="2" t="s">
        <v>44</v>
      </c>
      <c r="AZ8" s="2" t="s">
        <v>45</v>
      </c>
      <c r="BA8" s="2" t="s">
        <v>46</v>
      </c>
      <c r="BB8" s="2" t="s">
        <v>47</v>
      </c>
      <c r="BC8" s="2" t="s">
        <v>48</v>
      </c>
      <c r="BD8" s="2" t="s">
        <v>49</v>
      </c>
      <c r="BE8" s="2" t="s">
        <v>50</v>
      </c>
      <c r="BF8" s="2" t="s">
        <v>51</v>
      </c>
      <c r="BG8" s="2" t="s">
        <v>52</v>
      </c>
    </row>
    <row r="9" spans="1:59" x14ac:dyDescent="0.4">
      <c r="A9">
        <v>7.43</v>
      </c>
      <c r="B9" s="2" t="s">
        <v>10</v>
      </c>
      <c r="C9">
        <v>5.8</v>
      </c>
      <c r="D9">
        <v>6</v>
      </c>
      <c r="E9">
        <v>7.14</v>
      </c>
      <c r="F9">
        <v>6.82</v>
      </c>
      <c r="G9" s="2" t="s">
        <v>9</v>
      </c>
      <c r="H9">
        <v>2</v>
      </c>
      <c r="I9">
        <v>6.9</v>
      </c>
      <c r="J9">
        <v>7.2</v>
      </c>
      <c r="K9">
        <v>6.8</v>
      </c>
      <c r="L9">
        <v>6.6</v>
      </c>
      <c r="M9">
        <v>6.2</v>
      </c>
      <c r="N9">
        <v>7</v>
      </c>
      <c r="O9">
        <v>6.4</v>
      </c>
      <c r="P9">
        <v>5.8</v>
      </c>
      <c r="Q9">
        <v>6.7</v>
      </c>
      <c r="R9">
        <v>6.3</v>
      </c>
      <c r="S9">
        <v>6.8</v>
      </c>
      <c r="T9">
        <v>7</v>
      </c>
      <c r="U9">
        <v>7.2</v>
      </c>
      <c r="V9">
        <v>7.3</v>
      </c>
      <c r="W9">
        <v>6.8</v>
      </c>
      <c r="X9">
        <v>7.1</v>
      </c>
      <c r="Y9">
        <v>7.2</v>
      </c>
      <c r="Z9">
        <v>7</v>
      </c>
      <c r="AA9">
        <v>7.4</v>
      </c>
      <c r="AB9">
        <v>6.6</v>
      </c>
      <c r="AC9">
        <v>6</v>
      </c>
      <c r="AD9">
        <v>7.1</v>
      </c>
      <c r="AE9">
        <v>7.1</v>
      </c>
      <c r="AF9">
        <v>7.1</v>
      </c>
      <c r="AG9">
        <v>6.8</v>
      </c>
      <c r="AH9">
        <v>7.1</v>
      </c>
      <c r="AI9">
        <v>6.8</v>
      </c>
      <c r="AJ9">
        <v>6.8</v>
      </c>
      <c r="AK9">
        <v>6.9</v>
      </c>
      <c r="AL9">
        <v>7.4</v>
      </c>
      <c r="AM9">
        <v>7.1</v>
      </c>
      <c r="AN9">
        <v>6.1</v>
      </c>
      <c r="AO9">
        <v>6.6</v>
      </c>
      <c r="AP9">
        <v>6</v>
      </c>
      <c r="AQ9">
        <v>6.2</v>
      </c>
      <c r="AR9">
        <v>7</v>
      </c>
      <c r="AS9">
        <v>7.2</v>
      </c>
      <c r="AT9">
        <v>6.9</v>
      </c>
      <c r="AU9">
        <v>6.7</v>
      </c>
      <c r="AV9">
        <v>6.7</v>
      </c>
      <c r="AW9">
        <v>6.8</v>
      </c>
      <c r="AX9">
        <v>7.4</v>
      </c>
      <c r="AY9">
        <v>6.9</v>
      </c>
      <c r="AZ9">
        <v>7</v>
      </c>
      <c r="BA9">
        <v>6.9</v>
      </c>
      <c r="BB9">
        <v>6.5</v>
      </c>
      <c r="BC9">
        <v>6.9</v>
      </c>
      <c r="BD9">
        <v>6.6</v>
      </c>
      <c r="BE9">
        <v>7.3</v>
      </c>
      <c r="BF9">
        <v>6.7</v>
      </c>
      <c r="BG9">
        <v>6.8</v>
      </c>
    </row>
    <row r="10" spans="1:59" x14ac:dyDescent="0.4">
      <c r="A10">
        <v>7.21</v>
      </c>
      <c r="B10" s="2" t="s">
        <v>11</v>
      </c>
      <c r="C10">
        <v>6.7</v>
      </c>
      <c r="D10">
        <v>7</v>
      </c>
      <c r="E10">
        <v>7.29</v>
      </c>
      <c r="F10">
        <v>7.43</v>
      </c>
      <c r="G10" s="2" t="s">
        <v>10</v>
      </c>
      <c r="H10">
        <v>1</v>
      </c>
      <c r="I10">
        <v>7</v>
      </c>
      <c r="J10">
        <v>7</v>
      </c>
      <c r="K10">
        <v>7</v>
      </c>
      <c r="L10">
        <v>7</v>
      </c>
      <c r="M10">
        <v>7</v>
      </c>
      <c r="N10">
        <v>7</v>
      </c>
      <c r="O10">
        <v>7</v>
      </c>
      <c r="P10">
        <v>6</v>
      </c>
      <c r="Q10">
        <v>7</v>
      </c>
      <c r="R10">
        <v>7</v>
      </c>
      <c r="S10">
        <v>7</v>
      </c>
      <c r="T10">
        <v>7</v>
      </c>
      <c r="U10">
        <v>7</v>
      </c>
      <c r="V10">
        <v>7</v>
      </c>
      <c r="W10">
        <v>7</v>
      </c>
      <c r="X10">
        <v>7</v>
      </c>
      <c r="Y10">
        <v>7</v>
      </c>
      <c r="Z10">
        <v>7</v>
      </c>
      <c r="AA10">
        <v>7</v>
      </c>
      <c r="AB10">
        <v>7</v>
      </c>
      <c r="AC10">
        <v>7</v>
      </c>
      <c r="AD10">
        <v>7</v>
      </c>
      <c r="AE10">
        <v>7</v>
      </c>
      <c r="AF10">
        <v>7</v>
      </c>
      <c r="AG10">
        <v>7</v>
      </c>
      <c r="AH10">
        <v>7</v>
      </c>
      <c r="AI10">
        <v>7</v>
      </c>
      <c r="AJ10">
        <v>7</v>
      </c>
      <c r="AK10">
        <v>7</v>
      </c>
      <c r="AL10">
        <v>7</v>
      </c>
      <c r="AM10">
        <v>7</v>
      </c>
      <c r="AN10">
        <v>7</v>
      </c>
      <c r="AO10">
        <v>7</v>
      </c>
      <c r="AP10">
        <v>7</v>
      </c>
      <c r="AQ10">
        <v>7</v>
      </c>
      <c r="AR10">
        <v>7</v>
      </c>
      <c r="AS10">
        <v>7</v>
      </c>
      <c r="AT10">
        <v>7</v>
      </c>
      <c r="AU10">
        <v>7</v>
      </c>
      <c r="AV10">
        <v>7</v>
      </c>
      <c r="AW10">
        <v>7</v>
      </c>
      <c r="AX10">
        <v>7</v>
      </c>
      <c r="AY10">
        <v>7</v>
      </c>
      <c r="AZ10">
        <v>7</v>
      </c>
      <c r="BA10">
        <v>7</v>
      </c>
      <c r="BB10">
        <v>7</v>
      </c>
      <c r="BC10">
        <v>7</v>
      </c>
      <c r="BD10">
        <v>7</v>
      </c>
      <c r="BE10">
        <v>7</v>
      </c>
      <c r="BF10">
        <v>7</v>
      </c>
      <c r="BG10">
        <v>7</v>
      </c>
    </row>
    <row r="11" spans="1:59" x14ac:dyDescent="0.4">
      <c r="A11">
        <v>7.56</v>
      </c>
      <c r="B11" s="2" t="s">
        <v>12</v>
      </c>
      <c r="C11">
        <v>6.3</v>
      </c>
      <c r="D11">
        <v>7</v>
      </c>
      <c r="E11">
        <v>7.59</v>
      </c>
      <c r="F11">
        <v>7.21</v>
      </c>
      <c r="G11" s="2" t="s">
        <v>11</v>
      </c>
    </row>
    <row r="12" spans="1:59" x14ac:dyDescent="0.4">
      <c r="A12">
        <v>7.66</v>
      </c>
      <c r="B12" s="2" t="s">
        <v>13</v>
      </c>
      <c r="C12">
        <v>6.8</v>
      </c>
      <c r="D12">
        <v>7</v>
      </c>
      <c r="E12">
        <v>7.41</v>
      </c>
      <c r="F12">
        <v>7.56</v>
      </c>
      <c r="G12" s="2" t="s">
        <v>12</v>
      </c>
    </row>
    <row r="13" spans="1:59" x14ac:dyDescent="0.4">
      <c r="A13">
        <v>7.91</v>
      </c>
      <c r="B13" s="2" t="s">
        <v>14</v>
      </c>
      <c r="C13">
        <v>7</v>
      </c>
      <c r="D13">
        <v>7</v>
      </c>
      <c r="E13">
        <v>7.71</v>
      </c>
      <c r="F13">
        <v>7.66</v>
      </c>
      <c r="G13" s="2" t="s">
        <v>13</v>
      </c>
    </row>
    <row r="14" spans="1:59" x14ac:dyDescent="0.4">
      <c r="A14">
        <v>7.89</v>
      </c>
      <c r="B14" s="2" t="s">
        <v>15</v>
      </c>
      <c r="C14">
        <v>7.2</v>
      </c>
      <c r="D14">
        <v>7</v>
      </c>
      <c r="E14">
        <v>7.55</v>
      </c>
      <c r="F14">
        <v>7.91</v>
      </c>
      <c r="G14" s="2" t="s">
        <v>14</v>
      </c>
    </row>
    <row r="15" spans="1:59" x14ac:dyDescent="0.4">
      <c r="A15">
        <v>7.61</v>
      </c>
      <c r="B15" s="2" t="s">
        <v>16</v>
      </c>
      <c r="C15">
        <v>7.3</v>
      </c>
      <c r="D15">
        <v>7</v>
      </c>
      <c r="E15">
        <v>7.41</v>
      </c>
      <c r="F15">
        <v>7.89</v>
      </c>
      <c r="G15" s="2" t="s">
        <v>15</v>
      </c>
    </row>
    <row r="16" spans="1:59" x14ac:dyDescent="0.4">
      <c r="A16">
        <v>7.81</v>
      </c>
      <c r="B16" s="2" t="s">
        <v>17</v>
      </c>
      <c r="C16">
        <v>6.8</v>
      </c>
      <c r="D16">
        <v>7</v>
      </c>
      <c r="E16">
        <v>7.47</v>
      </c>
      <c r="F16">
        <v>7.61</v>
      </c>
      <c r="G16" s="2" t="s">
        <v>16</v>
      </c>
    </row>
    <row r="17" spans="1:7" x14ac:dyDescent="0.4">
      <c r="A17">
        <v>7.86</v>
      </c>
      <c r="B17" s="2" t="s">
        <v>18</v>
      </c>
      <c r="C17">
        <v>7.1</v>
      </c>
      <c r="D17">
        <v>7</v>
      </c>
      <c r="E17">
        <v>7.71</v>
      </c>
      <c r="F17">
        <v>7.81</v>
      </c>
      <c r="G17" s="2" t="s">
        <v>17</v>
      </c>
    </row>
    <row r="18" spans="1:7" x14ac:dyDescent="0.4">
      <c r="A18">
        <v>7.74</v>
      </c>
      <c r="B18" s="2" t="s">
        <v>19</v>
      </c>
      <c r="C18">
        <v>7.2</v>
      </c>
      <c r="D18">
        <v>7</v>
      </c>
      <c r="E18">
        <v>7.71</v>
      </c>
      <c r="F18">
        <v>7.86</v>
      </c>
      <c r="G18" s="2" t="s">
        <v>18</v>
      </c>
    </row>
    <row r="19" spans="1:7" x14ac:dyDescent="0.4">
      <c r="A19">
        <v>7.99</v>
      </c>
      <c r="B19" s="2" t="s">
        <v>20</v>
      </c>
      <c r="C19">
        <v>7</v>
      </c>
      <c r="D19">
        <v>7</v>
      </c>
      <c r="E19">
        <v>7.88</v>
      </c>
      <c r="F19">
        <v>7.74</v>
      </c>
      <c r="G19" s="2" t="s">
        <v>19</v>
      </c>
    </row>
    <row r="20" spans="1:7" x14ac:dyDescent="0.4">
      <c r="A20">
        <v>7.56</v>
      </c>
      <c r="B20" s="2" t="s">
        <v>21</v>
      </c>
      <c r="C20">
        <v>7.4</v>
      </c>
      <c r="D20">
        <v>7</v>
      </c>
      <c r="E20">
        <v>7.28</v>
      </c>
      <c r="F20">
        <v>7.99</v>
      </c>
      <c r="G20" s="2" t="s">
        <v>20</v>
      </c>
    </row>
    <row r="21" spans="1:7" x14ac:dyDescent="0.4">
      <c r="A21">
        <v>7.14</v>
      </c>
      <c r="B21" s="2" t="s">
        <v>22</v>
      </c>
      <c r="C21">
        <v>6.6</v>
      </c>
      <c r="D21">
        <v>7</v>
      </c>
      <c r="E21">
        <v>7.16</v>
      </c>
      <c r="F21">
        <v>7.56</v>
      </c>
      <c r="G21" s="2" t="s">
        <v>21</v>
      </c>
    </row>
    <row r="22" spans="1:7" x14ac:dyDescent="0.4">
      <c r="A22">
        <v>7.91</v>
      </c>
      <c r="B22" s="2" t="s">
        <v>23</v>
      </c>
      <c r="C22">
        <v>6</v>
      </c>
      <c r="D22">
        <v>7</v>
      </c>
      <c r="E22">
        <v>7.55</v>
      </c>
      <c r="F22">
        <v>7.14</v>
      </c>
      <c r="G22" s="2" t="s">
        <v>22</v>
      </c>
    </row>
    <row r="23" spans="1:7" x14ac:dyDescent="0.4">
      <c r="A23">
        <v>7.7</v>
      </c>
      <c r="B23" s="2" t="s">
        <v>24</v>
      </c>
      <c r="C23">
        <v>7.1</v>
      </c>
      <c r="D23">
        <v>7</v>
      </c>
      <c r="E23">
        <v>7.41</v>
      </c>
      <c r="F23">
        <v>7.91</v>
      </c>
      <c r="G23" s="2" t="s">
        <v>23</v>
      </c>
    </row>
    <row r="24" spans="1:7" x14ac:dyDescent="0.4">
      <c r="A24">
        <v>7.89</v>
      </c>
      <c r="B24" s="2" t="s">
        <v>25</v>
      </c>
      <c r="C24">
        <v>7.1</v>
      </c>
      <c r="D24">
        <v>7</v>
      </c>
      <c r="E24">
        <v>7.77</v>
      </c>
      <c r="F24">
        <v>7.7</v>
      </c>
      <c r="G24" s="2" t="s">
        <v>24</v>
      </c>
    </row>
    <row r="25" spans="1:7" x14ac:dyDescent="0.4">
      <c r="A25">
        <v>7.59</v>
      </c>
      <c r="B25" s="2" t="s">
        <v>26</v>
      </c>
      <c r="C25">
        <v>7.1</v>
      </c>
      <c r="D25">
        <v>7</v>
      </c>
      <c r="E25">
        <v>7.59</v>
      </c>
      <c r="F25">
        <v>7.89</v>
      </c>
      <c r="G25" s="2" t="s">
        <v>25</v>
      </c>
    </row>
    <row r="26" spans="1:7" x14ac:dyDescent="0.4">
      <c r="A26">
        <v>7.74</v>
      </c>
      <c r="B26" s="2" t="s">
        <v>27</v>
      </c>
      <c r="C26">
        <v>6.8</v>
      </c>
      <c r="D26">
        <v>7</v>
      </c>
      <c r="E26">
        <v>7.71</v>
      </c>
      <c r="F26">
        <v>7.59</v>
      </c>
      <c r="G26" s="2" t="s">
        <v>26</v>
      </c>
    </row>
    <row r="27" spans="1:7" x14ac:dyDescent="0.4">
      <c r="A27">
        <v>7.61</v>
      </c>
      <c r="B27" s="2" t="s">
        <v>28</v>
      </c>
      <c r="C27">
        <v>7.1</v>
      </c>
      <c r="D27">
        <v>7</v>
      </c>
      <c r="E27">
        <v>7.41</v>
      </c>
      <c r="F27">
        <v>7.74</v>
      </c>
      <c r="G27" s="2" t="s">
        <v>27</v>
      </c>
    </row>
    <row r="28" spans="1:7" x14ac:dyDescent="0.4">
      <c r="A28">
        <v>7.61</v>
      </c>
      <c r="B28" s="2" t="s">
        <v>29</v>
      </c>
      <c r="C28">
        <v>6.8</v>
      </c>
      <c r="D28">
        <v>7</v>
      </c>
      <c r="E28">
        <v>7.59</v>
      </c>
      <c r="F28">
        <v>7.61</v>
      </c>
      <c r="G28" s="2" t="s">
        <v>28</v>
      </c>
    </row>
    <row r="29" spans="1:7" x14ac:dyDescent="0.4">
      <c r="A29">
        <v>7.6</v>
      </c>
      <c r="B29" s="2" t="s">
        <v>30</v>
      </c>
      <c r="C29">
        <v>6.8</v>
      </c>
      <c r="D29">
        <v>7</v>
      </c>
      <c r="E29">
        <v>7.41</v>
      </c>
      <c r="F29">
        <v>7.61</v>
      </c>
      <c r="G29" s="2" t="s">
        <v>29</v>
      </c>
    </row>
    <row r="30" spans="1:7" x14ac:dyDescent="0.4">
      <c r="A30">
        <v>8.07</v>
      </c>
      <c r="B30" s="2" t="s">
        <v>31</v>
      </c>
      <c r="C30">
        <v>6.9</v>
      </c>
      <c r="D30">
        <v>7</v>
      </c>
      <c r="E30">
        <v>7.82</v>
      </c>
      <c r="F30">
        <v>7.6</v>
      </c>
      <c r="G30" s="2" t="s">
        <v>30</v>
      </c>
    </row>
    <row r="31" spans="1:7" x14ac:dyDescent="0.4">
      <c r="A31">
        <v>7.76</v>
      </c>
      <c r="B31" s="2" t="s">
        <v>32</v>
      </c>
      <c r="C31">
        <v>7.4</v>
      </c>
      <c r="D31">
        <v>7</v>
      </c>
      <c r="E31">
        <v>7.35</v>
      </c>
      <c r="F31">
        <v>8.07</v>
      </c>
      <c r="G31" s="2" t="s">
        <v>31</v>
      </c>
    </row>
    <row r="32" spans="1:7" x14ac:dyDescent="0.4">
      <c r="A32">
        <v>7.14</v>
      </c>
      <c r="B32" s="2" t="s">
        <v>33</v>
      </c>
      <c r="C32">
        <v>7.1</v>
      </c>
      <c r="D32">
        <v>7</v>
      </c>
      <c r="E32">
        <v>6.93</v>
      </c>
      <c r="F32">
        <v>7.76</v>
      </c>
      <c r="G32" s="2" t="s">
        <v>32</v>
      </c>
    </row>
    <row r="33" spans="1:7" x14ac:dyDescent="0.4">
      <c r="A33">
        <v>7.29</v>
      </c>
      <c r="B33" s="2" t="s">
        <v>34</v>
      </c>
      <c r="C33">
        <v>6.1</v>
      </c>
      <c r="D33">
        <v>7</v>
      </c>
      <c r="E33">
        <v>7.47</v>
      </c>
      <c r="F33">
        <v>7.14</v>
      </c>
      <c r="G33" s="2" t="s">
        <v>33</v>
      </c>
    </row>
    <row r="34" spans="1:7" x14ac:dyDescent="0.4">
      <c r="A34">
        <v>7.04</v>
      </c>
      <c r="B34" s="2" t="s">
        <v>35</v>
      </c>
      <c r="C34">
        <v>6.6</v>
      </c>
      <c r="D34">
        <v>7</v>
      </c>
      <c r="E34">
        <v>6.97</v>
      </c>
      <c r="F34">
        <v>7.29</v>
      </c>
      <c r="G34" s="2" t="s">
        <v>34</v>
      </c>
    </row>
    <row r="35" spans="1:7" x14ac:dyDescent="0.4">
      <c r="A35">
        <v>7.16</v>
      </c>
      <c r="B35" s="2" t="s">
        <v>36</v>
      </c>
      <c r="C35">
        <v>6</v>
      </c>
      <c r="D35">
        <v>7</v>
      </c>
      <c r="E35">
        <v>6.93</v>
      </c>
      <c r="F35">
        <v>7.04</v>
      </c>
      <c r="G35" s="2" t="s">
        <v>35</v>
      </c>
    </row>
    <row r="36" spans="1:7" x14ac:dyDescent="0.4">
      <c r="A36">
        <v>7.71</v>
      </c>
      <c r="B36" s="2" t="s">
        <v>37</v>
      </c>
      <c r="C36">
        <v>6.2</v>
      </c>
      <c r="D36">
        <v>7</v>
      </c>
      <c r="E36">
        <v>7.35</v>
      </c>
      <c r="F36">
        <v>7.16</v>
      </c>
      <c r="G36" s="2" t="s">
        <v>36</v>
      </c>
    </row>
    <row r="37" spans="1:7" x14ac:dyDescent="0.4">
      <c r="A37">
        <v>7.76</v>
      </c>
      <c r="B37" s="2" t="s">
        <v>38</v>
      </c>
      <c r="C37">
        <v>7</v>
      </c>
      <c r="D37">
        <v>7</v>
      </c>
      <c r="E37">
        <v>7.71</v>
      </c>
      <c r="F37">
        <v>7.71</v>
      </c>
      <c r="G37" s="2" t="s">
        <v>37</v>
      </c>
    </row>
    <row r="38" spans="1:7" x14ac:dyDescent="0.4">
      <c r="A38">
        <v>7.6</v>
      </c>
      <c r="B38" s="2" t="s">
        <v>39</v>
      </c>
      <c r="C38">
        <v>7.2</v>
      </c>
      <c r="D38">
        <v>7</v>
      </c>
      <c r="E38">
        <v>7.21</v>
      </c>
      <c r="F38">
        <v>7.76</v>
      </c>
      <c r="G38" s="2" t="s">
        <v>38</v>
      </c>
    </row>
    <row r="39" spans="1:7" x14ac:dyDescent="0.4">
      <c r="A39">
        <v>7.54</v>
      </c>
      <c r="B39" s="2" t="s">
        <v>40</v>
      </c>
      <c r="C39">
        <v>6.9</v>
      </c>
      <c r="D39">
        <v>7</v>
      </c>
      <c r="E39">
        <v>7.14</v>
      </c>
      <c r="F39">
        <v>7.6</v>
      </c>
      <c r="G39" s="2" t="s">
        <v>39</v>
      </c>
    </row>
    <row r="40" spans="1:7" x14ac:dyDescent="0.4">
      <c r="A40">
        <v>7.56</v>
      </c>
      <c r="B40" s="2" t="s">
        <v>41</v>
      </c>
      <c r="C40">
        <v>6.7</v>
      </c>
      <c r="D40">
        <v>7</v>
      </c>
      <c r="E40">
        <v>7.21</v>
      </c>
      <c r="F40">
        <v>7.54</v>
      </c>
      <c r="G40" s="2" t="s">
        <v>40</v>
      </c>
    </row>
    <row r="41" spans="1:7" x14ac:dyDescent="0.4">
      <c r="A41">
        <v>7.59</v>
      </c>
      <c r="B41" s="2" t="s">
        <v>42</v>
      </c>
      <c r="C41">
        <v>6.7</v>
      </c>
      <c r="D41">
        <v>7</v>
      </c>
      <c r="E41">
        <v>7.71</v>
      </c>
      <c r="F41">
        <v>7.56</v>
      </c>
      <c r="G41" s="2" t="s">
        <v>41</v>
      </c>
    </row>
    <row r="42" spans="1:7" x14ac:dyDescent="0.4">
      <c r="A42">
        <v>8.07</v>
      </c>
      <c r="B42" s="2" t="s">
        <v>43</v>
      </c>
      <c r="C42">
        <v>6.8</v>
      </c>
      <c r="D42">
        <v>7</v>
      </c>
      <c r="E42">
        <v>7.82</v>
      </c>
      <c r="F42">
        <v>7.59</v>
      </c>
      <c r="G42" s="2" t="s">
        <v>42</v>
      </c>
    </row>
    <row r="43" spans="1:7" x14ac:dyDescent="0.4">
      <c r="A43">
        <v>7.63</v>
      </c>
      <c r="B43" s="2" t="s">
        <v>44</v>
      </c>
      <c r="C43">
        <v>7.4</v>
      </c>
      <c r="D43">
        <v>7</v>
      </c>
      <c r="E43">
        <v>7.65</v>
      </c>
      <c r="F43">
        <v>8.07</v>
      </c>
      <c r="G43" s="2" t="s">
        <v>43</v>
      </c>
    </row>
    <row r="44" spans="1:7" x14ac:dyDescent="0.4">
      <c r="A44">
        <v>7.73</v>
      </c>
      <c r="B44" s="2" t="s">
        <v>45</v>
      </c>
      <c r="C44">
        <v>6.9</v>
      </c>
      <c r="D44">
        <v>7</v>
      </c>
      <c r="E44">
        <v>7.71</v>
      </c>
      <c r="F44">
        <v>7.63</v>
      </c>
      <c r="G44" s="2" t="s">
        <v>44</v>
      </c>
    </row>
    <row r="45" spans="1:7" x14ac:dyDescent="0.4">
      <c r="A45">
        <v>7.76</v>
      </c>
      <c r="B45" s="2" t="s">
        <v>46</v>
      </c>
      <c r="C45">
        <v>7</v>
      </c>
      <c r="D45">
        <v>7</v>
      </c>
      <c r="E45">
        <v>7.62</v>
      </c>
      <c r="F45">
        <v>7.73</v>
      </c>
      <c r="G45" s="2" t="s">
        <v>45</v>
      </c>
    </row>
    <row r="46" spans="1:7" x14ac:dyDescent="0.4">
      <c r="A46">
        <v>7.5</v>
      </c>
      <c r="B46" s="2" t="s">
        <v>47</v>
      </c>
      <c r="C46">
        <v>6.9</v>
      </c>
      <c r="D46">
        <v>7</v>
      </c>
      <c r="E46">
        <v>7.41</v>
      </c>
      <c r="F46">
        <v>7.76</v>
      </c>
      <c r="G46" s="2" t="s">
        <v>46</v>
      </c>
    </row>
    <row r="47" spans="1:7" x14ac:dyDescent="0.4">
      <c r="A47">
        <v>7.71</v>
      </c>
      <c r="B47" s="2" t="s">
        <v>48</v>
      </c>
      <c r="C47">
        <v>6.5</v>
      </c>
      <c r="D47">
        <v>7</v>
      </c>
      <c r="E47">
        <v>7.28</v>
      </c>
      <c r="F47">
        <v>7.5</v>
      </c>
      <c r="G47" s="2" t="s">
        <v>47</v>
      </c>
    </row>
    <row r="48" spans="1:7" x14ac:dyDescent="0.4">
      <c r="A48">
        <v>7.49</v>
      </c>
      <c r="B48" s="2" t="s">
        <v>49</v>
      </c>
      <c r="C48">
        <v>6.9</v>
      </c>
      <c r="D48">
        <v>7</v>
      </c>
      <c r="E48">
        <v>7.14</v>
      </c>
      <c r="F48">
        <v>7.71</v>
      </c>
      <c r="G48" s="2" t="s">
        <v>48</v>
      </c>
    </row>
    <row r="49" spans="1:7" x14ac:dyDescent="0.4">
      <c r="A49">
        <v>7.97</v>
      </c>
      <c r="B49" s="2" t="s">
        <v>50</v>
      </c>
      <c r="C49">
        <v>6.6</v>
      </c>
      <c r="D49">
        <v>7</v>
      </c>
      <c r="E49">
        <v>7.65</v>
      </c>
      <c r="F49">
        <v>7.49</v>
      </c>
      <c r="G49" s="2" t="s">
        <v>49</v>
      </c>
    </row>
    <row r="50" spans="1:7" x14ac:dyDescent="0.4">
      <c r="A50">
        <v>7.53</v>
      </c>
      <c r="B50" s="2" t="s">
        <v>51</v>
      </c>
      <c r="C50">
        <v>7.3</v>
      </c>
      <c r="D50">
        <v>7</v>
      </c>
      <c r="E50">
        <v>7.22</v>
      </c>
      <c r="F50">
        <v>7.97</v>
      </c>
      <c r="G50" s="2" t="s">
        <v>50</v>
      </c>
    </row>
    <row r="51" spans="1:7" x14ac:dyDescent="0.4">
      <c r="A51">
        <v>7.63</v>
      </c>
      <c r="B51" s="2" t="s">
        <v>52</v>
      </c>
      <c r="C51">
        <v>6.7</v>
      </c>
      <c r="D51">
        <v>7</v>
      </c>
      <c r="E51">
        <v>7.59</v>
      </c>
      <c r="F51">
        <v>7.53</v>
      </c>
      <c r="G51" s="2" t="s">
        <v>51</v>
      </c>
    </row>
    <row r="52" spans="1:7" x14ac:dyDescent="0.4">
      <c r="C52">
        <v>6.8</v>
      </c>
      <c r="D52">
        <v>7</v>
      </c>
      <c r="F52">
        <v>7.63</v>
      </c>
      <c r="G52" s="2" t="s">
        <v>52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7"/>
  <dimension ref="A1:A10"/>
  <sheetViews>
    <sheetView workbookViewId="0">
      <selection activeCell="A10" sqref="A1:A10"/>
    </sheetView>
  </sheetViews>
  <sheetFormatPr defaultRowHeight="25" x14ac:dyDescent="0.4"/>
  <cols>
    <col min="1" max="1" width="49.453125" style="33" customWidth="1"/>
  </cols>
  <sheetData>
    <row r="1" spans="1:1" x14ac:dyDescent="0.55000000000000004">
      <c r="A1" s="31" t="s">
        <v>176</v>
      </c>
    </row>
    <row r="2" spans="1:1" x14ac:dyDescent="0.55000000000000004">
      <c r="A2" s="32" t="s">
        <v>177</v>
      </c>
    </row>
    <row r="3" spans="1:1" x14ac:dyDescent="0.55000000000000004">
      <c r="A3" s="32" t="s">
        <v>178</v>
      </c>
    </row>
    <row r="4" spans="1:1" x14ac:dyDescent="0.55000000000000004">
      <c r="A4" s="32" t="s">
        <v>179</v>
      </c>
    </row>
    <row r="5" spans="1:1" x14ac:dyDescent="0.55000000000000004">
      <c r="A5" s="32" t="s">
        <v>180</v>
      </c>
    </row>
    <row r="6" spans="1:1" x14ac:dyDescent="0.55000000000000004">
      <c r="A6" s="32" t="s">
        <v>181</v>
      </c>
    </row>
    <row r="7" spans="1:1" x14ac:dyDescent="0.55000000000000004">
      <c r="A7" s="32" t="s">
        <v>182</v>
      </c>
    </row>
    <row r="8" spans="1:1" x14ac:dyDescent="0.55000000000000004">
      <c r="A8" s="32" t="s">
        <v>183</v>
      </c>
    </row>
    <row r="9" spans="1:1" x14ac:dyDescent="0.55000000000000004">
      <c r="A9" s="32" t="s">
        <v>184</v>
      </c>
    </row>
    <row r="10" spans="1:1" x14ac:dyDescent="0.55000000000000004">
      <c r="A10" s="32" t="s">
        <v>185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da</vt:lpstr>
      <vt:lpstr>工作表2</vt:lpstr>
      <vt:lpstr>工作表3</vt:lpstr>
      <vt:lpstr>工作表4</vt:lpstr>
      <vt:lpstr>工作表5</vt:lpstr>
      <vt:lpstr>工作表6</vt:lpstr>
      <vt:lpstr>工作表7</vt:lpstr>
    </vt:vector>
  </TitlesOfParts>
  <Company>SYNNEX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2019-07-26T03:40:09Z</dcterms:created>
  <dcterms:modified xsi:type="dcterms:W3CDTF">2019-07-27T22:52:02Z</dcterms:modified>
</cp:coreProperties>
</file>